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5" yWindow="-15" windowWidth="7650" windowHeight="8670" tabRatio="866" firstSheet="1" activeTab="7"/>
  </bookViews>
  <sheets>
    <sheet name="1.Pertinence et Qualité" sheetId="18" r:id="rId1"/>
    <sheet name="2.Efficience" sheetId="25" r:id="rId2"/>
    <sheet name="3.Efficacité" sheetId="19" r:id="rId3"/>
    <sheet name="4.Impacts à ce jour" sheetId="21" r:id="rId4"/>
    <sheet name="5.Viabilité à ce jour" sheetId="22" r:id="rId5"/>
    <sheet name="6. Aspects horizontaux" sheetId="12" r:id="rId6"/>
    <sheet name="7. Aspects transversaux" sheetId="13" r:id="rId7"/>
    <sheet name="8. Enseignements tirés" sheetId="26" r:id="rId8"/>
    <sheet name="Liste de personnes" sheetId="23" r:id="rId9"/>
  </sheets>
  <externalReferences>
    <externalReference r:id="rId10"/>
  </externalReferences>
  <definedNames>
    <definedName name="_xlnm.Print_Area" localSheetId="0">'1.Pertinence et Qualité'!$A$1:$H$39</definedName>
    <definedName name="_xlnm.Print_Area" localSheetId="1">'2.Efficience'!$A$1:$H$36</definedName>
    <definedName name="_xlnm.Print_Area" localSheetId="2">'3.Efficacité'!$A$1:$H$22</definedName>
    <definedName name="_xlnm.Print_Area" localSheetId="3">'4.Impacts à ce jour'!$A$1:$H$22</definedName>
    <definedName name="_xlnm.Print_Area" localSheetId="4">'5.Viabilité à ce jour'!$A$1:$H$34</definedName>
    <definedName name="_xlnm.Print_Area" localSheetId="5">'6. Aspects horizontaux'!$A$1:$H$39</definedName>
    <definedName name="_xlnm.Print_Area" localSheetId="6">'7. Aspects transversaux'!$A$1:$H$21</definedName>
    <definedName name="_xlnm.Print_Area" localSheetId="7">'8. Enseignements tirés'!$A$1:$H$20</definedName>
  </definedNames>
  <calcPr calcId="125725"/>
</workbook>
</file>

<file path=xl/calcChain.xml><?xml version="1.0" encoding="utf-8"?>
<calcChain xmlns="http://schemas.openxmlformats.org/spreadsheetml/2006/main">
  <c r="D6" i="26"/>
  <c r="B6"/>
  <c r="H5"/>
  <c r="F5"/>
  <c r="B5"/>
  <c r="B4"/>
  <c r="B4" i="25"/>
  <c r="B5"/>
  <c r="F5"/>
  <c r="H5"/>
  <c r="B6"/>
  <c r="D6"/>
  <c r="G35"/>
  <c r="H35" s="1"/>
  <c r="D7" i="23"/>
  <c r="D6" i="13"/>
  <c r="D6" i="12"/>
  <c r="D6" i="22"/>
  <c r="D6" i="21"/>
  <c r="D6" i="19"/>
  <c r="H5" i="13"/>
  <c r="F5"/>
  <c r="B6"/>
  <c r="B5"/>
  <c r="B4"/>
  <c r="H5" i="12"/>
  <c r="F5"/>
  <c r="B6"/>
  <c r="B5"/>
  <c r="B4"/>
  <c r="L2" i="13"/>
  <c r="L7" s="1"/>
  <c r="G21" i="21"/>
  <c r="H21" s="1"/>
  <c r="B6" i="23"/>
  <c r="B4" i="19"/>
  <c r="B5"/>
  <c r="F5"/>
  <c r="H5"/>
  <c r="B6"/>
  <c r="H6" i="23"/>
  <c r="F6"/>
  <c r="B7"/>
  <c r="B5"/>
  <c r="H5" i="22"/>
  <c r="F5"/>
  <c r="B6"/>
  <c r="B5"/>
  <c r="B4"/>
  <c r="F5" i="21"/>
  <c r="H5"/>
  <c r="B6"/>
  <c r="B5"/>
  <c r="B4"/>
  <c r="G38" i="18"/>
  <c r="H38" s="1"/>
  <c r="K2" i="22"/>
  <c r="K7"/>
  <c r="K9" s="1"/>
  <c r="H12" s="1"/>
  <c r="G33" s="1"/>
  <c r="H33" s="1"/>
  <c r="L7" i="21"/>
  <c r="M8"/>
  <c r="M7" s="1"/>
  <c r="N7"/>
  <c r="L8"/>
  <c r="N8"/>
  <c r="L2" i="19"/>
  <c r="L7"/>
  <c r="G21"/>
  <c r="H21"/>
</calcChain>
</file>

<file path=xl/sharedStrings.xml><?xml version="1.0" encoding="utf-8"?>
<sst xmlns="http://schemas.openxmlformats.org/spreadsheetml/2006/main" count="309" uniqueCount="191">
  <si>
    <t xml:space="preserve">Si oui, comment, et avec quel résultat ? Si non, pourquoi ? Si N/A, expliquez.
Veuillez considérer les aspects suivants de l’approche intégrée du genre :
• Le projet a-t-il été conçu selon une approche différenciée des bénéficiaires en terme de genre ?
• Dans quelle mesure l’approche « genre » a-t-elle permis d'aboutir à un meilleur impact et une meilleure viabilité du projet ?
• L’égalité des genres a-t-elle augmentée suite au projet ?
• Selon le marqueur genre de l’OCDE, comment classeriez-vous ce projet ?
</t>
  </si>
  <si>
    <t xml:space="preserve">Si oui, comment ? Si non, pourquoi ? Si N/A, expliquez.
• Le pojet a-t-il guaranti le respect de tous les droits de l’homme pertinents?
• Les droits de l'homme ont-ils été reduit suite au projet d'une maniere ou d'une autre?
• Des parties impliquées dans le domaine et des observateurs ont-ils emis des remarques quant aux droits de l’homme ?
• Dans quelle mesure une approche sensible aux droits de l'homme a-t-elle permis de contribuer à l'impact et la viabilité?
</t>
  </si>
  <si>
    <t xml:space="preserve">Veuillez considérer les aspects suivants :
• Quel est le contenu spécifique des enseignements (thématique, méthodologique)?
• Dans quel contexte l'enseignement est-il pertinent? (Description du problème, situation)
• Dans quel but l'enseignement est-il utile? (utilisation/utilisation potentielle);                                                                                                                              
• Qui bénéficie/peut bénéficier de ces enseignements? (i.e. groupes cibles qui bénéficie de son application)
• Y a-t-il des documents (media) qui systématise cette expérience?
• Recommanderiez-vous une plus grande analyse de cette problématique?
• Cet enseignement peut-il être reproduit dans d'autres projets/programmes?
</t>
  </si>
  <si>
    <t>Existe-t-il des enseignements tirés qui se rapportent à la conception des produits/services/concepts d’un projet/programme dans un domaine sectoriel/thématique spécifique (les aspects transversaux doivent également être inclus, comme le genre, l’environnement, la (bonne) gouvernance et/ou les droits de l’homme) ?</t>
  </si>
  <si>
    <t>Les structures interinstitutionnelles (par exemple : les comités de pilotage, les systèmes de suivi, ..) étaient elles adéquates pour permettre une mise en œuvre efficiente du projet?</t>
  </si>
  <si>
    <t>La communication entre les responsables nationaux, la Délégation de la CE et les responsables de la gestion du projet était-elle satisfaisante?</t>
  </si>
  <si>
    <t>FICHE RECAPITULATIVE POUR LES CONCLUSIONS (BCS) - Ex Post</t>
  </si>
  <si>
    <t>La contribution des résultats du projet (au sens de l’effet direct*) à la réalisation de son objectif spécifique jusqu’à la fin de la période de mise en œuvre.. 
*Changement initial attribuable à l'intervention / les benefices directs pour le groupe cible.</t>
  </si>
  <si>
    <t>Les résultats ont-ils pu être atteints?</t>
  </si>
  <si>
    <t>Les IOV/ cibles de l’Objectif Spécifique étaient-ils appropriés et faisaient-ils l’objet d’une analyse critique?</t>
  </si>
  <si>
    <t>Quelle était la qualité des résultats obtenus?</t>
  </si>
  <si>
    <t>Les groupes cible avaient-ils accès et utilisaient-ils les résultats déjà disponibles?</t>
  </si>
  <si>
    <t>Certains facteurs empêchaient-ils les groupes cibles d’avoir accès aux résultats / services?</t>
  </si>
  <si>
    <t>Dans quelle mesure le projet s’était-il adapté à des changements de conditions extérieures (risques et hypothèses) afin d’assurer des  bénéfices aux groupes cibles?</t>
  </si>
  <si>
    <t>La contribution du projet sur son environnement plus large et sa contribution aux objectifs (sectoriels) plus larges résumés dans l’objectif global du projet.
L’analyse doit se concentrer sur la réalisation de l’objectif global du projet au moment où le monitoring ex post est réalisé.</t>
  </si>
  <si>
    <t>Quel est l'impact direct du projet?</t>
  </si>
  <si>
    <t>4.1 Quel est l'impact direct du projet au niveau des Objectifs Globaux?</t>
  </si>
  <si>
    <t>Les IOV/cibles ont-ils été atteints?</t>
  </si>
  <si>
    <t xml:space="preserve">Des facteurs externes ont-ils compromis l’impact direct du projet ? Des facteurs externes pourraient-ils compromettre l’impact direct du projet dans l'avenir ? 
</t>
  </si>
  <si>
    <t>Existait-t-il une cohérence, une complémentarité et une coordination entre les différents bailleurs de fonds et ont-elles eu un impact indirect sur le projet?</t>
  </si>
  <si>
    <t>FICHE RECAPITULATIVE POUR LES CONCLUSIONS (BCS)  - Ex Post</t>
  </si>
  <si>
    <t>La continuation des avantages produits après que la période de soutien soit terminée.
L’analyse doit se concentrer sur la situation actuelle en considérant le processus entre la fin du projet et le moment où le monitoring ex post est réalisé.</t>
  </si>
  <si>
    <t>Si les services/résultats nécessitaient un soutien institutionnel, les fonds nécessaires sont-ils mis à disposition actuellement ? Si oui, par qui?</t>
  </si>
  <si>
    <t>Les services/résultats seront-ils abordables pour les groupes cibles actuellement?</t>
  </si>
  <si>
    <t>Les bénéfices sont-ils maintenus meme si des facteurs économiques changent (par exemple, évolution des prix, taux de change)?</t>
  </si>
  <si>
    <t>Une stratégie de sortie au niveau financier/économique existait-t-elle ; si oui, et comment était-elle soit mise en œuvre?</t>
  </si>
  <si>
    <t>5.2 Quel est le niveau d’appropriation du projet par les groupes cibles aujourd’hui ?</t>
  </si>
  <si>
    <t>5.3 Quel a été le niveau de soutien politique fourni et le degré d’interaction entre le projet et le niveau politique à ce jour ?</t>
  </si>
  <si>
    <t>5.4 Dans quelle mesure le projet a-t-il contribué à la capacité institutionnelle et de gestion ?</t>
  </si>
  <si>
    <t>Dans quelle mesure le projet était il ancré dans les structures locales?</t>
  </si>
  <si>
    <t>Dans quelle mesure les groupes cibles et éventuellement d’autres groupes d’intérêts / parties prenantes étaient-ils été impliqués dans le processus de planification et de mise en œuvre?</t>
  </si>
  <si>
    <t>Les groupes cibles continuent-ils d’utiliser les principaux services et résultats après la fin du projet?</t>
  </si>
  <si>
    <t>Les changements de politiques et de priorités ont-ils influencé le projet, et celui-ci a-t-il réussit à s’adapter en ce qui concerne les besoins d’un soutien à long terme? Si des changements futurs sont probable, comment le projet va s'adapter?</t>
  </si>
  <si>
    <t>Un soutien du secteur public et du secteur privé a-t-il été fourni?</t>
  </si>
  <si>
    <t>Dans quelle mesure le projet est-il intégré dans des structures institutionnelles susceptibles de survivre?</t>
  </si>
  <si>
    <t>Des ressources humaines qualifiées sont-elles disponibles et en mesure de maintenir l’apport de bénéfices du projet ?</t>
  </si>
  <si>
    <t>Existe-t-il des bonnes relations avec les nouvelles  institutions ou celles déjà existantes? Maintiennent-elles toutes ou quelques unes des activités du projet ?</t>
  </si>
  <si>
    <t>Les partenaires locaux mènaient-ils de manière effective la planification et la gestion de l’appui au titre de la CT (c’est-à-dire, vont-ils au-delà d’une simple approbation formelle) ?</t>
  </si>
  <si>
    <t xml:space="preserve">Les partenaires locaux fournissaient-ils les ressources nécessaires à la bonne marche de la CT (ressources humaines et/ou physiques, par exemple) ?
(Cf. encadré 22 des Lignes directrices CT/CA)
</t>
  </si>
  <si>
    <t>L’appui au titre de la CT a-t-il atteind ses objectifs sans contrainte majeure ?</t>
  </si>
  <si>
    <t>L’appui au titre de la CT a-t-il été adapté aux capacités du partenaire local ?</t>
  </si>
  <si>
    <t>L’appui en termes de CT prenait-il en compte la CT des autres bailleurs dans le même secteur ? (Demander à la Délégation de la CE de se procurer cette information)</t>
  </si>
  <si>
    <t>L’appui  de CT provenant de la CE était-il fourni de manière conjointe avec les autres bailleurs ? (Si aucun autre bailleur n’était actif dans le secteur, veuillez marquer N/A)</t>
  </si>
  <si>
    <t>Les résultats (produits et effets directs) ont-ils été clairement spécifiés (dans les TdR de l’AT par exemple) et suivis de façon régulière (par exemple, par l’intermédiaire d’un dialogue/suivi conjoint de la performance) ?</t>
  </si>
  <si>
    <t>Des formes innovantes de CT étaient-elles utilisées (par exemple examen par les pairs, coopération Sud/Sud et/ou publique/publique, jumelage, travail en réseau, etc.) ?</t>
  </si>
  <si>
    <t>Est-ce le personnel du pays partenaire qui gèrait véritablement le programme (et pas l’AT) ?</t>
  </si>
  <si>
    <t xml:space="preserve">Est-ce du pays partenaire que les experts reçevaient leurs instructions et est-ce à ce dernier qu’ils rendaient des comptes (et non à la CE) ? </t>
  </si>
  <si>
    <t>Le projet a-t-il contribué à promouvoir la visibilité de la CE (par exemple, se conforme-t-il au manuel de la CE en la matière ?)</t>
  </si>
  <si>
    <t>7.2) Le projet a-t-il respecté les besoins environnementaux ?</t>
  </si>
  <si>
    <t>Si oui, comment, et avec quel résultat ? Si non, pourquoi ? Si N/A, expliquez.
Veuillez considérer les aspects suivants de l’approche environnementale intégrée :
• Les contraintes et opportunités environnementales ont-elles été considérées de manière appropriée dans la conception du projet ?
• Les bonnes pratiques environnementales ont-elles été suivies lors de la mise en œuvre du projet (par rapport à l’utilisation d’eau, d’énergie, de matériau ; à la production de déchets etc.) ? 
• Le projet a-t-il respecté les bonnes pratiques environnementales traditionnelles ?
• Quelles ont été les capacités (au sein du projet, de son contexte et chez les partenaires) en matière de gestion des risques critiques susceptibles d’affecter l’efficacité du projet, comme les risques climatiques ou les risques liés aux catastrophes naturelles (pour les projets dans des aires géographiques particulièrement sensibles / zones exposées aux catastrophes naturelles)?
• Des dégâts environnementaux ont-ils été provoqués ou sont-ils susceptibles d’être engendrés par le projet ? Quelles mesures visant à la réduction des 
impacts environnementaux ont été prises ? 
• L’atteinte des résultats et des objectifs du projet ont-t-elle risqué d’augmenter 
la pression sur des écosystèmes fragiles (forêts, zones humides, barrières 
de corail, mangroves) et des ressources naturelles rares (eau de surface et 
nappe phréatique, bois, sol) ?</t>
  </si>
  <si>
    <t>7.4) Le projet a-t-il activement contribué à la promotion des droits de l’homme ?</t>
  </si>
  <si>
    <t xml:space="preserve">Si oui, comment ? Si non, pourquoi ? Si N/A, expliquez.
Veuillez considérer les aspects suivants de la gouvernance :
• Dans quelle mesure un approche sensible à la bonne gouvernance a-t-il contribué à l'impact et viabilité?
• Le projet prenait-il en considération l’impact différentiel de pauvreté par groupe défavorisé ?
• Le projet/programme a-t-il pris en compte tout conflit potentiel par une approche sensible de bonne gouvernance?
• Le projet/programme a-t-il produit régulièrement des rapports financiers transparents ? Les résultats de ces rapports ont-ils été largement diffusés et compréhensibles ?
• Existait-t-il des outils de suivi efficaces de lutte contre la corruption ?
</t>
  </si>
  <si>
    <t>8. Enseignements tires</t>
  </si>
  <si>
    <t>Enseignements tirés identifiés et utilisés par le projet</t>
  </si>
  <si>
    <t>Formulation des enseignements tirés par ROM</t>
  </si>
  <si>
    <t xml:space="preserve">1. ENSEIGNEMENTS TIRÉS THÉMATIQUES </t>
  </si>
  <si>
    <t>2. ENSEIGNEMENTS TIRÉS PAR RAPPORT AUX STRATÉGIES D’INTERVENTION</t>
  </si>
  <si>
    <t>Y a-t-il eu des stratégies d’intervention remarquables qui ont influencé positivement/négativement la performance du projet et qui pourraient être transférées ?</t>
  </si>
  <si>
    <t>3. ENSEIGNEMENTS TIRÉS PAR RAPPORT AUX MODALITÉS D’ORGANISATION ET DE MISE EN ŒUVRE (AU NIVEAU DU PROJET ET DE LA CE)</t>
  </si>
  <si>
    <t>Existe-t-il des enseignements tirés qui se rapportent à des dispositions institutionnelles, organisationnelles et financières au niveau du projet et de la CE (les aspects horizontaux doivent également être considérés) ?</t>
  </si>
  <si>
    <t xml:space="preserve">
</t>
  </si>
  <si>
    <t>a=4</t>
  </si>
  <si>
    <t>b=3</t>
  </si>
  <si>
    <t>c=2</t>
  </si>
  <si>
    <t>d=1</t>
  </si>
  <si>
    <t>N/A</t>
  </si>
  <si>
    <t>A</t>
  </si>
  <si>
    <t>B</t>
  </si>
  <si>
    <t>D10 = 5(NA)</t>
  </si>
  <si>
    <t>D13=5(NA)</t>
  </si>
  <si>
    <t>D16=5(NA)</t>
  </si>
  <si>
    <t>NA</t>
  </si>
  <si>
    <t>Date</t>
  </si>
  <si>
    <t xml:space="preserve">
</t>
  </si>
  <si>
    <t>6. Aspects horizontaux</t>
  </si>
  <si>
    <t>Titre du projet</t>
  </si>
  <si>
    <t>CRIS N° de contrat</t>
  </si>
  <si>
    <t>CRIS N° de décision</t>
  </si>
  <si>
    <t>Aspects horizontaux</t>
  </si>
  <si>
    <t>Oui</t>
  </si>
  <si>
    <t>Non</t>
  </si>
  <si>
    <t xml:space="preserve"> 6.1) Rôle du Groupe d’Appui à la Qualité (QSG) et du ROM dans la qualité du projet                              </t>
  </si>
  <si>
    <t>7. Aspects transversaux</t>
  </si>
  <si>
    <t>Aspects transversaux</t>
  </si>
  <si>
    <t>Les commentaires ont-ils été pris en considération et inclus dans les documents du projet, par exemple DTA, conventions de financement, Log frame, rapports de démarrage, etc. ?  Le cas échéant, ont-ils abouti à une amélioration de la mise en œuvre du projet ?</t>
  </si>
  <si>
    <t>Si les commentaires n’ont pas été pris en considération, ceci a-t-il eu des conséquences lors de la mise en œuvre du projet ? Si oui, merci de bien vouloir commenter ci-dessous (texte libre).</t>
  </si>
  <si>
    <t>S’il y en a eu, les monitorings (y compris monitoring interne ou ROM) ou les évaluations ont-ils permis d’améliorer le projet ?</t>
  </si>
  <si>
    <t>Merci de commenter toute question/ tout aspect ci-dessus, les données qualitatives étant d’une grande utilité :</t>
  </si>
  <si>
    <t>6.2) Analyse des critères de qualité de la coopération technique (CT)</t>
  </si>
  <si>
    <t>CT/AT déterminée par la demande et appropriation</t>
  </si>
  <si>
    <t>Adaptation au contexte et capacités existantes</t>
  </si>
  <si>
    <t>Harmonisation de la CT</t>
  </si>
  <si>
    <t>CT/AT orientée vers les résultats</t>
  </si>
  <si>
    <t>Modalités d’Exécution du Projet (MEP)</t>
  </si>
  <si>
    <t>6.3) Visibilité de la CE</t>
  </si>
  <si>
    <t>Toujours ajouter</t>
  </si>
  <si>
    <t>7.1) Les aspects pratiques et stratégiques liés au genre ont-ils été pris en compte de manière adéquate dans la stratégie du projet ?</t>
  </si>
  <si>
    <t>7.3) La (bonne) gouvernance a-t-elle été intégrée dans le projet//programme (P/P)?</t>
  </si>
  <si>
    <t>1. Pertinence et Qualité de la Conception</t>
  </si>
  <si>
    <t>Titre du Projet</t>
  </si>
  <si>
    <t xml:space="preserve">CRIS Numéro de contrat </t>
  </si>
  <si>
    <t>Numéro du rapport de monitoring</t>
  </si>
  <si>
    <t>CRIS Numéro de décision</t>
  </si>
  <si>
    <t>APPRECIATION FINALE</t>
  </si>
  <si>
    <t>Problématiques principales</t>
  </si>
  <si>
    <t>Doit toujours être ajouté</t>
  </si>
  <si>
    <t>Pondération</t>
  </si>
  <si>
    <t>Note:  a = très satisfaisant; b = satisfaisant; c = problèmes; d = sérieux problèmes.</t>
  </si>
  <si>
    <t>Conclusion Générale:</t>
  </si>
  <si>
    <t>Principales observations et/ou actions recommandées, pour qui et par ordre de priorité.</t>
  </si>
  <si>
    <t>2. Efficience de la mise en oeuvre à ce jour</t>
  </si>
  <si>
    <t>Numéro  de rapport du monitoring</t>
  </si>
  <si>
    <t>Tous les partenaires ont-ils pu apporter leur contribution financière et/ou en ressources humaines au projet?</t>
  </si>
  <si>
    <t xml:space="preserve">3. Efficacité à ce jour </t>
  </si>
  <si>
    <t>Si les groupes cibles ont subi ou risquent de subir des effets négatifs non planifiés du projet, dans quelles mesures les gestionnaires du projet ont-ils pris des mesures appropriées?</t>
  </si>
  <si>
    <t>Dans quelles mesures des effets positifs non planifiés ont-ils contribué à la production des résultats et des services fournis?</t>
  </si>
  <si>
    <t xml:space="preserve">Le projet a-t-il eu / aura-t-il des impacts positifs non planifiés sur les groupes cibles ou autres communautés non ciblées? Comment cela a-t-il influencé l’impact? </t>
  </si>
  <si>
    <t>Les bénéficiaires et/ou les autorités/institutions concernées pourront-ils subvenir aux coûts d’entretien ou de remplacement des technologies/services introduits par le projet?</t>
  </si>
  <si>
    <t>Quel soutien a été apporté au projet de la part des politiques nationales, sectorielles et budgétaires concernées?</t>
  </si>
  <si>
    <t>Nom/Fonction</t>
  </si>
  <si>
    <t>Organisation/Autre</t>
  </si>
  <si>
    <t>Documents consultés</t>
  </si>
  <si>
    <t>Les commentaires faits dans les check-lists et les minutes des QSG, sur la qualité et le contenu de la Fiche d’Action (particulièrement en ce qui concerne l’analyse des parties prenantes et des besoins, l’évaluation des capacités institutionnelles du partenaire mettant en œuvre le projet, les risques et les hypothèses), se sont-ils avérés exacts/pertinents ?</t>
  </si>
  <si>
    <t>FICHE RECAPITULATIVE POUR LES CONCLUSIONS (BCS) - Projets en cours</t>
  </si>
  <si>
    <t>Liste des personnes rencontrées et des documents consultés</t>
  </si>
  <si>
    <t>BCS Version Juin 2009</t>
  </si>
  <si>
    <t>N° du rapport de monitoring</t>
  </si>
  <si>
    <t>Moniteur/trice</t>
  </si>
  <si>
    <t>4.2 Dans quelle mesure le projet a-t-il ou produira-t-il des impacts indirects positifs ou négatifs (au niveau social, culturel, économique, du genre et de l'environment) ?</t>
  </si>
  <si>
    <t>Pertinence : adéquation entre les objectifs du projet et les problèmes, besoins et priorités réels des groupes cibles visés et des bénéficiaires, auxquels le projet était censé s’adresser, ainsi qu’avec l’environnement physique et politique dans lequel il opérait.
Qualité de la conception du projet : cohérence de la logique d’intervention, de la qualité des documents de planification et de la pertinence des dispositions organisationnelles.</t>
  </si>
  <si>
    <t>FICHE RECAPITULATIVE POUR LES CONCLUSIONS (BCS) - Ex-Post</t>
  </si>
  <si>
    <t>En termes de perspective, l’analyse doit faciliter une comparaison entre la pertinence à la fin du projet et la pertinence actuelle. 
La qualité de conception doit être analysée comme un facteur clé de l’impact et de la viabilité pour pouvoir générer des enseignements tirés.</t>
  </si>
  <si>
    <t>1.1 Quel a été le niveau de pertinence du projet tout au long de sa durée de vie et quelle est sa pertinence aujourd’hui ?</t>
  </si>
  <si>
    <t>Le projet soutenait-il les stratégies de développement et de coopération de la CE dans le domaine concerné (en particulier par rapport au DSP/PIN, à la Déclaration de Paris et au Plan d’Action pour l’Efficacité de l’aide de l’UE)? Serait-il toujours le cas ajourd'hui?</t>
  </si>
  <si>
    <t>Le projet répondait-il, et répond-il encore, aux besoins des groupes cibles?</t>
  </si>
  <si>
    <t>Existait-t-il un cadre logique ou un outil similaire ? Si oui, quelle était sa qualité ? Si non : pourquoi ?</t>
  </si>
  <si>
    <t>Les objectifs globaux, l’objectif spécifique et les résultats étaient-ils clairs et logiques, et répondaient-ils à des besoins clairement identifiés?</t>
  </si>
  <si>
    <t>L’objectif spécifique était-il réaliste dans le cadre fixé pour ce projet?</t>
  </si>
  <si>
    <t>Les IOV /cibles étaient-ils appropriés et clairs, par exemple étaient-ils appropriés, informatives et SMART (Spécifiques, Mesurables, Accessibles, Réalistes, et limités dans le Temps)?</t>
  </si>
  <si>
    <t>Les activités, les produits et les effets directs prévus permettraient-ils d’atteindre l’Objectif Spécifique du projet?</t>
  </si>
  <si>
    <t>Les risques et hypothèses initialement prévus restent-ils valables la find du projet, voir aujourd’hui? Des dispositions ont elles été prises pour la gestion des risques?</t>
  </si>
  <si>
    <t>La viabilité/durabilité était-t-elle été intégrée et prise en compte dès la conception du projet, c’est-à-dire une stratégie de « sortie de projet » était-t-elle prévue dès la conception?</t>
  </si>
  <si>
    <t>Les principales parties prenantes étaient-elles été impliquées dans la conception?</t>
  </si>
  <si>
    <t xml:space="preserve">La coordination, la gestion et les dispositions financières étaient-elles clairement définies et contribuent-elles au renforcement institutionnel et à l’appropriation locale? </t>
  </si>
  <si>
    <t>La stratégie de durabilité (transfert des activités aux partenaires) était-elle bien comprise par les partenaires?</t>
  </si>
  <si>
    <t>Les objectifs globaux et l’objectif spécifique étaient-ils clairement compris par les partenaires du projet?</t>
  </si>
  <si>
    <t>Le calendrier et/ou l’ensemble des activités étaient-ils réalisables compte tenu des capacités des parties prenantes?</t>
  </si>
  <si>
    <t>Les aspects transversaux pertinents (environnement, genre, droits de l’homme et gouvernance, coordination des bailleurs ou autres) étaient-ils été correctement pris en compte dans la conception du projet?</t>
  </si>
  <si>
    <t>Pour les enseignements tirés/leçons apprises veuillez utiliser la fiche "enseignements tirés".</t>
  </si>
  <si>
    <t>4.Impacts à ce jour</t>
  </si>
  <si>
    <t xml:space="preserve">Si applicable, dans quelle mesure la conception du projet a-t-elle été adaptée afin de le rendre plus pertinent? ? </t>
  </si>
  <si>
    <t>1.2 La conception du projet a-t-elle été appropriée pour atteindre ses objectifs ?</t>
  </si>
  <si>
    <t>1.3 La conception a-t-elle été suffisamment soutenue par toutes les parties prenantes ?</t>
  </si>
  <si>
    <t>1.4 La conception du projet a-t-elle suffisamment tenu compte des aspects transversaux ?</t>
  </si>
  <si>
    <t>Dans quelle mesure les ressources et activités sont-elles transformées en résultats dans le sens de « produits » (biens et services délivres)?
L’accent est mis sur la réalisation et la qualité des produits au moment de la clôture du projet.</t>
  </si>
  <si>
    <t>Les moyens ont-ils été fournis ou mis à disposition à temps ainsi qu'au coût prévu (ou à moindre coût) par toutes les parties prenantes pour permettre la réalisation des activités prévues? Spécifiez brievement les raisons pour des retards et des déviations majeurs.</t>
  </si>
  <si>
    <t>Les ressources font-elles l’objet d’un suivi régulier pour encourager une mise en œuvre des activités à un moindre coût ? Et par qui ce suivi était il assuré?</t>
  </si>
  <si>
    <t>Les procédures contractuelles étaient elles clairement comprises et facilitaient elles la mise en œuvre du projet?</t>
  </si>
  <si>
    <t>Le cadre logique ou un outil similaire était il utilisé comme outil de gestion ? Si non, pourquoi?</t>
  </si>
  <si>
    <t>A la fin du projet, dans quelle mesure les activités ont elles été réalisées selon le calendrier prévu? S’il y avait des retards, comment ont-ils été corrigés?</t>
  </si>
  <si>
    <t>Les fonds étaient-ils engagés et dépensés selon le calendrier de mise en œuvre? Si non, pourquoi?</t>
  </si>
  <si>
    <t>Si applicable, quel était le degré d’adaptation du projet face à l'évolution des besoins?</t>
  </si>
  <si>
    <t xml:space="preserve">Si applicable, comment le projet coordonnait-il ses actions avec d’autres interventions similaires afin de favoriser les synergies et éviter les doubles emplois? </t>
  </si>
  <si>
    <t xml:space="preserve">Toutes les produits prévus ont-ils-été réalisées à temps ? </t>
  </si>
  <si>
    <t>Quelle était la qualité des poduits obtenus?</t>
  </si>
  <si>
    <t xml:space="preserve">Les produits obtenus ont-ils contribués aux résultats escomptés? </t>
  </si>
  <si>
    <t>Les résultats ont-ils été correctement pris en compte par les IOV/cibles?</t>
  </si>
  <si>
    <t>L'achevement des produits était-il suivi de maniere réguliere? Le projet utilisait-il un systeme de suivi axé sur les résultats?</t>
  </si>
  <si>
    <t xml:space="preserve">L’objectif spécifique et les objectifs globaux du projet étaient-ils cohérents avec et soutenaient-ils les politiques du gouvernement partenaire? (Si nécessaire, spécifiez s’ils étaient orientés vers des changements de politique)? Serait-ce encore le cas aujourd'hui? (Pour les projets d'ONG:  Le projet était-il cohérent avec la stratégie de l'ONG de ce secteur?)
</t>
  </si>
  <si>
    <t>Quel type d'approche de projet a été élaboré lors de la conception du projet? Commentez brièvement le secteur et le(s) niveau(x) d'intervention (communauté, institution, politique).</t>
  </si>
  <si>
    <t>Y a-t-il eu des changements dans la conception du projet? Si oui, ont-ils contribués à en améliorer la conception?</t>
  </si>
  <si>
    <t>Le cadre institutionnel du projet était-il approprié (i.e. partenaire locaux, parties prenantes et modalité)?</t>
  </si>
  <si>
    <t>Des outils et activités de suivi et d'évaluation axés sur les résultats ont-t-ils prévus dans la conception? D'autres outils ont-ils été prévus afin de tirer des enseignements?</t>
  </si>
  <si>
    <t>2.1 La disponibilité/l’utilisation des moyens/ ressources a-t-elle été correctement gérée ?</t>
  </si>
  <si>
    <t>La gestion des ressources du projet a-t-elle été réalisée de manière transparente et responsable? Un audit final a-t-il été conduit? Si oui, avec quelles conclusions?</t>
  </si>
  <si>
    <t>2.2 La mise en œuvre des activités a-t-elle été correctement gérée ?</t>
  </si>
  <si>
    <t>Les activités ont-elles fait l’objet d’un suivi régulier et satisfaisant par le projet et des mesures correctives ont-elles prises lorsque cela s’imposait? Quelle a été la qualité du suivi? Les gestionnaires du projet ou les parties prenantes ont-ils utilisé d'autres outils de suivi (i.e. calendrier de ressources et d'activités)?</t>
  </si>
  <si>
    <t>2.3 Les produits ont-ils été bien obtenus ?</t>
  </si>
  <si>
    <t>2.4  Quel a été le degré de contribution/ d'implication des partenaires?</t>
  </si>
  <si>
    <t>Comment les procédures de la CE et leur application ont-elles affecté la mise en œuvre du projet (de manière positive ou négative)?</t>
  </si>
  <si>
    <t>Y a-t-il eu des facteurs qui ont contribué positivement à l'impact direct du projet?</t>
  </si>
  <si>
    <t>Le projet a-t-il pris, à temps, des mesures pour minimiser les impacts négatifs imprévus ? Quel en a été le résultat? Les groupes cibles sont-ils capable d'atténuer des impacts négatifs non prévus?</t>
  </si>
  <si>
    <t>Dans quelle mesure les groupes cibles prennent-ils encore des decisions concernant les résultats du projet?</t>
  </si>
  <si>
    <t>Les groupes cibles ont-ils planifié de continuer à maintenir l’apport de bénéfices et si oui, en sont-ils capables ?</t>
  </si>
  <si>
    <t>Les partenaires du projet ont-ils été suffisamment formés (techniquement, financièrement et en gestion) pour maintenir les bénéfices/services du projet?
Comment cette formation a-t-elle contribué à renforcer la capacité institutionnelle?</t>
  </si>
  <si>
    <t>La CT a-t-elle prévu la transmission du projet? Si oui, comment elle a été executée?</t>
  </si>
  <si>
    <t xml:space="preserve">3.2 Le Objectif Spécifique a-t-il été atteint? </t>
  </si>
  <si>
    <t>3.1 3.1 De quelle maniere le projet a-t-il atteint ses résultats prévus (au sens d'effets directs) ?</t>
  </si>
  <si>
    <t>5.  Viabilité à ce jour</t>
  </si>
  <si>
    <t>5.1 Viabilité financière / économique</t>
  </si>
  <si>
    <t xml:space="preserve">Veuillez considérer les aspects suivants :
• Le projet a-t-il mis en œuvre un système ou des outils d’apprentissage ?
• Le projet a-t-il identifié des bonnes/mauvaises pratiques et/ou des enseignements tirés ?
• Un effort a-t-il été fourni pour systématiser les enseignements tirés (par exemple une publication, une brochure, une base de données, etc.) ? 
• Quelles principales hypothèses (concernant l’approche conceptuelle, les stratégies d’intervention, les dispositions institutionnelles ou organisationnelles, les modalités de mise en œuvre, etc.) ont été validées (ou non) par le projet ?
• Sont-ils pertinents pour la programmation de l’aide de la CE (secteur, pays, région, instrument, etc.) ?
• Sont-ils pertinents pour la conception d’autres interventions du projet/d’autres appels à propositions ?
• Sont-ils pertinents pour d’autres projets CE similaires en cours ?
</t>
  </si>
</sst>
</file>

<file path=xl/styles.xml><?xml version="1.0" encoding="utf-8"?>
<styleSheet xmlns="http://schemas.openxmlformats.org/spreadsheetml/2006/main">
  <numFmts count="2">
    <numFmt numFmtId="192" formatCode="00000"/>
    <numFmt numFmtId="193" formatCode="d/mm/yyyy;@"/>
  </numFmts>
  <fonts count="28">
    <font>
      <sz val="10"/>
      <name val="Arial"/>
    </font>
    <font>
      <sz val="10"/>
      <name val="Arial"/>
    </font>
    <font>
      <b/>
      <sz val="10"/>
      <name val="Arial"/>
      <family val="2"/>
    </font>
    <font>
      <sz val="8"/>
      <name val="Arial"/>
      <family val="2"/>
    </font>
    <font>
      <sz val="10"/>
      <name val="Arial"/>
      <family val="2"/>
    </font>
    <font>
      <i/>
      <sz val="10"/>
      <name val="Arial"/>
      <family val="2"/>
    </font>
    <font>
      <b/>
      <sz val="14"/>
      <name val="Arial"/>
      <family val="2"/>
    </font>
    <font>
      <sz val="12"/>
      <name val="Arial"/>
      <family val="2"/>
    </font>
    <font>
      <sz val="8"/>
      <name val="Tahoma"/>
      <family val="2"/>
    </font>
    <font>
      <sz val="10"/>
      <color indexed="9"/>
      <name val="Arial"/>
      <family val="2"/>
    </font>
    <font>
      <sz val="10"/>
      <color indexed="10"/>
      <name val="Arial"/>
      <family val="2"/>
    </font>
    <font>
      <b/>
      <sz val="16"/>
      <name val="Arial"/>
      <family val="2"/>
    </font>
    <font>
      <sz val="8"/>
      <name val="Arial"/>
    </font>
    <font>
      <sz val="10"/>
      <color indexed="8"/>
      <name val="Arial"/>
      <family val="2"/>
    </font>
    <font>
      <b/>
      <sz val="10"/>
      <color indexed="8"/>
      <name val="Arial"/>
      <family val="2"/>
    </font>
    <font>
      <sz val="10"/>
      <color indexed="10"/>
      <name val="Arial"/>
    </font>
    <font>
      <b/>
      <sz val="12"/>
      <name val="Arial"/>
      <family val="2"/>
    </font>
    <font>
      <i/>
      <sz val="12"/>
      <name val="Arial"/>
      <family val="2"/>
    </font>
    <font>
      <sz val="18"/>
      <name val="Arial"/>
      <family val="2"/>
    </font>
    <font>
      <sz val="12"/>
      <color indexed="9"/>
      <name val="Arial"/>
      <family val="2"/>
    </font>
    <font>
      <b/>
      <i/>
      <sz val="12"/>
      <name val="Arial"/>
      <family val="2"/>
    </font>
    <font>
      <b/>
      <sz val="11"/>
      <name val="Arial"/>
      <family val="2"/>
    </font>
    <font>
      <sz val="10"/>
      <color indexed="11"/>
      <name val="Arial"/>
      <family val="2"/>
    </font>
    <font>
      <b/>
      <sz val="10"/>
      <color indexed="11"/>
      <name val="Arial"/>
      <family val="2"/>
    </font>
    <font>
      <sz val="17"/>
      <name val="Arial"/>
      <family val="2"/>
    </font>
    <font>
      <b/>
      <sz val="13"/>
      <name val="Arial"/>
      <family val="2"/>
    </font>
    <font>
      <i/>
      <sz val="10"/>
      <color indexed="11"/>
      <name val="Arial"/>
      <family val="2"/>
    </font>
    <font>
      <i/>
      <sz val="11"/>
      <name val="Arial"/>
      <family val="2"/>
    </font>
  </fonts>
  <fills count="9">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indexed="52"/>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393">
    <xf numFmtId="0" fontId="0" fillId="0" borderId="0" xfId="0"/>
    <xf numFmtId="0" fontId="10" fillId="2" borderId="1" xfId="0" applyFont="1" applyFill="1" applyBorder="1" applyAlignment="1" applyProtection="1">
      <alignment horizontal="center"/>
      <protection locked="0"/>
    </xf>
    <xf numFmtId="0" fontId="9" fillId="2" borderId="1" xfId="0" applyFont="1" applyFill="1" applyBorder="1" applyAlignment="1" applyProtection="1">
      <alignment horizontal="center"/>
      <protection locked="0"/>
    </xf>
    <xf numFmtId="0" fontId="9" fillId="3" borderId="1" xfId="0" applyFont="1" applyFill="1" applyBorder="1" applyAlignment="1" applyProtection="1">
      <alignment horizontal="center"/>
      <protection locked="0"/>
    </xf>
    <xf numFmtId="0" fontId="4" fillId="3" borderId="1" xfId="0" applyFont="1" applyFill="1" applyBorder="1" applyAlignment="1" applyProtection="1">
      <alignment vertical="center" wrapText="1"/>
      <protection locked="0"/>
    </xf>
    <xf numFmtId="0" fontId="9" fillId="4" borderId="1" xfId="0" applyFont="1" applyFill="1" applyBorder="1" applyAlignment="1" applyProtection="1">
      <alignment horizontal="center"/>
      <protection locked="0"/>
    </xf>
    <xf numFmtId="0" fontId="0" fillId="0" borderId="0" xfId="0" applyFill="1" applyProtection="1"/>
    <xf numFmtId="0" fontId="2" fillId="0" borderId="0" xfId="0" applyFont="1" applyFill="1" applyBorder="1" applyAlignment="1" applyProtection="1">
      <alignment horizontal="left" vertical="top" wrapText="1"/>
    </xf>
    <xf numFmtId="0" fontId="2" fillId="3"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9" fontId="2" fillId="0" borderId="1" xfId="0" applyNumberFormat="1" applyFont="1" applyFill="1" applyBorder="1" applyAlignment="1" applyProtection="1">
      <alignment horizontal="center" vertical="center"/>
    </xf>
    <xf numFmtId="9" fontId="0" fillId="0" borderId="0" xfId="0" applyNumberFormat="1" applyFill="1" applyProtection="1"/>
    <xf numFmtId="0" fontId="0" fillId="0" borderId="0" xfId="0" applyFill="1" applyBorder="1" applyAlignment="1" applyProtection="1">
      <alignment horizontal="center"/>
    </xf>
    <xf numFmtId="0" fontId="0" fillId="0" borderId="0" xfId="0" applyBorder="1" applyProtection="1"/>
    <xf numFmtId="0" fontId="6" fillId="0" borderId="0" xfId="0" applyFont="1" applyBorder="1" applyAlignment="1" applyProtection="1">
      <alignment horizontal="center"/>
    </xf>
    <xf numFmtId="0" fontId="0" fillId="0" borderId="0" xfId="0" applyProtection="1"/>
    <xf numFmtId="49" fontId="6" fillId="0" borderId="0" xfId="0" applyNumberFormat="1" applyFont="1" applyBorder="1" applyAlignment="1" applyProtection="1">
      <alignment horizontal="center"/>
    </xf>
    <xf numFmtId="0" fontId="2" fillId="0" borderId="0" xfId="0" applyFont="1" applyBorder="1" applyAlignment="1" applyProtection="1">
      <alignment horizontal="center" vertical="top"/>
    </xf>
    <xf numFmtId="0" fontId="6" fillId="0" borderId="0" xfId="0" applyFont="1" applyBorder="1" applyProtection="1"/>
    <xf numFmtId="0" fontId="2" fillId="0" borderId="0" xfId="0" applyFont="1" applyProtection="1"/>
    <xf numFmtId="0" fontId="2" fillId="5" borderId="1" xfId="0" applyFont="1" applyFill="1" applyBorder="1" applyAlignment="1" applyProtection="1">
      <alignment horizontal="center" vertical="center"/>
    </xf>
    <xf numFmtId="0" fontId="2" fillId="0" borderId="1" xfId="0" applyFont="1" applyBorder="1" applyAlignment="1" applyProtection="1">
      <alignment horizontal="center" vertical="center"/>
    </xf>
    <xf numFmtId="9" fontId="0" fillId="0" borderId="0" xfId="0" applyNumberFormat="1" applyProtection="1"/>
    <xf numFmtId="0" fontId="0" fillId="0" borderId="1" xfId="0" applyFill="1" applyBorder="1" applyAlignment="1" applyProtection="1">
      <alignment horizontal="center"/>
    </xf>
    <xf numFmtId="0" fontId="0" fillId="0" borderId="1" xfId="0" applyBorder="1" applyProtection="1"/>
    <xf numFmtId="0" fontId="0" fillId="0" borderId="0" xfId="0"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center" vertical="center" wrapText="1"/>
    </xf>
    <xf numFmtId="0" fontId="3" fillId="0" borderId="0" xfId="0" applyFont="1" applyBorder="1" applyProtection="1"/>
    <xf numFmtId="0" fontId="6" fillId="0" borderId="0" xfId="0" applyFont="1" applyBorder="1" applyAlignment="1" applyProtection="1">
      <alignment horizontal="left"/>
    </xf>
    <xf numFmtId="1" fontId="0" fillId="0" borderId="0" xfId="0" applyNumberFormat="1" applyProtection="1"/>
    <xf numFmtId="9" fontId="0" fillId="0" borderId="0" xfId="0" applyNumberFormat="1" applyBorder="1" applyProtection="1"/>
    <xf numFmtId="0" fontId="0" fillId="0" borderId="0" xfId="0" applyBorder="1" applyAlignment="1" applyProtection="1"/>
    <xf numFmtId="0" fontId="0" fillId="0" borderId="0" xfId="0" applyAlignment="1" applyProtection="1"/>
    <xf numFmtId="9" fontId="0" fillId="0" borderId="0" xfId="0" applyNumberFormat="1" applyAlignment="1" applyProtection="1"/>
    <xf numFmtId="9" fontId="0" fillId="6" borderId="0" xfId="0" applyNumberFormat="1" applyFill="1" applyProtection="1"/>
    <xf numFmtId="9" fontId="2" fillId="6" borderId="2" xfId="0" applyNumberFormat="1"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9" fontId="2" fillId="0" borderId="0" xfId="0" applyNumberFormat="1" applyFont="1" applyFill="1" applyBorder="1" applyAlignment="1" applyProtection="1">
      <alignment horizontal="center" vertical="center"/>
    </xf>
    <xf numFmtId="0" fontId="0" fillId="0" borderId="1" xfId="0" applyBorder="1" applyAlignment="1" applyProtection="1">
      <alignment horizontal="center"/>
      <protection locked="0"/>
    </xf>
    <xf numFmtId="0" fontId="0" fillId="2" borderId="1"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0" fillId="4" borderId="1" xfId="0" applyFill="1" applyBorder="1" applyAlignment="1" applyProtection="1">
      <alignment horizontal="center"/>
      <protection locked="0"/>
    </xf>
    <xf numFmtId="0" fontId="10" fillId="5" borderId="1" xfId="0" applyFont="1" applyFill="1" applyBorder="1" applyAlignment="1" applyProtection="1">
      <alignment horizontal="center"/>
      <protection locked="0"/>
    </xf>
    <xf numFmtId="0" fontId="10" fillId="4" borderId="1" xfId="0" applyFont="1" applyFill="1" applyBorder="1" applyAlignment="1" applyProtection="1">
      <alignment horizontal="center"/>
      <protection locked="0"/>
    </xf>
    <xf numFmtId="192" fontId="0" fillId="0" borderId="0" xfId="0" applyNumberFormat="1" applyAlignment="1" applyProtection="1">
      <alignment wrapText="1"/>
    </xf>
    <xf numFmtId="192" fontId="0" fillId="0" borderId="0" xfId="0" applyNumberFormat="1" applyAlignment="1">
      <alignment wrapText="1"/>
    </xf>
    <xf numFmtId="0" fontId="15" fillId="0" borderId="0" xfId="0" applyFont="1" applyProtection="1"/>
    <xf numFmtId="0" fontId="2" fillId="0" borderId="0" xfId="0" applyFont="1" applyFill="1" applyBorder="1" applyAlignment="1" applyProtection="1">
      <alignment horizontal="left" vertical="top"/>
    </xf>
    <xf numFmtId="0" fontId="0" fillId="0" borderId="0" xfId="0" applyFill="1" applyBorder="1" applyProtection="1"/>
    <xf numFmtId="0" fontId="2" fillId="0" borderId="0" xfId="0" applyFont="1" applyFill="1" applyAlignment="1" applyProtection="1">
      <alignment horizontal="center"/>
    </xf>
    <xf numFmtId="0" fontId="2" fillId="0" borderId="0" xfId="0" applyFont="1" applyFill="1" applyProtection="1"/>
    <xf numFmtId="0" fontId="2" fillId="7" borderId="1" xfId="0" applyFont="1" applyFill="1" applyBorder="1" applyAlignment="1" applyProtection="1">
      <alignment horizontal="center" vertical="center"/>
    </xf>
    <xf numFmtId="0" fontId="2" fillId="2" borderId="1" xfId="0" applyFont="1" applyFill="1" applyBorder="1" applyAlignment="1" applyProtection="1">
      <alignment horizontal="left"/>
      <protection locked="0"/>
    </xf>
    <xf numFmtId="0" fontId="2" fillId="7" borderId="1" xfId="0" applyFont="1" applyFill="1" applyBorder="1" applyAlignment="1" applyProtection="1">
      <alignment horizontal="left"/>
      <protection locked="0"/>
    </xf>
    <xf numFmtId="0" fontId="2" fillId="4" borderId="1" xfId="0" applyFont="1" applyFill="1" applyBorder="1" applyAlignment="1" applyProtection="1">
      <alignment horizontal="left"/>
      <protection locked="0"/>
    </xf>
    <xf numFmtId="0" fontId="2" fillId="0" borderId="1" xfId="0" applyFont="1" applyFill="1" applyBorder="1" applyAlignment="1" applyProtection="1">
      <alignment horizontal="left" vertical="center"/>
    </xf>
    <xf numFmtId="0" fontId="4" fillId="0" borderId="0" xfId="0" applyFont="1" applyBorder="1" applyAlignment="1">
      <alignment vertical="center"/>
    </xf>
    <xf numFmtId="0" fontId="0" fillId="0" borderId="1" xfId="0" applyBorder="1" applyAlignment="1" applyProtection="1"/>
    <xf numFmtId="0" fontId="2" fillId="4" borderId="1" xfId="0" applyFont="1" applyFill="1" applyBorder="1" applyAlignment="1" applyProtection="1">
      <protection locked="0"/>
    </xf>
    <xf numFmtId="0" fontId="0" fillId="0" borderId="3" xfId="0" applyBorder="1" applyAlignment="1" applyProtection="1"/>
    <xf numFmtId="0" fontId="0" fillId="0" borderId="1" xfId="0" applyFill="1" applyBorder="1" applyProtection="1"/>
    <xf numFmtId="0" fontId="2" fillId="0" borderId="1" xfId="0" applyFont="1" applyFill="1" applyBorder="1" applyProtection="1"/>
    <xf numFmtId="0" fontId="2" fillId="0" borderId="1" xfId="0" applyFont="1" applyBorder="1" applyAlignment="1" applyProtection="1">
      <alignment horizontal="left" vertical="center"/>
    </xf>
    <xf numFmtId="2" fontId="7" fillId="0" borderId="1" xfId="0" applyNumberFormat="1"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9" fontId="2" fillId="0" borderId="1" xfId="1" applyFont="1" applyFill="1" applyBorder="1" applyAlignment="1" applyProtection="1">
      <alignment horizontal="center" vertical="center"/>
    </xf>
    <xf numFmtId="0" fontId="0" fillId="0" borderId="1" xfId="0" applyBorder="1" applyAlignment="1" applyProtection="1">
      <alignment vertical="top"/>
    </xf>
    <xf numFmtId="4" fontId="7" fillId="0" borderId="1" xfId="0" applyNumberFormat="1" applyFont="1" applyFill="1" applyBorder="1" applyAlignment="1" applyProtection="1">
      <alignment horizontal="center" vertical="center"/>
    </xf>
    <xf numFmtId="0" fontId="16" fillId="0" borderId="4" xfId="0" applyFont="1" applyFill="1" applyBorder="1" applyAlignment="1" applyProtection="1">
      <alignment horizontal="left" vertical="center"/>
    </xf>
    <xf numFmtId="0" fontId="7" fillId="0" borderId="1"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xf>
    <xf numFmtId="0" fontId="7" fillId="0" borderId="1" xfId="0" applyFont="1" applyBorder="1" applyAlignment="1" applyProtection="1"/>
    <xf numFmtId="14" fontId="16" fillId="0" borderId="1" xfId="0" applyNumberFormat="1" applyFont="1" applyFill="1" applyBorder="1" applyAlignment="1" applyProtection="1">
      <alignment horizontal="left" vertical="center"/>
    </xf>
    <xf numFmtId="0" fontId="7" fillId="0" borderId="5" xfId="0" applyFont="1" applyFill="1" applyBorder="1" applyAlignment="1" applyProtection="1">
      <alignment horizontal="left" vertical="center"/>
      <protection locked="0"/>
    </xf>
    <xf numFmtId="0" fontId="16" fillId="0" borderId="5" xfId="0" applyFont="1" applyFill="1" applyBorder="1" applyAlignment="1" applyProtection="1">
      <alignment horizontal="left" vertical="center"/>
    </xf>
    <xf numFmtId="0" fontId="7" fillId="3" borderId="3" xfId="0" applyFont="1" applyFill="1" applyBorder="1" applyAlignment="1" applyProtection="1">
      <alignment vertical="center" wrapText="1"/>
      <protection locked="0"/>
    </xf>
    <xf numFmtId="0" fontId="19" fillId="4" borderId="1" xfId="0" applyFont="1" applyFill="1" applyBorder="1" applyAlignment="1" applyProtection="1">
      <alignment horizontal="center"/>
      <protection locked="0"/>
    </xf>
    <xf numFmtId="49" fontId="7" fillId="0" borderId="1" xfId="0" applyNumberFormat="1" applyFont="1" applyBorder="1" applyAlignment="1" applyProtection="1">
      <alignment horizontal="left" vertical="justify"/>
      <protection locked="0"/>
    </xf>
    <xf numFmtId="0" fontId="7" fillId="0" borderId="6" xfId="0" applyFont="1" applyBorder="1" applyAlignment="1" applyProtection="1"/>
    <xf numFmtId="0" fontId="7" fillId="0" borderId="3" xfId="0" applyFont="1" applyBorder="1" applyAlignment="1" applyProtection="1"/>
    <xf numFmtId="0" fontId="7" fillId="0" borderId="0" xfId="0" applyFont="1" applyFill="1" applyBorder="1" applyAlignment="1" applyProtection="1"/>
    <xf numFmtId="0" fontId="7" fillId="0" borderId="0" xfId="0" applyFont="1" applyFill="1" applyBorder="1" applyAlignment="1" applyProtection="1">
      <alignment horizontal="center"/>
    </xf>
    <xf numFmtId="0" fontId="7" fillId="0" borderId="0" xfId="0" applyFont="1" applyBorder="1" applyAlignment="1" applyProtection="1"/>
    <xf numFmtId="192" fontId="7" fillId="0" borderId="0" xfId="0" applyNumberFormat="1" applyFont="1" applyFill="1" applyBorder="1" applyAlignment="1" applyProtection="1">
      <alignment vertical="top" wrapText="1"/>
      <protection locked="0"/>
    </xf>
    <xf numFmtId="0" fontId="7" fillId="3" borderId="7" xfId="0" applyFont="1" applyFill="1" applyBorder="1" applyAlignment="1" applyProtection="1">
      <alignment vertical="center" wrapText="1"/>
      <protection locked="0"/>
    </xf>
    <xf numFmtId="0" fontId="19" fillId="4" borderId="8" xfId="0" applyFont="1" applyFill="1" applyBorder="1" applyAlignment="1" applyProtection="1">
      <alignment horizontal="center"/>
      <protection locked="0"/>
    </xf>
    <xf numFmtId="0" fontId="17" fillId="0" borderId="0" xfId="0" applyFont="1" applyBorder="1" applyAlignment="1" applyProtection="1">
      <alignment vertical="top" wrapText="1"/>
    </xf>
    <xf numFmtId="0" fontId="2" fillId="3" borderId="8"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xf>
    <xf numFmtId="0" fontId="2" fillId="0" borderId="8" xfId="0" applyFont="1" applyBorder="1" applyAlignment="1" applyProtection="1">
      <alignment horizontal="center" vertical="center"/>
    </xf>
    <xf numFmtId="49" fontId="7" fillId="0" borderId="8" xfId="0" applyNumberFormat="1" applyFont="1" applyBorder="1" applyAlignment="1" applyProtection="1">
      <alignment horizontal="left" vertical="justify"/>
      <protection locked="0"/>
    </xf>
    <xf numFmtId="0" fontId="7" fillId="3" borderId="1" xfId="0" applyFont="1" applyFill="1" applyBorder="1" applyAlignment="1" applyProtection="1">
      <alignment vertical="center" wrapText="1"/>
      <protection locked="0"/>
    </xf>
    <xf numFmtId="0" fontId="2" fillId="0" borderId="9" xfId="0" applyFont="1" applyBorder="1" applyProtection="1"/>
    <xf numFmtId="0" fontId="0" fillId="0" borderId="10" xfId="0" applyBorder="1" applyProtection="1"/>
    <xf numFmtId="0" fontId="21" fillId="0" borderId="4" xfId="0" applyFont="1" applyFill="1" applyBorder="1" applyAlignment="1" applyProtection="1">
      <alignment horizontal="left" vertical="center"/>
    </xf>
    <xf numFmtId="0" fontId="21" fillId="0" borderId="1" xfId="0" applyFont="1" applyFill="1" applyBorder="1" applyAlignment="1" applyProtection="1">
      <alignment horizontal="left" vertical="center"/>
    </xf>
    <xf numFmtId="14" fontId="21" fillId="0" borderId="1" xfId="0" applyNumberFormat="1" applyFont="1" applyFill="1" applyBorder="1" applyAlignment="1" applyProtection="1">
      <alignment horizontal="left" vertical="center"/>
    </xf>
    <xf numFmtId="0" fontId="21" fillId="0" borderId="11" xfId="0" applyFont="1" applyFill="1" applyBorder="1" applyAlignment="1" applyProtection="1">
      <alignment horizontal="left" vertical="center"/>
    </xf>
    <xf numFmtId="0" fontId="21" fillId="0" borderId="5" xfId="0" applyFont="1" applyFill="1" applyBorder="1" applyAlignment="1" applyProtection="1">
      <alignment horizontal="left" vertical="center"/>
    </xf>
    <xf numFmtId="0" fontId="22" fillId="3" borderId="1" xfId="0" applyFont="1" applyFill="1" applyBorder="1" applyAlignment="1" applyProtection="1">
      <alignment horizontal="center"/>
      <protection locked="0"/>
    </xf>
    <xf numFmtId="0" fontId="6" fillId="0" borderId="0" xfId="0" applyFont="1" applyFill="1" applyAlignment="1" applyProtection="1">
      <alignment horizontal="left"/>
    </xf>
    <xf numFmtId="0" fontId="4" fillId="0" borderId="0" xfId="0" applyFont="1" applyProtection="1"/>
    <xf numFmtId="0" fontId="4" fillId="0" borderId="0" xfId="0" applyFont="1"/>
    <xf numFmtId="0" fontId="22" fillId="3" borderId="1" xfId="0" applyFont="1" applyFill="1" applyBorder="1" applyAlignment="1" applyProtection="1">
      <alignment vertical="center" wrapText="1"/>
      <protection locked="0"/>
    </xf>
    <xf numFmtId="0" fontId="23" fillId="3" borderId="1" xfId="0" applyFont="1" applyFill="1" applyBorder="1" applyAlignment="1" applyProtection="1">
      <alignment horizontal="left"/>
      <protection locked="0"/>
    </xf>
    <xf numFmtId="193" fontId="7" fillId="0" borderId="12" xfId="0" applyNumberFormat="1" applyFont="1" applyFill="1" applyBorder="1" applyAlignment="1" applyProtection="1">
      <alignment horizontal="left" vertical="center"/>
      <protection locked="0"/>
    </xf>
    <xf numFmtId="0" fontId="18" fillId="0" borderId="0" xfId="0" applyFont="1" applyFill="1" applyBorder="1" applyAlignment="1" applyProtection="1"/>
    <xf numFmtId="0" fontId="3" fillId="6" borderId="6" xfId="0" applyFont="1" applyFill="1" applyBorder="1" applyProtection="1"/>
    <xf numFmtId="0" fontId="23" fillId="3" borderId="1" xfId="0" applyFont="1" applyFill="1" applyBorder="1" applyAlignment="1" applyProtection="1">
      <alignment horizontal="center"/>
      <protection locked="0"/>
    </xf>
    <xf numFmtId="0" fontId="21" fillId="0" borderId="13" xfId="0" applyFont="1" applyBorder="1" applyProtection="1"/>
    <xf numFmtId="0" fontId="7" fillId="0" borderId="1" xfId="0" applyFont="1" applyFill="1" applyBorder="1" applyAlignment="1" applyProtection="1">
      <alignment horizontal="left" vertical="center"/>
    </xf>
    <xf numFmtId="14" fontId="7" fillId="0" borderId="12" xfId="0" applyNumberFormat="1"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21" fillId="0" borderId="14" xfId="0" applyFont="1" applyFill="1" applyBorder="1" applyAlignment="1" applyProtection="1">
      <alignment vertical="center"/>
    </xf>
    <xf numFmtId="0" fontId="21" fillId="0" borderId="0" xfId="0" applyFont="1" applyProtection="1"/>
    <xf numFmtId="0" fontId="7" fillId="0" borderId="3" xfId="0" applyFont="1" applyFill="1" applyBorder="1" applyAlignment="1" applyProtection="1">
      <alignment horizontal="left" vertical="center"/>
    </xf>
    <xf numFmtId="14" fontId="7" fillId="0" borderId="1" xfId="0" applyNumberFormat="1" applyFont="1" applyFill="1" applyBorder="1" applyAlignment="1" applyProtection="1">
      <alignment horizontal="left" vertical="center"/>
    </xf>
    <xf numFmtId="0" fontId="4" fillId="0" borderId="0" xfId="0" applyFont="1" applyAlignment="1" applyProtection="1">
      <alignment horizontal="justify"/>
    </xf>
    <xf numFmtId="0" fontId="14" fillId="6" borderId="15" xfId="0" applyFont="1" applyFill="1" applyBorder="1" applyAlignment="1" applyProtection="1">
      <alignment horizontal="left"/>
    </xf>
    <xf numFmtId="0" fontId="13" fillId="6" borderId="0" xfId="0" applyFont="1" applyFill="1" applyBorder="1" applyAlignment="1" applyProtection="1">
      <alignment horizontal="left" vertical="top" wrapText="1"/>
      <protection locked="0"/>
    </xf>
    <xf numFmtId="0" fontId="13" fillId="6" borderId="10" xfId="0" applyFont="1" applyFill="1" applyBorder="1" applyAlignment="1" applyProtection="1">
      <alignment horizontal="left" vertical="top" wrapText="1"/>
      <protection locked="0"/>
    </xf>
    <xf numFmtId="192" fontId="0" fillId="6" borderId="16" xfId="0" applyNumberFormat="1" applyFill="1" applyBorder="1" applyAlignment="1" applyProtection="1">
      <alignment horizontal="left" vertical="top" wrapText="1"/>
      <protection locked="0"/>
    </xf>
    <xf numFmtId="192" fontId="0" fillId="6" borderId="17" xfId="0" applyNumberFormat="1" applyFill="1" applyBorder="1" applyAlignment="1" applyProtection="1">
      <alignment horizontal="left" vertical="top" wrapText="1"/>
      <protection locked="0"/>
    </xf>
    <xf numFmtId="0" fontId="7" fillId="0" borderId="0" xfId="0" applyFont="1" applyFill="1" applyProtection="1"/>
    <xf numFmtId="0" fontId="7" fillId="0" borderId="0" xfId="0" applyFont="1" applyFill="1" applyAlignment="1" applyProtection="1">
      <alignment horizontal="left"/>
    </xf>
    <xf numFmtId="0" fontId="5" fillId="0" borderId="18" xfId="0" applyFont="1" applyFill="1" applyBorder="1" applyAlignment="1" applyProtection="1">
      <alignment horizontal="left"/>
      <protection locked="0"/>
    </xf>
    <xf numFmtId="9" fontId="5" fillId="0" borderId="18" xfId="0" applyNumberFormat="1" applyFont="1" applyFill="1" applyBorder="1" applyAlignment="1" applyProtection="1">
      <alignment horizontal="left" vertical="center"/>
    </xf>
    <xf numFmtId="9" fontId="5" fillId="0" borderId="7" xfId="0" applyNumberFormat="1" applyFont="1" applyFill="1" applyBorder="1" applyAlignment="1" applyProtection="1">
      <alignment horizontal="left" vertical="center"/>
    </xf>
    <xf numFmtId="0" fontId="5" fillId="0" borderId="0" xfId="0" applyFont="1" applyFill="1" applyAlignment="1" applyProtection="1">
      <alignment horizontal="left"/>
    </xf>
    <xf numFmtId="0" fontId="0" fillId="0" borderId="0" xfId="0" applyFill="1" applyAlignment="1" applyProtection="1">
      <alignment horizontal="left"/>
    </xf>
    <xf numFmtId="10" fontId="0" fillId="6" borderId="16" xfId="0" applyNumberFormat="1" applyFill="1" applyBorder="1" applyAlignment="1">
      <alignment horizontal="left" wrapText="1" shrinkToFit="1"/>
    </xf>
    <xf numFmtId="10" fontId="0" fillId="6" borderId="17" xfId="0" applyNumberFormat="1" applyFill="1" applyBorder="1" applyAlignment="1">
      <alignment horizontal="left" wrapText="1" shrinkToFit="1"/>
    </xf>
    <xf numFmtId="0" fontId="0" fillId="0" borderId="0" xfId="0" applyAlignment="1" applyProtection="1">
      <alignment horizontal="left"/>
    </xf>
    <xf numFmtId="0" fontId="16" fillId="0" borderId="0" xfId="0" applyFont="1" applyAlignment="1" applyProtection="1">
      <alignment horizontal="left" vertical="top" wrapText="1"/>
    </xf>
    <xf numFmtId="0" fontId="7" fillId="0" borderId="0" xfId="0" applyFont="1" applyAlignment="1" applyProtection="1">
      <alignment horizontal="left"/>
    </xf>
    <xf numFmtId="9" fontId="7" fillId="0" borderId="0" xfId="0" applyNumberFormat="1" applyFont="1" applyAlignment="1" applyProtection="1">
      <alignment horizontal="left"/>
    </xf>
    <xf numFmtId="0" fontId="16" fillId="0" borderId="0" xfId="0" applyFont="1" applyBorder="1" applyAlignment="1" applyProtection="1">
      <alignment horizontal="left" vertical="top" wrapText="1"/>
    </xf>
    <xf numFmtId="0" fontId="7" fillId="0" borderId="0" xfId="0" applyFont="1" applyProtection="1"/>
    <xf numFmtId="9" fontId="7" fillId="0" borderId="0" xfId="0" applyNumberFormat="1" applyFont="1" applyProtection="1"/>
    <xf numFmtId="9" fontId="7" fillId="6" borderId="0" xfId="0" applyNumberFormat="1" applyFont="1" applyFill="1" applyProtection="1"/>
    <xf numFmtId="0" fontId="6" fillId="0" borderId="0" xfId="0" applyFont="1" applyFill="1" applyBorder="1" applyAlignment="1" applyProtection="1">
      <alignment horizontal="left"/>
    </xf>
    <xf numFmtId="0" fontId="0" fillId="0" borderId="0" xfId="0" applyFill="1" applyBorder="1" applyAlignment="1" applyProtection="1"/>
    <xf numFmtId="0" fontId="26" fillId="0" borderId="18" xfId="0" applyFont="1" applyFill="1" applyBorder="1" applyAlignment="1" applyProtection="1">
      <alignment horizontal="left"/>
      <protection locked="0"/>
    </xf>
    <xf numFmtId="0" fontId="2" fillId="0" borderId="19" xfId="0" applyFont="1" applyBorder="1" applyAlignment="1" applyProtection="1">
      <alignment horizontal="left" vertical="center"/>
    </xf>
    <xf numFmtId="0" fontId="0" fillId="0" borderId="19" xfId="0" applyBorder="1" applyAlignment="1" applyProtection="1"/>
    <xf numFmtId="0" fontId="0" fillId="0" borderId="19" xfId="0" applyBorder="1" applyProtection="1"/>
    <xf numFmtId="0" fontId="0" fillId="0" borderId="19" xfId="0" applyBorder="1" applyAlignment="1" applyProtection="1">
      <alignment vertical="top"/>
    </xf>
    <xf numFmtId="0" fontId="2" fillId="0" borderId="6" xfId="0" applyFont="1" applyFill="1" applyBorder="1" applyAlignment="1" applyProtection="1">
      <alignment horizontal="center" vertical="top" wrapText="1"/>
    </xf>
    <xf numFmtId="0" fontId="2" fillId="0" borderId="15" xfId="0" applyFont="1" applyFill="1" applyBorder="1" applyAlignment="1" applyProtection="1">
      <alignment horizontal="center" vertical="top" wrapText="1"/>
    </xf>
    <xf numFmtId="0" fontId="2" fillId="0" borderId="3" xfId="0" applyFont="1" applyFill="1" applyBorder="1" applyAlignment="1" applyProtection="1">
      <alignment horizontal="center" vertical="top" wrapText="1"/>
    </xf>
    <xf numFmtId="0" fontId="17" fillId="8" borderId="21" xfId="0" applyFont="1" applyFill="1" applyBorder="1" applyAlignment="1" applyProtection="1">
      <alignment horizontal="left" vertical="top" wrapText="1"/>
    </xf>
    <xf numFmtId="0" fontId="17" fillId="8" borderId="17" xfId="0" applyFont="1" applyFill="1" applyBorder="1" applyAlignment="1" applyProtection="1">
      <alignment horizontal="left" vertical="top" wrapText="1"/>
    </xf>
    <xf numFmtId="0" fontId="16" fillId="0" borderId="22"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xf>
    <xf numFmtId="0" fontId="13" fillId="6" borderId="18" xfId="0" applyFont="1" applyFill="1" applyBorder="1" applyAlignment="1" applyProtection="1">
      <alignment horizontal="left" vertical="top" wrapText="1"/>
      <protection locked="0"/>
    </xf>
    <xf numFmtId="0" fontId="13" fillId="6" borderId="7" xfId="0" applyFont="1" applyFill="1" applyBorder="1" applyAlignment="1" applyProtection="1">
      <alignment horizontal="left" vertical="top" wrapText="1"/>
      <protection locked="0"/>
    </xf>
    <xf numFmtId="0" fontId="13" fillId="6" borderId="0" xfId="0" applyFont="1" applyFill="1" applyBorder="1" applyAlignment="1" applyProtection="1">
      <alignment horizontal="left" vertical="top" wrapText="1"/>
      <protection locked="0"/>
    </xf>
    <xf numFmtId="0" fontId="13" fillId="6" borderId="10" xfId="0" applyFont="1" applyFill="1" applyBorder="1" applyAlignment="1" applyProtection="1">
      <alignment horizontal="left" vertical="top" wrapText="1"/>
      <protection locked="0"/>
    </xf>
    <xf numFmtId="0" fontId="17" fillId="8" borderId="9" xfId="0" applyFont="1" applyFill="1" applyBorder="1" applyAlignment="1" applyProtection="1">
      <alignment horizontal="left" vertical="top" wrapText="1"/>
    </xf>
    <xf numFmtId="0" fontId="7" fillId="8" borderId="10" xfId="0" applyFont="1" applyFill="1" applyBorder="1" applyProtection="1"/>
    <xf numFmtId="192" fontId="13" fillId="6" borderId="20" xfId="0" applyNumberFormat="1" applyFont="1" applyFill="1" applyBorder="1" applyAlignment="1" applyProtection="1">
      <alignment horizontal="left" vertical="top" wrapText="1"/>
      <protection locked="0"/>
    </xf>
    <xf numFmtId="192" fontId="13" fillId="6" borderId="18" xfId="0" applyNumberFormat="1" applyFont="1" applyFill="1" applyBorder="1" applyAlignment="1" applyProtection="1">
      <alignment horizontal="left" vertical="top" wrapText="1"/>
      <protection locked="0"/>
    </xf>
    <xf numFmtId="192" fontId="13" fillId="6" borderId="7" xfId="0" applyNumberFormat="1" applyFont="1" applyFill="1" applyBorder="1" applyAlignment="1" applyProtection="1">
      <alignment horizontal="left" vertical="top" wrapText="1"/>
      <protection locked="0"/>
    </xf>
    <xf numFmtId="0" fontId="24" fillId="6" borderId="15" xfId="0" applyFont="1" applyFill="1" applyBorder="1" applyAlignment="1" applyProtection="1">
      <alignment horizontal="center"/>
    </xf>
    <xf numFmtId="0" fontId="24" fillId="6" borderId="3" xfId="0" applyFont="1" applyFill="1" applyBorder="1" applyAlignment="1" applyProtection="1">
      <alignment horizontal="center"/>
    </xf>
    <xf numFmtId="0" fontId="6" fillId="0" borderId="18" xfId="0" applyFont="1" applyFill="1" applyBorder="1" applyAlignment="1" applyProtection="1">
      <alignment horizontal="center"/>
    </xf>
    <xf numFmtId="0" fontId="16" fillId="0" borderId="0" xfId="0" applyFont="1" applyFill="1" applyAlignment="1" applyProtection="1">
      <alignment horizontal="left" vertical="top" wrapText="1"/>
    </xf>
    <xf numFmtId="0" fontId="2" fillId="0" borderId="6"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7" fillId="0" borderId="25" xfId="0" applyFont="1" applyFill="1" applyBorder="1" applyAlignment="1" applyProtection="1">
      <alignment horizontal="left" vertical="center"/>
      <protection locked="0"/>
    </xf>
    <xf numFmtId="0" fontId="21" fillId="0" borderId="6" xfId="0" applyFont="1" applyFill="1" applyBorder="1" applyAlignment="1" applyProtection="1">
      <alignment horizontal="left" vertical="center"/>
    </xf>
    <xf numFmtId="0" fontId="21" fillId="0" borderId="15" xfId="0" applyFont="1" applyFill="1" applyBorder="1" applyAlignment="1" applyProtection="1">
      <alignment horizontal="left" vertical="center"/>
    </xf>
    <xf numFmtId="0" fontId="21" fillId="0" borderId="3" xfId="0" applyFont="1" applyFill="1" applyBorder="1" applyAlignment="1" applyProtection="1">
      <alignment horizontal="left" vertical="center"/>
    </xf>
    <xf numFmtId="0" fontId="7" fillId="0" borderId="14" xfId="0" applyFont="1" applyFill="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7" fillId="0" borderId="27" xfId="0" applyFont="1" applyFill="1" applyBorder="1" applyAlignment="1" applyProtection="1">
      <alignment horizontal="left" vertical="center"/>
      <protection locked="0"/>
    </xf>
    <xf numFmtId="0" fontId="7" fillId="0" borderId="0" xfId="0" applyFont="1" applyAlignment="1">
      <alignment horizontal="left" wrapText="1"/>
    </xf>
    <xf numFmtId="0" fontId="7" fillId="0" borderId="0" xfId="0" applyFont="1" applyAlignment="1">
      <alignment horizontal="left"/>
    </xf>
    <xf numFmtId="0" fontId="17" fillId="8" borderId="1" xfId="0" applyFont="1" applyFill="1" applyBorder="1" applyAlignment="1" applyProtection="1">
      <alignment horizontal="left" vertical="top" wrapText="1"/>
    </xf>
    <xf numFmtId="0" fontId="13" fillId="0" borderId="18" xfId="0" applyFont="1" applyFill="1" applyBorder="1" applyAlignment="1" applyProtection="1">
      <alignment horizontal="left" vertical="top" wrapText="1"/>
      <protection locked="0"/>
    </xf>
    <xf numFmtId="0" fontId="13" fillId="0" borderId="7"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wrapText="1"/>
      <protection locked="0"/>
    </xf>
    <xf numFmtId="0" fontId="13" fillId="0" borderId="10" xfId="0" applyFont="1" applyFill="1" applyBorder="1" applyAlignment="1" applyProtection="1">
      <alignment horizontal="left" vertical="top" wrapText="1"/>
      <protection locked="0"/>
    </xf>
    <xf numFmtId="0" fontId="17" fillId="8" borderId="20" xfId="0" applyFont="1" applyFill="1" applyBorder="1" applyAlignment="1" applyProtection="1">
      <alignment horizontal="left" vertical="top" wrapText="1"/>
    </xf>
    <xf numFmtId="0" fontId="17" fillId="8" borderId="7" xfId="0" applyFont="1" applyFill="1" applyBorder="1" applyAlignment="1" applyProtection="1">
      <alignment horizontal="left" vertical="top" wrapText="1"/>
    </xf>
    <xf numFmtId="0" fontId="17" fillId="8" borderId="10" xfId="0" applyFont="1" applyFill="1" applyBorder="1" applyAlignment="1" applyProtection="1">
      <alignment horizontal="left" vertical="top" wrapText="1"/>
    </xf>
    <xf numFmtId="0" fontId="17" fillId="8" borderId="10" xfId="0" quotePrefix="1" applyFont="1" applyFill="1" applyBorder="1" applyAlignment="1" applyProtection="1">
      <alignment horizontal="left" vertical="top" wrapText="1"/>
    </xf>
    <xf numFmtId="0" fontId="16" fillId="8" borderId="19" xfId="0" applyFont="1" applyFill="1" applyBorder="1" applyAlignment="1" applyProtection="1">
      <alignment horizontal="left" vertical="center" wrapText="1"/>
    </xf>
    <xf numFmtId="0" fontId="7" fillId="8" borderId="19" xfId="0" applyFont="1" applyFill="1" applyBorder="1" applyAlignment="1" applyProtection="1">
      <alignment horizontal="left" vertical="center" wrapText="1"/>
    </xf>
    <xf numFmtId="0" fontId="17" fillId="8" borderId="20" xfId="0" applyFont="1" applyFill="1" applyBorder="1" applyAlignment="1" applyProtection="1">
      <alignment horizontal="left" vertical="center" wrapText="1"/>
    </xf>
    <xf numFmtId="0" fontId="17" fillId="8" borderId="7" xfId="0" applyFont="1" applyFill="1" applyBorder="1" applyAlignment="1" applyProtection="1">
      <alignment horizontal="left" vertical="center" wrapText="1"/>
    </xf>
    <xf numFmtId="0" fontId="16"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17" fillId="8" borderId="9" xfId="0" applyFont="1" applyFill="1" applyBorder="1" applyAlignment="1" applyProtection="1">
      <alignment horizontal="left" vertical="top" wrapText="1"/>
      <protection hidden="1"/>
    </xf>
    <xf numFmtId="0" fontId="17" fillId="8" borderId="10" xfId="0" applyFont="1" applyFill="1" applyBorder="1" applyAlignment="1" applyProtection="1">
      <alignment horizontal="left" vertical="top" wrapText="1"/>
      <protection hidden="1"/>
    </xf>
    <xf numFmtId="0" fontId="17" fillId="8" borderId="21" xfId="0" applyFont="1" applyFill="1" applyBorder="1" applyAlignment="1" applyProtection="1">
      <alignment horizontal="left" vertical="top" wrapText="1"/>
      <protection hidden="1"/>
    </xf>
    <xf numFmtId="0" fontId="17" fillId="8" borderId="17" xfId="0" applyFont="1" applyFill="1" applyBorder="1" applyAlignment="1" applyProtection="1">
      <alignment horizontal="left" vertical="top" wrapText="1"/>
      <protection hidden="1"/>
    </xf>
    <xf numFmtId="0" fontId="2" fillId="0" borderId="1"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16" fillId="8" borderId="8" xfId="0" applyFont="1" applyFill="1" applyBorder="1" applyAlignment="1" applyProtection="1">
      <alignment horizontal="left" vertical="center" wrapText="1"/>
      <protection hidden="1"/>
    </xf>
    <xf numFmtId="0" fontId="7" fillId="8" borderId="8" xfId="0" applyFont="1" applyFill="1" applyBorder="1" applyAlignment="1" applyProtection="1">
      <alignment horizontal="left" vertical="center" wrapText="1"/>
      <protection hidden="1"/>
    </xf>
    <xf numFmtId="192" fontId="13" fillId="6" borderId="18" xfId="0" applyNumberFormat="1" applyFont="1" applyFill="1" applyBorder="1" applyAlignment="1" applyProtection="1">
      <alignment horizontal="left" vertical="top" wrapText="1" shrinkToFit="1"/>
      <protection locked="0"/>
    </xf>
    <xf numFmtId="192" fontId="13" fillId="6" borderId="7" xfId="0" applyNumberFormat="1" applyFont="1" applyFill="1" applyBorder="1" applyAlignment="1" applyProtection="1">
      <alignment horizontal="left" vertical="top" wrapText="1" shrinkToFit="1"/>
      <protection locked="0"/>
    </xf>
    <xf numFmtId="192" fontId="13" fillId="6" borderId="0" xfId="0" applyNumberFormat="1" applyFont="1" applyFill="1" applyBorder="1" applyAlignment="1" applyProtection="1">
      <alignment horizontal="left" vertical="top" wrapText="1" shrinkToFit="1"/>
      <protection locked="0"/>
    </xf>
    <xf numFmtId="192" fontId="13" fillId="6" borderId="10" xfId="0" applyNumberFormat="1" applyFont="1" applyFill="1" applyBorder="1" applyAlignment="1" applyProtection="1">
      <alignment horizontal="left" vertical="top" wrapText="1" shrinkToFit="1"/>
      <protection locked="0"/>
    </xf>
    <xf numFmtId="0" fontId="17" fillId="8" borderId="20" xfId="0" applyFont="1" applyFill="1" applyBorder="1" applyAlignment="1" applyProtection="1">
      <alignment horizontal="left" vertical="top" wrapText="1"/>
      <protection hidden="1"/>
    </xf>
    <xf numFmtId="0" fontId="17" fillId="8" borderId="7" xfId="0" applyFont="1" applyFill="1" applyBorder="1" applyAlignment="1" applyProtection="1">
      <alignment horizontal="left" vertical="top" wrapText="1"/>
      <protection hidden="1"/>
    </xf>
    <xf numFmtId="192" fontId="4" fillId="6" borderId="18" xfId="0" applyNumberFormat="1" applyFont="1" applyFill="1" applyBorder="1" applyAlignment="1" applyProtection="1">
      <alignment horizontal="left" vertical="top" wrapText="1"/>
      <protection locked="0"/>
    </xf>
    <xf numFmtId="192" fontId="4" fillId="6" borderId="7" xfId="0" applyNumberFormat="1" applyFont="1" applyFill="1" applyBorder="1" applyAlignment="1" applyProtection="1">
      <alignment horizontal="left" vertical="top" wrapText="1"/>
      <protection locked="0"/>
    </xf>
    <xf numFmtId="192" fontId="0" fillId="6" borderId="0" xfId="0" applyNumberFormat="1" applyFill="1" applyBorder="1" applyAlignment="1" applyProtection="1">
      <alignment horizontal="left" vertical="top" wrapText="1"/>
      <protection locked="0"/>
    </xf>
    <xf numFmtId="192" fontId="0" fillId="6" borderId="10" xfId="0" applyNumberFormat="1" applyFill="1" applyBorder="1" applyAlignment="1" applyProtection="1">
      <alignment horizontal="left" vertical="top" wrapText="1"/>
      <protection locked="0"/>
    </xf>
    <xf numFmtId="192" fontId="0" fillId="6" borderId="16" xfId="0" applyNumberFormat="1" applyFill="1" applyBorder="1" applyAlignment="1" applyProtection="1">
      <alignment horizontal="left" vertical="top" wrapText="1"/>
      <protection locked="0"/>
    </xf>
    <xf numFmtId="192" fontId="0" fillId="6" borderId="17" xfId="0" applyNumberFormat="1" applyFill="1" applyBorder="1" applyAlignment="1" applyProtection="1">
      <alignment horizontal="left" vertical="top" wrapText="1"/>
      <protection locked="0"/>
    </xf>
    <xf numFmtId="10" fontId="4" fillId="6" borderId="18" xfId="0" applyNumberFormat="1" applyFont="1" applyFill="1" applyBorder="1" applyAlignment="1" applyProtection="1">
      <alignment horizontal="left" vertical="top" wrapText="1" shrinkToFit="1"/>
      <protection locked="0"/>
    </xf>
    <xf numFmtId="10" fontId="0" fillId="6" borderId="18" xfId="0" applyNumberFormat="1" applyFill="1" applyBorder="1" applyAlignment="1">
      <alignment wrapText="1" shrinkToFit="1"/>
    </xf>
    <xf numFmtId="10" fontId="0" fillId="6" borderId="7" xfId="0" applyNumberFormat="1" applyFill="1" applyBorder="1" applyAlignment="1">
      <alignment wrapText="1" shrinkToFit="1"/>
    </xf>
    <xf numFmtId="10" fontId="0" fillId="6" borderId="0" xfId="0" applyNumberFormat="1" applyFill="1" applyBorder="1" applyAlignment="1">
      <alignment wrapText="1" shrinkToFit="1"/>
    </xf>
    <xf numFmtId="10" fontId="0" fillId="6" borderId="10" xfId="0" applyNumberFormat="1" applyFill="1" applyBorder="1" applyAlignment="1">
      <alignment wrapText="1" shrinkToFit="1"/>
    </xf>
    <xf numFmtId="10" fontId="0" fillId="6" borderId="16" xfId="0" applyNumberFormat="1" applyFill="1" applyBorder="1" applyAlignment="1">
      <alignment wrapText="1" shrinkToFit="1"/>
    </xf>
    <xf numFmtId="10" fontId="0" fillId="6" borderId="17" xfId="0" applyNumberFormat="1" applyFill="1" applyBorder="1" applyAlignment="1">
      <alignment wrapText="1" shrinkToFit="1"/>
    </xf>
    <xf numFmtId="0" fontId="18" fillId="6" borderId="6" xfId="0" applyFont="1" applyFill="1" applyBorder="1" applyAlignment="1" applyProtection="1">
      <alignment horizontal="center"/>
    </xf>
    <xf numFmtId="0" fontId="18" fillId="6" borderId="15" xfId="0" applyFont="1" applyFill="1" applyBorder="1" applyAlignment="1" applyProtection="1">
      <alignment horizontal="center"/>
    </xf>
    <xf numFmtId="0" fontId="18" fillId="6" borderId="3" xfId="0" applyFont="1" applyFill="1" applyBorder="1" applyAlignment="1" applyProtection="1">
      <alignment horizontal="center"/>
    </xf>
    <xf numFmtId="0" fontId="2" fillId="0" borderId="15"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16" fillId="0" borderId="1" xfId="0" applyFont="1" applyFill="1" applyBorder="1" applyAlignment="1" applyProtection="1">
      <alignment horizontal="center" vertical="center" wrapText="1"/>
    </xf>
    <xf numFmtId="0" fontId="16" fillId="0" borderId="8"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xf>
    <xf numFmtId="0" fontId="7" fillId="0" borderId="24" xfId="0" applyFont="1" applyFill="1" applyBorder="1" applyAlignment="1" applyProtection="1">
      <alignment horizontal="left" vertical="center"/>
    </xf>
    <xf numFmtId="0" fontId="7" fillId="0" borderId="25" xfId="0" applyFont="1" applyFill="1" applyBorder="1" applyAlignment="1" applyProtection="1">
      <alignment horizontal="left" vertical="center"/>
    </xf>
    <xf numFmtId="0" fontId="21" fillId="0" borderId="14" xfId="0" applyFont="1" applyFill="1" applyBorder="1" applyAlignment="1" applyProtection="1">
      <alignment horizontal="left" vertical="center"/>
    </xf>
    <xf numFmtId="0" fontId="21" fillId="0" borderId="26" xfId="0" applyFont="1" applyFill="1" applyBorder="1" applyAlignment="1" applyProtection="1">
      <alignment horizontal="left" vertical="center"/>
    </xf>
    <xf numFmtId="0" fontId="21" fillId="0" borderId="27" xfId="0" applyFont="1" applyFill="1" applyBorder="1" applyAlignment="1" applyProtection="1">
      <alignment horizontal="left" vertical="center"/>
    </xf>
    <xf numFmtId="192" fontId="0" fillId="6" borderId="18" xfId="0" applyNumberFormat="1" applyFill="1" applyBorder="1" applyAlignment="1" applyProtection="1">
      <alignment horizontal="left" vertical="top" wrapText="1"/>
      <protection locked="0"/>
    </xf>
    <xf numFmtId="192" fontId="0" fillId="6" borderId="7" xfId="0" applyNumberFormat="1" applyFill="1" applyBorder="1" applyAlignment="1" applyProtection="1">
      <alignment horizontal="left" vertical="top" wrapText="1"/>
      <protection locked="0"/>
    </xf>
    <xf numFmtId="0" fontId="25" fillId="0" borderId="0" xfId="0" applyFont="1" applyAlignment="1" applyProtection="1">
      <alignment horizontal="left" wrapText="1"/>
    </xf>
    <xf numFmtId="192" fontId="4" fillId="6" borderId="18" xfId="0" applyNumberFormat="1" applyFont="1" applyFill="1" applyBorder="1" applyAlignment="1" applyProtection="1">
      <alignment horizontal="left" vertical="top" wrapText="1" shrinkToFit="1"/>
      <protection locked="0"/>
    </xf>
    <xf numFmtId="192" fontId="4" fillId="6" borderId="7" xfId="0" applyNumberFormat="1" applyFont="1" applyFill="1" applyBorder="1" applyAlignment="1" applyProtection="1">
      <alignment horizontal="left" vertical="top" wrapText="1" shrinkToFit="1"/>
      <protection locked="0"/>
    </xf>
    <xf numFmtId="192" fontId="0" fillId="6" borderId="0" xfId="0" applyNumberFormat="1" applyFill="1" applyBorder="1" applyAlignment="1" applyProtection="1">
      <alignment horizontal="left" vertical="top" wrapText="1" shrinkToFit="1"/>
      <protection locked="0"/>
    </xf>
    <xf numFmtId="192" fontId="0" fillId="6" borderId="10" xfId="0" applyNumberFormat="1" applyFill="1" applyBorder="1" applyAlignment="1" applyProtection="1">
      <alignment horizontal="left" vertical="top" wrapText="1" shrinkToFit="1"/>
      <protection locked="0"/>
    </xf>
    <xf numFmtId="192" fontId="0" fillId="6" borderId="16" xfId="0" applyNumberFormat="1" applyFill="1" applyBorder="1" applyAlignment="1" applyProtection="1">
      <alignment horizontal="left" vertical="top" wrapText="1" shrinkToFit="1"/>
      <protection locked="0"/>
    </xf>
    <xf numFmtId="192" fontId="0" fillId="6" borderId="17" xfId="0" applyNumberFormat="1" applyFill="1" applyBorder="1" applyAlignment="1" applyProtection="1">
      <alignment horizontal="left" vertical="top" wrapText="1" shrinkToFit="1"/>
      <protection locked="0"/>
    </xf>
    <xf numFmtId="0" fontId="16" fillId="0" borderId="8" xfId="0" applyFont="1" applyBorder="1" applyAlignment="1" applyProtection="1">
      <alignment horizontal="left" vertical="center" wrapText="1"/>
    </xf>
    <xf numFmtId="0" fontId="6" fillId="0" borderId="18" xfId="0" applyFont="1" applyBorder="1" applyAlignment="1" applyProtection="1">
      <alignment horizontal="center"/>
    </xf>
    <xf numFmtId="0" fontId="21" fillId="0" borderId="6" xfId="0" applyFont="1" applyFill="1" applyBorder="1" applyAlignment="1" applyProtection="1">
      <alignment horizontal="center" vertical="center"/>
    </xf>
    <xf numFmtId="0" fontId="21" fillId="0" borderId="15" xfId="0" applyFont="1" applyFill="1" applyBorder="1" applyAlignment="1" applyProtection="1">
      <alignment horizontal="center" vertical="center"/>
    </xf>
    <xf numFmtId="0" fontId="21" fillId="0" borderId="3" xfId="0" applyFont="1" applyFill="1" applyBorder="1" applyAlignment="1" applyProtection="1">
      <alignment horizontal="center" vertical="center"/>
    </xf>
    <xf numFmtId="0" fontId="2" fillId="0" borderId="6" xfId="0" applyFont="1" applyFill="1" applyBorder="1" applyAlignment="1" applyProtection="1">
      <alignment horizontal="center"/>
    </xf>
    <xf numFmtId="0" fontId="0" fillId="0" borderId="3" xfId="0" applyFill="1" applyBorder="1" applyAlignment="1" applyProtection="1">
      <alignment horizontal="center"/>
    </xf>
    <xf numFmtId="0" fontId="7" fillId="0" borderId="14" xfId="0" applyFont="1" applyFill="1" applyBorder="1" applyAlignment="1" applyProtection="1">
      <alignment horizontal="left" vertical="center"/>
    </xf>
    <xf numFmtId="0" fontId="7" fillId="0" borderId="26"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0" fontId="16" fillId="0" borderId="16" xfId="0" applyFont="1" applyBorder="1" applyAlignment="1" applyProtection="1">
      <alignment horizontal="left" vertical="top" wrapText="1"/>
    </xf>
    <xf numFmtId="192" fontId="0" fillId="6" borderId="18" xfId="0" applyNumberFormat="1" applyFill="1" applyBorder="1" applyAlignment="1" applyProtection="1">
      <alignment horizontal="left" vertical="top" wrapText="1" shrinkToFit="1"/>
      <protection locked="0"/>
    </xf>
    <xf numFmtId="192" fontId="0" fillId="6" borderId="7" xfId="0" applyNumberFormat="1" applyFill="1" applyBorder="1" applyAlignment="1" applyProtection="1">
      <alignment horizontal="left" vertical="top" wrapText="1" shrinkToFit="1"/>
      <protection locked="0"/>
    </xf>
    <xf numFmtId="0" fontId="2" fillId="8" borderId="6" xfId="0" applyFont="1" applyFill="1" applyBorder="1" applyAlignment="1" applyProtection="1">
      <alignment horizontal="center" vertical="top" wrapText="1"/>
    </xf>
    <xf numFmtId="0" fontId="0" fillId="8" borderId="15" xfId="0" applyFill="1" applyBorder="1" applyAlignment="1" applyProtection="1"/>
    <xf numFmtId="0" fontId="0" fillId="8" borderId="3" xfId="0" applyFill="1" applyBorder="1" applyAlignment="1" applyProtection="1"/>
    <xf numFmtId="0" fontId="17" fillId="8" borderId="19" xfId="0" applyFont="1" applyFill="1" applyBorder="1" applyAlignment="1" applyProtection="1">
      <alignment horizontal="left" vertical="top" wrapText="1"/>
    </xf>
    <xf numFmtId="0" fontId="0" fillId="0" borderId="3" xfId="0" applyBorder="1" applyAlignment="1" applyProtection="1"/>
    <xf numFmtId="0" fontId="0" fillId="0" borderId="15" xfId="0" applyBorder="1" applyAlignment="1" applyProtection="1"/>
    <xf numFmtId="0" fontId="2" fillId="0" borderId="21" xfId="0" applyFont="1" applyFill="1" applyBorder="1" applyAlignment="1" applyProtection="1">
      <alignment horizontal="center" vertical="center"/>
    </xf>
    <xf numFmtId="0" fontId="0" fillId="0" borderId="17" xfId="0" applyFill="1" applyBorder="1" applyAlignment="1" applyProtection="1">
      <alignment horizontal="center" vertical="center"/>
    </xf>
    <xf numFmtId="0" fontId="2" fillId="0" borderId="6"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3" xfId="0" applyFont="1" applyBorder="1" applyAlignment="1" applyProtection="1">
      <alignment horizontal="center" vertical="center"/>
    </xf>
    <xf numFmtId="0" fontId="16" fillId="0" borderId="22" xfId="0" applyFont="1" applyBorder="1" applyAlignment="1" applyProtection="1">
      <alignment horizontal="left" vertical="center" wrapText="1"/>
    </xf>
    <xf numFmtId="192" fontId="4" fillId="6" borderId="18" xfId="0" applyNumberFormat="1" applyFont="1" applyFill="1" applyBorder="1" applyAlignment="1" applyProtection="1">
      <alignment vertical="top" wrapText="1"/>
      <protection locked="0"/>
    </xf>
    <xf numFmtId="192" fontId="0" fillId="6" borderId="18" xfId="0" applyNumberFormat="1" applyFill="1" applyBorder="1" applyAlignment="1" applyProtection="1">
      <alignment vertical="top" wrapText="1"/>
      <protection locked="0"/>
    </xf>
    <xf numFmtId="192" fontId="0" fillId="6" borderId="7" xfId="0" applyNumberFormat="1" applyFill="1" applyBorder="1" applyAlignment="1" applyProtection="1">
      <alignment vertical="top" wrapText="1"/>
      <protection locked="0"/>
    </xf>
    <xf numFmtId="192" fontId="0" fillId="6" borderId="0" xfId="0" applyNumberFormat="1" applyFill="1" applyBorder="1" applyAlignment="1" applyProtection="1">
      <alignment vertical="top" wrapText="1"/>
      <protection locked="0"/>
    </xf>
    <xf numFmtId="192" fontId="0" fillId="6" borderId="10" xfId="0" applyNumberFormat="1" applyFill="1" applyBorder="1" applyAlignment="1" applyProtection="1">
      <alignment vertical="top" wrapText="1"/>
      <protection locked="0"/>
    </xf>
    <xf numFmtId="192" fontId="0" fillId="6" borderId="16" xfId="0" applyNumberFormat="1" applyFill="1" applyBorder="1" applyAlignment="1" applyProtection="1">
      <alignment vertical="top" wrapText="1"/>
      <protection locked="0"/>
    </xf>
    <xf numFmtId="192" fontId="0" fillId="6" borderId="17" xfId="0" applyNumberFormat="1" applyFill="1" applyBorder="1" applyAlignment="1" applyProtection="1">
      <alignment vertical="top" wrapText="1"/>
      <protection locked="0"/>
    </xf>
    <xf numFmtId="192" fontId="4" fillId="6" borderId="18" xfId="0" applyNumberFormat="1" applyFont="1" applyFill="1" applyBorder="1" applyAlignment="1" applyProtection="1">
      <alignment horizontal="center" vertical="top" wrapText="1"/>
      <protection locked="0"/>
    </xf>
    <xf numFmtId="192" fontId="4" fillId="6" borderId="7" xfId="0" applyNumberFormat="1" applyFont="1" applyFill="1" applyBorder="1" applyAlignment="1" applyProtection="1">
      <alignment horizontal="center" vertical="top" wrapText="1"/>
      <protection locked="0"/>
    </xf>
    <xf numFmtId="192" fontId="4" fillId="6" borderId="0" xfId="0" applyNumberFormat="1" applyFont="1" applyFill="1" applyBorder="1" applyAlignment="1" applyProtection="1">
      <alignment horizontal="center" vertical="top" wrapText="1"/>
      <protection locked="0"/>
    </xf>
    <xf numFmtId="192" fontId="4" fillId="6" borderId="10" xfId="0" applyNumberFormat="1" applyFont="1" applyFill="1" applyBorder="1" applyAlignment="1" applyProtection="1">
      <alignment horizontal="center" vertical="top" wrapText="1"/>
      <protection locked="0"/>
    </xf>
    <xf numFmtId="192" fontId="4" fillId="6" borderId="16" xfId="0" applyNumberFormat="1" applyFont="1" applyFill="1" applyBorder="1" applyAlignment="1" applyProtection="1">
      <alignment horizontal="center" vertical="top" wrapText="1"/>
      <protection locked="0"/>
    </xf>
    <xf numFmtId="192" fontId="4" fillId="6" borderId="17" xfId="0" applyNumberFormat="1" applyFont="1" applyFill="1" applyBorder="1" applyAlignment="1" applyProtection="1">
      <alignment horizontal="center" vertical="top" wrapText="1"/>
      <protection locked="0"/>
    </xf>
    <xf numFmtId="0" fontId="16" fillId="0" borderId="0" xfId="0" applyFont="1" applyAlignment="1" applyProtection="1">
      <alignment horizontal="left" vertical="top" wrapText="1"/>
    </xf>
    <xf numFmtId="0" fontId="17" fillId="0" borderId="9" xfId="0" applyFont="1" applyFill="1" applyBorder="1" applyAlignment="1" applyProtection="1">
      <alignment horizontal="left" vertical="top" wrapText="1"/>
    </xf>
    <xf numFmtId="0" fontId="17" fillId="0" borderId="10" xfId="0" applyFont="1" applyFill="1" applyBorder="1" applyAlignment="1" applyProtection="1">
      <alignment horizontal="left" vertical="top" wrapText="1"/>
    </xf>
    <xf numFmtId="0" fontId="17" fillId="0" borderId="20" xfId="0" applyFont="1" applyBorder="1" applyAlignment="1" applyProtection="1">
      <alignment horizontal="left" vertical="top" wrapText="1"/>
    </xf>
    <xf numFmtId="0" fontId="17" fillId="0" borderId="7" xfId="0" applyFont="1" applyBorder="1" applyAlignment="1" applyProtection="1">
      <alignment horizontal="left" vertical="top" wrapText="1"/>
    </xf>
    <xf numFmtId="0" fontId="17" fillId="0" borderId="9" xfId="0" applyFont="1" applyBorder="1" applyAlignment="1" applyProtection="1">
      <alignment horizontal="left" vertical="top" wrapText="1"/>
    </xf>
    <xf numFmtId="0" fontId="17" fillId="0" borderId="10" xfId="0" applyFont="1" applyBorder="1" applyAlignment="1" applyProtection="1">
      <alignment horizontal="left" vertical="top" wrapText="1"/>
    </xf>
    <xf numFmtId="0" fontId="17" fillId="0" borderId="21" xfId="0" applyFont="1" applyFill="1" applyBorder="1" applyAlignment="1" applyProtection="1">
      <alignment horizontal="left" vertical="top" wrapText="1"/>
    </xf>
    <xf numFmtId="0" fontId="17" fillId="0" borderId="17" xfId="0" applyFont="1" applyFill="1" applyBorder="1" applyAlignment="1" applyProtection="1">
      <alignment horizontal="left" vertical="top" wrapText="1"/>
    </xf>
    <xf numFmtId="0" fontId="20" fillId="0" borderId="6" xfId="0" applyFont="1" applyBorder="1" applyAlignment="1" applyProtection="1">
      <alignment horizontal="left" vertical="top" wrapText="1"/>
    </xf>
    <xf numFmtId="0" fontId="20" fillId="0" borderId="15" xfId="0" applyFont="1" applyBorder="1" applyAlignment="1" applyProtection="1">
      <alignment horizontal="left" vertical="top" wrapText="1"/>
    </xf>
    <xf numFmtId="0" fontId="20" fillId="0" borderId="3" xfId="0" applyFont="1" applyBorder="1" applyAlignment="1" applyProtection="1">
      <alignment horizontal="left" vertical="top" wrapText="1"/>
    </xf>
    <xf numFmtId="0" fontId="17" fillId="0" borderId="6" xfId="0" applyFont="1" applyFill="1" applyBorder="1" applyAlignment="1" applyProtection="1">
      <alignment horizontal="left" vertical="top" wrapText="1"/>
    </xf>
    <xf numFmtId="0" fontId="17" fillId="0" borderId="15" xfId="0" applyFont="1" applyFill="1" applyBorder="1" applyAlignment="1" applyProtection="1">
      <alignment horizontal="left" vertical="top" wrapText="1"/>
    </xf>
    <xf numFmtId="0" fontId="17" fillId="0" borderId="3" xfId="0" applyFont="1" applyFill="1" applyBorder="1" applyAlignment="1" applyProtection="1">
      <alignment horizontal="left" vertical="top" wrapText="1"/>
    </xf>
    <xf numFmtId="0" fontId="16" fillId="0" borderId="6" xfId="0" applyFont="1" applyBorder="1" applyAlignment="1" applyProtection="1">
      <alignment horizontal="left" vertical="center" wrapText="1"/>
    </xf>
    <xf numFmtId="0" fontId="16" fillId="0" borderId="15" xfId="0" applyFont="1" applyBorder="1" applyAlignment="1" applyProtection="1">
      <alignment horizontal="left" vertical="center" wrapText="1"/>
    </xf>
    <xf numFmtId="0" fontId="16" fillId="0" borderId="3" xfId="0" applyFont="1" applyBorder="1" applyAlignment="1" applyProtection="1">
      <alignment horizontal="left" vertical="center" wrapText="1"/>
    </xf>
    <xf numFmtId="0" fontId="17" fillId="0" borderId="6" xfId="0" applyFont="1" applyBorder="1" applyAlignment="1" applyProtection="1">
      <alignment horizontal="left" vertical="top" wrapText="1"/>
    </xf>
    <xf numFmtId="0" fontId="17" fillId="0" borderId="15" xfId="0" applyFont="1" applyBorder="1" applyAlignment="1" applyProtection="1">
      <alignment horizontal="left" vertical="top" wrapText="1"/>
    </xf>
    <xf numFmtId="0" fontId="17" fillId="0" borderId="3" xfId="0" applyFont="1" applyBorder="1" applyAlignment="1" applyProtection="1">
      <alignment horizontal="left" vertical="top" wrapText="1"/>
    </xf>
    <xf numFmtId="0" fontId="17" fillId="6" borderId="6" xfId="0" applyFont="1" applyFill="1" applyBorder="1" applyAlignment="1" applyProtection="1">
      <alignment horizontal="center" vertical="top" wrapText="1"/>
    </xf>
    <xf numFmtId="0" fontId="17" fillId="6" borderId="15" xfId="0" applyFont="1" applyFill="1" applyBorder="1" applyAlignment="1" applyProtection="1">
      <alignment horizontal="center" vertical="top" wrapText="1"/>
    </xf>
    <xf numFmtId="0" fontId="17" fillId="6" borderId="3" xfId="0" applyFont="1" applyFill="1" applyBorder="1" applyAlignment="1" applyProtection="1">
      <alignment horizontal="center" vertical="top" wrapText="1"/>
    </xf>
    <xf numFmtId="0" fontId="16" fillId="6" borderId="21" xfId="0" applyFont="1" applyFill="1" applyBorder="1" applyAlignment="1" applyProtection="1">
      <alignment horizontal="left" vertical="center" wrapText="1"/>
    </xf>
    <xf numFmtId="0" fontId="16" fillId="6" borderId="16" xfId="0" applyFont="1" applyFill="1" applyBorder="1" applyAlignment="1" applyProtection="1">
      <alignment horizontal="left" vertical="center" wrapText="1"/>
    </xf>
    <xf numFmtId="0" fontId="16" fillId="6" borderId="17" xfId="0" applyFont="1" applyFill="1" applyBorder="1" applyAlignment="1" applyProtection="1">
      <alignment horizontal="left" vertical="center" wrapText="1"/>
    </xf>
    <xf numFmtId="0" fontId="17" fillId="6" borderId="20" xfId="0" applyFont="1" applyFill="1" applyBorder="1" applyAlignment="1" applyProtection="1">
      <alignment horizontal="center" vertical="top" wrapText="1"/>
    </xf>
    <xf numFmtId="0" fontId="17" fillId="6" borderId="18" xfId="0" applyFont="1" applyFill="1" applyBorder="1" applyAlignment="1" applyProtection="1">
      <alignment horizontal="center" vertical="top" wrapText="1"/>
    </xf>
    <xf numFmtId="0" fontId="17" fillId="6" borderId="7" xfId="0" applyFont="1" applyFill="1" applyBorder="1" applyAlignment="1" applyProtection="1">
      <alignment horizontal="center" vertical="top" wrapText="1"/>
    </xf>
    <xf numFmtId="0" fontId="17" fillId="0" borderId="18" xfId="0" applyFont="1" applyBorder="1" applyAlignment="1" applyProtection="1">
      <alignment horizontal="left" vertical="top" wrapText="1"/>
    </xf>
    <xf numFmtId="0" fontId="17" fillId="0" borderId="1" xfId="0" applyFont="1" applyBorder="1" applyAlignment="1" applyProtection="1">
      <alignment horizontal="left" vertical="top" wrapText="1"/>
    </xf>
    <xf numFmtId="0" fontId="16" fillId="6" borderId="6" xfId="0" applyFont="1" applyFill="1" applyBorder="1" applyAlignment="1" applyProtection="1">
      <alignment horizontal="left" vertical="center" wrapText="1"/>
    </xf>
    <xf numFmtId="0" fontId="16" fillId="6" borderId="15" xfId="0" applyFont="1" applyFill="1" applyBorder="1" applyAlignment="1" applyProtection="1">
      <alignment horizontal="left" vertical="center" wrapText="1"/>
    </xf>
    <xf numFmtId="0" fontId="16" fillId="6" borderId="3" xfId="0" applyFont="1" applyFill="1" applyBorder="1" applyAlignment="1" applyProtection="1">
      <alignment horizontal="left" vertical="center" wrapText="1"/>
    </xf>
    <xf numFmtId="0" fontId="16" fillId="0" borderId="20" xfId="0" applyFont="1" applyFill="1" applyBorder="1" applyAlignment="1" applyProtection="1">
      <alignment horizontal="center" vertical="center" wrapText="1"/>
    </xf>
    <xf numFmtId="0" fontId="16" fillId="0" borderId="18"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7" fillId="0" borderId="1" xfId="0" applyFont="1" applyFill="1" applyBorder="1" applyAlignment="1" applyProtection="1">
      <alignment horizontal="left" vertical="top" wrapText="1"/>
    </xf>
    <xf numFmtId="0" fontId="7" fillId="0" borderId="6" xfId="0"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16" fillId="0" borderId="6" xfId="0" applyFont="1" applyFill="1" applyBorder="1" applyAlignment="1" applyProtection="1">
      <alignment horizontal="left" vertical="center"/>
    </xf>
    <xf numFmtId="0" fontId="16" fillId="0" borderId="3" xfId="0" applyFont="1" applyFill="1" applyBorder="1" applyAlignment="1" applyProtection="1">
      <alignment horizontal="left" vertical="center"/>
    </xf>
    <xf numFmtId="0" fontId="7" fillId="0" borderId="28" xfId="0" applyFont="1" applyFill="1" applyBorder="1" applyAlignment="1" applyProtection="1">
      <alignment horizontal="left" vertical="center"/>
    </xf>
    <xf numFmtId="0" fontId="2" fillId="0" borderId="9"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16" fillId="0" borderId="6"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0" borderId="3" xfId="0" applyFont="1" applyFill="1" applyBorder="1" applyAlignment="1" applyProtection="1">
      <alignment horizontal="left" vertical="center" wrapText="1"/>
    </xf>
    <xf numFmtId="0" fontId="0" fillId="0" borderId="6" xfId="0" applyBorder="1" applyAlignment="1" applyProtection="1">
      <alignment horizontal="center"/>
    </xf>
    <xf numFmtId="0" fontId="0" fillId="0" borderId="15" xfId="0" applyBorder="1" applyAlignment="1" applyProtection="1">
      <alignment horizontal="center"/>
    </xf>
    <xf numFmtId="0" fontId="0" fillId="0" borderId="3" xfId="0" applyBorder="1" applyAlignment="1" applyProtection="1">
      <alignment horizontal="center"/>
    </xf>
    <xf numFmtId="0" fontId="16" fillId="0" borderId="1" xfId="0" applyFont="1" applyBorder="1" applyAlignment="1" applyProtection="1">
      <alignment horizontal="left" vertical="center" wrapText="1"/>
    </xf>
    <xf numFmtId="192" fontId="0" fillId="0" borderId="6" xfId="0" applyNumberFormat="1" applyFill="1" applyBorder="1" applyAlignment="1" applyProtection="1">
      <alignment horizontal="left" vertical="top" wrapText="1"/>
      <protection locked="0"/>
    </xf>
    <xf numFmtId="192" fontId="0" fillId="0" borderId="15" xfId="0" applyNumberFormat="1" applyFill="1" applyBorder="1" applyAlignment="1" applyProtection="1">
      <alignment horizontal="left" vertical="top" wrapText="1"/>
      <protection locked="0"/>
    </xf>
    <xf numFmtId="192" fontId="0" fillId="0" borderId="3" xfId="0" applyNumberFormat="1" applyFill="1" applyBorder="1" applyAlignment="1" applyProtection="1">
      <alignment horizontal="left" vertical="top" wrapText="1"/>
      <protection locked="0"/>
    </xf>
    <xf numFmtId="0" fontId="0" fillId="0" borderId="6"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3" xfId="0" applyBorder="1" applyAlignment="1" applyProtection="1">
      <alignment horizontal="center"/>
      <protection locked="0"/>
    </xf>
    <xf numFmtId="0" fontId="5" fillId="0" borderId="1" xfId="0" applyFont="1" applyFill="1" applyBorder="1" applyAlignment="1" applyProtection="1">
      <alignment horizontal="center"/>
    </xf>
    <xf numFmtId="0" fontId="5" fillId="0" borderId="6" xfId="0" applyFont="1" applyFill="1" applyBorder="1" applyAlignment="1" applyProtection="1">
      <alignment horizontal="center"/>
    </xf>
    <xf numFmtId="0" fontId="14" fillId="6" borderId="1" xfId="0" applyFont="1" applyFill="1" applyBorder="1" applyAlignment="1" applyProtection="1">
      <alignment horizontal="center" vertical="center" wrapText="1"/>
    </xf>
    <xf numFmtId="0" fontId="14" fillId="6" borderId="6" xfId="0" applyFont="1" applyFill="1" applyBorder="1" applyAlignment="1" applyProtection="1">
      <alignment horizontal="center" vertical="center" wrapText="1"/>
    </xf>
    <xf numFmtId="0" fontId="0" fillId="0" borderId="15" xfId="0" applyBorder="1" applyAlignment="1" applyProtection="1">
      <alignment horizontal="center" vertical="center"/>
    </xf>
    <xf numFmtId="0" fontId="0" fillId="0" borderId="3" xfId="0" applyBorder="1" applyAlignment="1" applyProtection="1">
      <alignment horizontal="center" vertical="center"/>
    </xf>
    <xf numFmtId="0" fontId="0" fillId="0" borderId="15" xfId="0" applyBorder="1"/>
    <xf numFmtId="0" fontId="0" fillId="0" borderId="3" xfId="0" applyBorder="1"/>
    <xf numFmtId="0" fontId="6" fillId="0" borderId="6" xfId="0" applyFont="1" applyFill="1" applyBorder="1" applyAlignment="1" applyProtection="1">
      <alignment horizontal="left" vertical="center" wrapText="1"/>
    </xf>
    <xf numFmtId="0" fontId="6" fillId="0" borderId="15"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17" fillId="0" borderId="6"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7" fillId="8" borderId="6" xfId="0" applyFont="1" applyFill="1" applyBorder="1" applyAlignment="1" applyProtection="1">
      <alignment horizontal="center" vertical="center" wrapText="1"/>
    </xf>
    <xf numFmtId="0" fontId="17" fillId="8" borderId="15" xfId="0" applyFont="1" applyFill="1" applyBorder="1" applyAlignment="1" applyProtection="1">
      <alignment horizontal="center" vertical="center" wrapText="1"/>
    </xf>
    <xf numFmtId="0" fontId="17" fillId="8" borderId="3" xfId="0" applyFont="1" applyFill="1" applyBorder="1" applyAlignment="1" applyProtection="1">
      <alignment horizontal="center" vertical="center" wrapText="1"/>
    </xf>
    <xf numFmtId="0" fontId="27" fillId="0" borderId="6" xfId="0" applyFont="1" applyFill="1" applyBorder="1" applyAlignment="1" applyProtection="1">
      <alignment horizontal="left" vertical="center" wrapText="1"/>
    </xf>
    <xf numFmtId="0" fontId="27" fillId="0" borderId="15" xfId="0" applyFont="1" applyFill="1" applyBorder="1" applyAlignment="1" applyProtection="1">
      <alignment horizontal="left" vertical="center" wrapText="1"/>
    </xf>
    <xf numFmtId="0" fontId="27" fillId="0" borderId="3" xfId="0" applyFont="1" applyFill="1" applyBorder="1" applyAlignment="1" applyProtection="1">
      <alignment horizontal="left" vertical="center" wrapText="1"/>
    </xf>
    <xf numFmtId="0" fontId="0" fillId="0" borderId="20" xfId="0" applyBorder="1" applyAlignment="1">
      <alignment horizontal="center"/>
    </xf>
    <xf numFmtId="0" fontId="0" fillId="0" borderId="18" xfId="0" applyBorder="1" applyAlignment="1">
      <alignment horizontal="center"/>
    </xf>
    <xf numFmtId="0" fontId="0" fillId="0" borderId="7" xfId="0" applyBorder="1" applyAlignment="1">
      <alignment horizontal="center"/>
    </xf>
    <xf numFmtId="0" fontId="0" fillId="0" borderId="21"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2"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16"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192" fontId="0" fillId="0" borderId="6" xfId="0" applyNumberFormat="1" applyBorder="1" applyAlignment="1" applyProtection="1">
      <alignment horizontal="center" wrapText="1"/>
      <protection locked="0"/>
    </xf>
    <xf numFmtId="192" fontId="0" fillId="0" borderId="15" xfId="0" applyNumberFormat="1" applyBorder="1" applyAlignment="1" applyProtection="1">
      <alignment horizontal="center" wrapText="1"/>
      <protection locked="0"/>
    </xf>
    <xf numFmtId="192" fontId="0" fillId="0" borderId="3" xfId="0" applyNumberFormat="1" applyBorder="1" applyAlignment="1" applyProtection="1">
      <alignment horizontal="center" wrapText="1"/>
      <protection locked="0"/>
    </xf>
    <xf numFmtId="192" fontId="0" fillId="0" borderId="1" xfId="0" applyNumberFormat="1" applyBorder="1" applyAlignment="1" applyProtection="1">
      <alignment horizontal="center" wrapText="1"/>
      <protection locked="0"/>
    </xf>
    <xf numFmtId="0" fontId="7" fillId="0" borderId="29" xfId="0" applyFont="1" applyFill="1" applyBorder="1" applyAlignment="1" applyProtection="1">
      <alignment horizontal="left" vertical="center"/>
    </xf>
    <xf numFmtId="0" fontId="7" fillId="0" borderId="30" xfId="0" applyFont="1" applyFill="1" applyBorder="1" applyAlignment="1" applyProtection="1">
      <alignment horizontal="left" vertical="center"/>
    </xf>
    <xf numFmtId="0" fontId="7" fillId="0" borderId="31" xfId="0" applyFont="1" applyFill="1" applyBorder="1" applyAlignment="1" applyProtection="1">
      <alignment horizontal="left" vertical="center"/>
    </xf>
    <xf numFmtId="0" fontId="14" fillId="6" borderId="6" xfId="0" applyFont="1" applyFill="1" applyBorder="1" applyAlignment="1" applyProtection="1">
      <alignment horizontal="left"/>
    </xf>
    <xf numFmtId="0" fontId="14" fillId="6" borderId="15" xfId="0" applyFont="1" applyFill="1" applyBorder="1" applyAlignment="1" applyProtection="1">
      <alignment horizontal="left"/>
    </xf>
    <xf numFmtId="0" fontId="14" fillId="6" borderId="3" xfId="0" applyFont="1" applyFill="1" applyBorder="1" applyAlignment="1" applyProtection="1">
      <alignment horizontal="left"/>
    </xf>
    <xf numFmtId="192" fontId="15" fillId="0" borderId="1" xfId="0" applyNumberFormat="1" applyFont="1" applyBorder="1" applyAlignment="1" applyProtection="1">
      <alignment horizontal="center" wrapText="1"/>
      <protection locked="0"/>
    </xf>
    <xf numFmtId="0" fontId="14" fillId="6" borderId="1" xfId="0" applyFont="1" applyFill="1" applyBorder="1" applyAlignment="1">
      <alignment horizontal="center" vertical="center"/>
    </xf>
  </cellXfs>
  <cellStyles count="2">
    <cellStyle name="Normal" xfId="0" builtinId="0"/>
    <cellStyle name="Percent" xfId="1" builtinId="5"/>
  </cellStyles>
  <dxfs count="15">
    <dxf>
      <fill>
        <patternFill>
          <bgColor indexed="52"/>
        </patternFill>
      </fill>
    </dxf>
    <dxf>
      <fill>
        <patternFill>
          <bgColor indexed="13"/>
        </patternFill>
      </fill>
    </dxf>
    <dxf>
      <fill>
        <patternFill>
          <bgColor indexed="11"/>
        </patternFill>
      </fill>
    </dxf>
    <dxf>
      <fill>
        <patternFill>
          <bgColor indexed="52"/>
        </patternFill>
      </fill>
    </dxf>
    <dxf>
      <fill>
        <patternFill>
          <bgColor indexed="13"/>
        </patternFill>
      </fill>
    </dxf>
    <dxf>
      <fill>
        <patternFill>
          <bgColor indexed="11"/>
        </patternFill>
      </fill>
    </dxf>
    <dxf>
      <fill>
        <patternFill>
          <bgColor indexed="52"/>
        </patternFill>
      </fill>
    </dxf>
    <dxf>
      <fill>
        <patternFill>
          <bgColor indexed="13"/>
        </patternFill>
      </fill>
    </dxf>
    <dxf>
      <fill>
        <patternFill>
          <bgColor indexed="11"/>
        </patternFill>
      </fill>
    </dxf>
    <dxf>
      <fill>
        <patternFill>
          <bgColor indexed="52"/>
        </patternFill>
      </fill>
    </dxf>
    <dxf>
      <fill>
        <patternFill>
          <bgColor indexed="13"/>
        </patternFill>
      </fill>
    </dxf>
    <dxf>
      <fill>
        <patternFill>
          <bgColor indexed="11"/>
        </patternFill>
      </fill>
    </dxf>
    <dxf>
      <fill>
        <patternFill>
          <bgColor indexed="52"/>
        </patternFill>
      </fill>
    </dxf>
    <dxf>
      <fill>
        <patternFill>
          <bgColor indexed="13"/>
        </patternFill>
      </fill>
    </dxf>
    <dxf>
      <fill>
        <patternFill>
          <bgColor indexed="11"/>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333375</xdr:colOff>
      <xdr:row>38</xdr:row>
      <xdr:rowOff>0</xdr:rowOff>
    </xdr:from>
    <xdr:to>
      <xdr:col>8</xdr:col>
      <xdr:colOff>0</xdr:colOff>
      <xdr:row>38</xdr:row>
      <xdr:rowOff>0</xdr:rowOff>
    </xdr:to>
    <xdr:sp macro="" textlink="">
      <xdr:nvSpPr>
        <xdr:cNvPr id="15381" name="Text Box 21"/>
        <xdr:cNvSpPr txBox="1">
          <a:spLocks noChangeArrowheads="1"/>
        </xdr:cNvSpPr>
      </xdr:nvSpPr>
      <xdr:spPr bwMode="auto">
        <a:xfrm>
          <a:off x="333375" y="22917150"/>
          <a:ext cx="9906000" cy="0"/>
        </a:xfrm>
        <a:prstGeom prst="rect">
          <a:avLst/>
        </a:prstGeom>
        <a:solidFill>
          <a:srgbClr val="FFFFFF"/>
        </a:solidFill>
        <a:ln w="9525" algn="ctr">
          <a:solidFill>
            <a:srgbClr val="000000"/>
          </a:solidFill>
          <a:miter lim="800000"/>
          <a:headEnd/>
          <a:tailEnd/>
        </a:ln>
        <a:effectLst/>
      </xdr:spPr>
    </xdr:sp>
    <xdr:clientData/>
  </xdr:twoCellAnchor>
  <xdr:twoCellAnchor>
    <xdr:from>
      <xdr:col>0</xdr:col>
      <xdr:colOff>333375</xdr:colOff>
      <xdr:row>38</xdr:row>
      <xdr:rowOff>0</xdr:rowOff>
    </xdr:from>
    <xdr:to>
      <xdr:col>8</xdr:col>
      <xdr:colOff>0</xdr:colOff>
      <xdr:row>38</xdr:row>
      <xdr:rowOff>0</xdr:rowOff>
    </xdr:to>
    <xdr:sp macro="" textlink="">
      <xdr:nvSpPr>
        <xdr:cNvPr id="15382" name="Text Box 22"/>
        <xdr:cNvSpPr txBox="1">
          <a:spLocks noChangeArrowheads="1"/>
        </xdr:cNvSpPr>
      </xdr:nvSpPr>
      <xdr:spPr bwMode="auto">
        <a:xfrm>
          <a:off x="333375" y="22917150"/>
          <a:ext cx="9906000" cy="0"/>
        </a:xfrm>
        <a:prstGeom prst="rect">
          <a:avLst/>
        </a:prstGeom>
        <a:solidFill>
          <a:srgbClr val="FFFFFF"/>
        </a:solidFill>
        <a:ln w="9525" algn="ctr">
          <a:solidFill>
            <a:srgbClr val="000000"/>
          </a:solidFill>
          <a:miter lim="800000"/>
          <a:headEnd/>
          <a:tailEnd/>
        </a:ln>
        <a:effectLst/>
      </xdr:spPr>
    </xdr:sp>
    <xdr:clientData/>
  </xdr:twoCellAnchor>
  <xdr:twoCellAnchor>
    <xdr:from>
      <xdr:col>0</xdr:col>
      <xdr:colOff>333375</xdr:colOff>
      <xdr:row>38</xdr:row>
      <xdr:rowOff>0</xdr:rowOff>
    </xdr:from>
    <xdr:to>
      <xdr:col>8</xdr:col>
      <xdr:colOff>0</xdr:colOff>
      <xdr:row>38</xdr:row>
      <xdr:rowOff>0</xdr:rowOff>
    </xdr:to>
    <xdr:sp macro="" textlink="">
      <xdr:nvSpPr>
        <xdr:cNvPr id="15383" name="Text Box 23"/>
        <xdr:cNvSpPr txBox="1">
          <a:spLocks noChangeArrowheads="1"/>
        </xdr:cNvSpPr>
      </xdr:nvSpPr>
      <xdr:spPr bwMode="auto">
        <a:xfrm>
          <a:off x="333375" y="22917150"/>
          <a:ext cx="9906000" cy="0"/>
        </a:xfrm>
        <a:prstGeom prst="rect">
          <a:avLst/>
        </a:prstGeom>
        <a:solidFill>
          <a:srgbClr val="FFFFFF"/>
        </a:solidFill>
        <a:ln w="9525" algn="ctr">
          <a:solidFill>
            <a:srgbClr val="000000"/>
          </a:solidFill>
          <a:miter lim="800000"/>
          <a:headEnd/>
          <a:tailEnd/>
        </a:ln>
        <a:effectLst/>
      </xdr:spPr>
    </xdr:sp>
    <xdr:clientData/>
  </xdr:twoCellAnchor>
  <xdr:twoCellAnchor>
    <xdr:from>
      <xdr:col>2</xdr:col>
      <xdr:colOff>0</xdr:colOff>
      <xdr:row>12</xdr:row>
      <xdr:rowOff>561975</xdr:rowOff>
    </xdr:from>
    <xdr:to>
      <xdr:col>8</xdr:col>
      <xdr:colOff>0</xdr:colOff>
      <xdr:row>16</xdr:row>
      <xdr:rowOff>0</xdr:rowOff>
    </xdr:to>
    <xdr:sp macro="" textlink="">
      <xdr:nvSpPr>
        <xdr:cNvPr id="15384" name="Text Box 24"/>
        <xdr:cNvSpPr txBox="1">
          <a:spLocks noChangeArrowheads="1"/>
        </xdr:cNvSpPr>
      </xdr:nvSpPr>
      <xdr:spPr bwMode="auto">
        <a:xfrm>
          <a:off x="3505200" y="4486275"/>
          <a:ext cx="6734175" cy="3314700"/>
        </a:xfrm>
        <a:prstGeom prst="rect">
          <a:avLst/>
        </a:prstGeom>
        <a:solidFill>
          <a:srgbClr val="FFFFFF"/>
        </a:solidFill>
        <a:ln w="9525" algn="ctr">
          <a:solidFill>
            <a:srgbClr val="000000"/>
          </a:solidFill>
          <a:miter lim="800000"/>
          <a:headEnd/>
          <a:tailEnd/>
        </a:ln>
        <a:effectLst/>
      </xdr:spPr>
    </xdr:sp>
    <xdr:clientData/>
  </xdr:twoCellAnchor>
  <xdr:twoCellAnchor>
    <xdr:from>
      <xdr:col>2</xdr:col>
      <xdr:colOff>0</xdr:colOff>
      <xdr:row>17</xdr:row>
      <xdr:rowOff>9525</xdr:rowOff>
    </xdr:from>
    <xdr:to>
      <xdr:col>8</xdr:col>
      <xdr:colOff>0</xdr:colOff>
      <xdr:row>27</xdr:row>
      <xdr:rowOff>819150</xdr:rowOff>
    </xdr:to>
    <xdr:sp macro="" textlink="">
      <xdr:nvSpPr>
        <xdr:cNvPr id="15385" name="Text Box 25"/>
        <xdr:cNvSpPr txBox="1">
          <a:spLocks noChangeArrowheads="1"/>
        </xdr:cNvSpPr>
      </xdr:nvSpPr>
      <xdr:spPr bwMode="auto">
        <a:xfrm>
          <a:off x="3505200" y="8334375"/>
          <a:ext cx="6734175" cy="7715250"/>
        </a:xfrm>
        <a:prstGeom prst="rect">
          <a:avLst/>
        </a:prstGeom>
        <a:solidFill>
          <a:srgbClr val="FFFFFF"/>
        </a:solidFill>
        <a:ln w="9525" algn="ctr">
          <a:solidFill>
            <a:srgbClr val="000000"/>
          </a:solidFill>
          <a:miter lim="800000"/>
          <a:headEnd/>
          <a:tailEnd/>
        </a:ln>
        <a:effectLst/>
      </xdr:spPr>
    </xdr:sp>
    <xdr:clientData/>
  </xdr:twoCellAnchor>
  <xdr:oneCellAnchor>
    <xdr:from>
      <xdr:col>3</xdr:col>
      <xdr:colOff>0</xdr:colOff>
      <xdr:row>32</xdr:row>
      <xdr:rowOff>257175</xdr:rowOff>
    </xdr:from>
    <xdr:ext cx="85725" cy="209550"/>
    <xdr:sp macro="" textlink="">
      <xdr:nvSpPr>
        <xdr:cNvPr id="15386" name="Text Box 26"/>
        <xdr:cNvSpPr txBox="1">
          <a:spLocks noChangeArrowheads="1"/>
        </xdr:cNvSpPr>
      </xdr:nvSpPr>
      <xdr:spPr bwMode="auto">
        <a:xfrm>
          <a:off x="4552950" y="18935700"/>
          <a:ext cx="85725" cy="209550"/>
        </a:xfrm>
        <a:prstGeom prst="rect">
          <a:avLst/>
        </a:prstGeom>
        <a:noFill/>
        <a:ln w="9525" algn="ctr">
          <a:noFill/>
          <a:miter lim="800000"/>
          <a:headEnd/>
          <a:tailEnd/>
        </a:ln>
        <a:effectLst/>
      </xdr:spPr>
    </xdr:sp>
    <xdr:clientData/>
  </xdr:oneCellAnchor>
  <xdr:twoCellAnchor>
    <xdr:from>
      <xdr:col>2</xdr:col>
      <xdr:colOff>0</xdr:colOff>
      <xdr:row>29</xdr:row>
      <xdr:rowOff>0</xdr:rowOff>
    </xdr:from>
    <xdr:to>
      <xdr:col>8</xdr:col>
      <xdr:colOff>0</xdr:colOff>
      <xdr:row>35</xdr:row>
      <xdr:rowOff>9525</xdr:rowOff>
    </xdr:to>
    <xdr:sp macro="" textlink="">
      <xdr:nvSpPr>
        <xdr:cNvPr id="15387" name="Text Box 27"/>
        <xdr:cNvSpPr txBox="1">
          <a:spLocks noChangeArrowheads="1"/>
        </xdr:cNvSpPr>
      </xdr:nvSpPr>
      <xdr:spPr bwMode="auto">
        <a:xfrm>
          <a:off x="3505200" y="16725900"/>
          <a:ext cx="6734175" cy="4076700"/>
        </a:xfrm>
        <a:prstGeom prst="rect">
          <a:avLst/>
        </a:prstGeom>
        <a:solidFill>
          <a:srgbClr val="FFFFFF"/>
        </a:solidFill>
        <a:ln w="9525" algn="ctr">
          <a:solidFill>
            <a:srgbClr val="000000"/>
          </a:solidFill>
          <a:miter lim="800000"/>
          <a:headEnd/>
          <a:tailEnd/>
        </a:ln>
        <a:effectLst/>
      </xdr:spPr>
    </xdr:sp>
    <xdr:clientData/>
  </xdr:twoCellAnchor>
  <xdr:twoCellAnchor>
    <xdr:from>
      <xdr:col>2</xdr:col>
      <xdr:colOff>0</xdr:colOff>
      <xdr:row>36</xdr:row>
      <xdr:rowOff>9525</xdr:rowOff>
    </xdr:from>
    <xdr:to>
      <xdr:col>8</xdr:col>
      <xdr:colOff>0</xdr:colOff>
      <xdr:row>37</xdr:row>
      <xdr:rowOff>0</xdr:rowOff>
    </xdr:to>
    <xdr:sp macro="" textlink="">
      <xdr:nvSpPr>
        <xdr:cNvPr id="15388" name="Text Box 28"/>
        <xdr:cNvSpPr txBox="1">
          <a:spLocks noChangeArrowheads="1"/>
        </xdr:cNvSpPr>
      </xdr:nvSpPr>
      <xdr:spPr bwMode="auto">
        <a:xfrm>
          <a:off x="3505200" y="21478875"/>
          <a:ext cx="6734175" cy="1028700"/>
        </a:xfrm>
        <a:prstGeom prst="rect">
          <a:avLst/>
        </a:prstGeom>
        <a:solidFill>
          <a:srgbClr val="FFFFFF"/>
        </a:solidFill>
        <a:ln w="9525" algn="ctr">
          <a:solidFill>
            <a:srgbClr val="000000"/>
          </a:solidFill>
          <a:miter lim="800000"/>
          <a:headEnd/>
          <a:tailEnd/>
        </a:ln>
        <a:effectLst/>
      </xdr:spPr>
    </xdr:sp>
    <xdr:clientData/>
  </xdr:twoCellAnchor>
  <xdr:twoCellAnchor>
    <xdr:from>
      <xdr:col>0</xdr:col>
      <xdr:colOff>333375</xdr:colOff>
      <xdr:row>38</xdr:row>
      <xdr:rowOff>0</xdr:rowOff>
    </xdr:from>
    <xdr:to>
      <xdr:col>8</xdr:col>
      <xdr:colOff>0</xdr:colOff>
      <xdr:row>38</xdr:row>
      <xdr:rowOff>0</xdr:rowOff>
    </xdr:to>
    <xdr:sp macro="" textlink="">
      <xdr:nvSpPr>
        <xdr:cNvPr id="15389" name="Text Box 29"/>
        <xdr:cNvSpPr txBox="1">
          <a:spLocks noChangeArrowheads="1"/>
        </xdr:cNvSpPr>
      </xdr:nvSpPr>
      <xdr:spPr bwMode="auto">
        <a:xfrm>
          <a:off x="333375" y="22917150"/>
          <a:ext cx="9906000" cy="0"/>
        </a:xfrm>
        <a:prstGeom prst="rect">
          <a:avLst/>
        </a:prstGeom>
        <a:solidFill>
          <a:srgbClr val="FFFFFF"/>
        </a:solidFill>
        <a:ln w="9525" algn="ctr">
          <a:solidFill>
            <a:srgbClr val="000000"/>
          </a:solidFill>
          <a:miter lim="800000"/>
          <a:headEnd/>
          <a:tailEnd/>
        </a:ln>
        <a:effectLst/>
      </xdr:spPr>
    </xdr:sp>
    <xdr:clientData/>
  </xdr:twoCellAnchor>
  <xdr:twoCellAnchor>
    <xdr:from>
      <xdr:col>0</xdr:col>
      <xdr:colOff>333375</xdr:colOff>
      <xdr:row>38</xdr:row>
      <xdr:rowOff>0</xdr:rowOff>
    </xdr:from>
    <xdr:to>
      <xdr:col>8</xdr:col>
      <xdr:colOff>0</xdr:colOff>
      <xdr:row>38</xdr:row>
      <xdr:rowOff>0</xdr:rowOff>
    </xdr:to>
    <xdr:sp macro="" textlink="">
      <xdr:nvSpPr>
        <xdr:cNvPr id="15390" name="Text Box 30"/>
        <xdr:cNvSpPr txBox="1">
          <a:spLocks noChangeArrowheads="1"/>
        </xdr:cNvSpPr>
      </xdr:nvSpPr>
      <xdr:spPr bwMode="auto">
        <a:xfrm>
          <a:off x="333375" y="22917150"/>
          <a:ext cx="9906000" cy="0"/>
        </a:xfrm>
        <a:prstGeom prst="rect">
          <a:avLst/>
        </a:prstGeom>
        <a:solidFill>
          <a:srgbClr val="FFFFFF"/>
        </a:solidFill>
        <a:ln w="9525" algn="ctr">
          <a:solidFill>
            <a:srgbClr val="000000"/>
          </a:solidFill>
          <a:miter lim="800000"/>
          <a:headEnd/>
          <a:tailEnd/>
        </a:ln>
        <a:effectLst/>
      </xdr:spPr>
    </xdr:sp>
    <xdr:clientData/>
  </xdr:twoCellAnchor>
  <xdr:twoCellAnchor>
    <xdr:from>
      <xdr:col>0</xdr:col>
      <xdr:colOff>333375</xdr:colOff>
      <xdr:row>38</xdr:row>
      <xdr:rowOff>0</xdr:rowOff>
    </xdr:from>
    <xdr:to>
      <xdr:col>8</xdr:col>
      <xdr:colOff>0</xdr:colOff>
      <xdr:row>38</xdr:row>
      <xdr:rowOff>0</xdr:rowOff>
    </xdr:to>
    <xdr:sp macro="" textlink="">
      <xdr:nvSpPr>
        <xdr:cNvPr id="15391" name="Text Box 31"/>
        <xdr:cNvSpPr txBox="1">
          <a:spLocks noChangeArrowheads="1"/>
        </xdr:cNvSpPr>
      </xdr:nvSpPr>
      <xdr:spPr bwMode="auto">
        <a:xfrm>
          <a:off x="333375" y="22917150"/>
          <a:ext cx="9906000" cy="0"/>
        </a:xfrm>
        <a:prstGeom prst="rect">
          <a:avLst/>
        </a:prstGeom>
        <a:solidFill>
          <a:srgbClr val="FFFFFF"/>
        </a:solidFill>
        <a:ln w="9525" algn="ctr">
          <a:solidFill>
            <a:srgbClr val="000000"/>
          </a:solidFill>
          <a:miter lim="800000"/>
          <a:headEnd/>
          <a:tailEnd/>
        </a:ln>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11</xdr:row>
      <xdr:rowOff>495300</xdr:rowOff>
    </xdr:from>
    <xdr:to>
      <xdr:col>8</xdr:col>
      <xdr:colOff>0</xdr:colOff>
      <xdr:row>16</xdr:row>
      <xdr:rowOff>19050</xdr:rowOff>
    </xdr:to>
    <xdr:sp macro="" textlink="">
      <xdr:nvSpPr>
        <xdr:cNvPr id="21525" name="Text Box 21"/>
        <xdr:cNvSpPr txBox="1">
          <a:spLocks noChangeArrowheads="1"/>
        </xdr:cNvSpPr>
      </xdr:nvSpPr>
      <xdr:spPr bwMode="auto">
        <a:xfrm>
          <a:off x="3895725" y="3657600"/>
          <a:ext cx="7067550" cy="3086100"/>
        </a:xfrm>
        <a:prstGeom prst="rect">
          <a:avLst/>
        </a:prstGeom>
        <a:solidFill>
          <a:srgbClr val="FFFFFF"/>
        </a:solidFill>
        <a:ln w="9525" algn="ctr">
          <a:solidFill>
            <a:srgbClr val="000000"/>
          </a:solidFill>
          <a:miter lim="800000"/>
          <a:headEnd/>
          <a:tailEnd/>
        </a:ln>
        <a:effectLst/>
      </xdr:spPr>
    </xdr:sp>
    <xdr:clientData/>
  </xdr:twoCellAnchor>
  <xdr:twoCellAnchor>
    <xdr:from>
      <xdr:col>2</xdr:col>
      <xdr:colOff>0</xdr:colOff>
      <xdr:row>30</xdr:row>
      <xdr:rowOff>0</xdr:rowOff>
    </xdr:from>
    <xdr:to>
      <xdr:col>8</xdr:col>
      <xdr:colOff>0</xdr:colOff>
      <xdr:row>33</xdr:row>
      <xdr:rowOff>733425</xdr:rowOff>
    </xdr:to>
    <xdr:sp macro="" textlink="">
      <xdr:nvSpPr>
        <xdr:cNvPr id="21526" name="Text Box 22"/>
        <xdr:cNvSpPr txBox="1">
          <a:spLocks noChangeArrowheads="1"/>
        </xdr:cNvSpPr>
      </xdr:nvSpPr>
      <xdr:spPr bwMode="auto">
        <a:xfrm>
          <a:off x="3895725" y="14639925"/>
          <a:ext cx="7067550" cy="2924175"/>
        </a:xfrm>
        <a:prstGeom prst="rect">
          <a:avLst/>
        </a:prstGeom>
        <a:solidFill>
          <a:srgbClr val="FFFFFF"/>
        </a:solidFill>
        <a:ln w="9525" algn="ctr">
          <a:solidFill>
            <a:srgbClr val="000000"/>
          </a:solidFill>
          <a:miter lim="800000"/>
          <a:headEnd/>
          <a:tailEnd/>
        </a:ln>
        <a:effectLst/>
      </xdr:spPr>
    </xdr:sp>
    <xdr:clientData/>
  </xdr:twoCellAnchor>
  <xdr:twoCellAnchor>
    <xdr:from>
      <xdr:col>2</xdr:col>
      <xdr:colOff>0</xdr:colOff>
      <xdr:row>24</xdr:row>
      <xdr:rowOff>0</xdr:rowOff>
    </xdr:from>
    <xdr:to>
      <xdr:col>7</xdr:col>
      <xdr:colOff>2419350</xdr:colOff>
      <xdr:row>29</xdr:row>
      <xdr:rowOff>9525</xdr:rowOff>
    </xdr:to>
    <xdr:sp macro="" textlink="">
      <xdr:nvSpPr>
        <xdr:cNvPr id="21527" name="Text Box 23"/>
        <xdr:cNvSpPr txBox="1">
          <a:spLocks noChangeArrowheads="1"/>
        </xdr:cNvSpPr>
      </xdr:nvSpPr>
      <xdr:spPr bwMode="auto">
        <a:xfrm>
          <a:off x="3895725" y="11620500"/>
          <a:ext cx="7067550" cy="2524125"/>
        </a:xfrm>
        <a:prstGeom prst="rect">
          <a:avLst/>
        </a:prstGeom>
        <a:solidFill>
          <a:srgbClr val="FFFFFF"/>
        </a:solidFill>
        <a:ln w="9525" algn="ctr">
          <a:solidFill>
            <a:srgbClr val="000000"/>
          </a:solidFill>
          <a:miter lim="800000"/>
          <a:headEnd/>
          <a:tailEnd/>
        </a:ln>
        <a:effectLst/>
      </xdr:spPr>
    </xdr:sp>
    <xdr:clientData/>
  </xdr:twoCellAnchor>
  <xdr:twoCellAnchor>
    <xdr:from>
      <xdr:col>2</xdr:col>
      <xdr:colOff>0</xdr:colOff>
      <xdr:row>16</xdr:row>
      <xdr:rowOff>495300</xdr:rowOff>
    </xdr:from>
    <xdr:to>
      <xdr:col>8</xdr:col>
      <xdr:colOff>9525</xdr:colOff>
      <xdr:row>23</xdr:row>
      <xdr:rowOff>0</xdr:rowOff>
    </xdr:to>
    <xdr:sp macro="" textlink="">
      <xdr:nvSpPr>
        <xdr:cNvPr id="21528" name="Text Box 24"/>
        <xdr:cNvSpPr txBox="1">
          <a:spLocks noChangeArrowheads="1"/>
        </xdr:cNvSpPr>
      </xdr:nvSpPr>
      <xdr:spPr bwMode="auto">
        <a:xfrm>
          <a:off x="3895725" y="7219950"/>
          <a:ext cx="7077075" cy="3895725"/>
        </a:xfrm>
        <a:prstGeom prst="rect">
          <a:avLst/>
        </a:prstGeom>
        <a:solidFill>
          <a:srgbClr val="FFFFFF"/>
        </a:solidFill>
        <a:ln w="9525" algn="ctr">
          <a:solidFill>
            <a:srgbClr val="000000"/>
          </a:solidFill>
          <a:miter lim="800000"/>
          <a:headEnd/>
          <a:tailEnd/>
        </a:ln>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1704975</xdr:colOff>
      <xdr:row>11</xdr:row>
      <xdr:rowOff>0</xdr:rowOff>
    </xdr:from>
    <xdr:to>
      <xdr:col>8</xdr:col>
      <xdr:colOff>0</xdr:colOff>
      <xdr:row>16</xdr:row>
      <xdr:rowOff>0</xdr:rowOff>
    </xdr:to>
    <xdr:sp macro="" textlink="">
      <xdr:nvSpPr>
        <xdr:cNvPr id="16395" name="Text Box 11"/>
        <xdr:cNvSpPr txBox="1">
          <a:spLocks noChangeArrowheads="1"/>
        </xdr:cNvSpPr>
      </xdr:nvSpPr>
      <xdr:spPr bwMode="auto">
        <a:xfrm>
          <a:off x="3419475" y="3648075"/>
          <a:ext cx="6886575" cy="2686050"/>
        </a:xfrm>
        <a:prstGeom prst="rect">
          <a:avLst/>
        </a:prstGeom>
        <a:solidFill>
          <a:srgbClr val="FFFFFF"/>
        </a:solidFill>
        <a:ln w="9525" algn="ctr">
          <a:solidFill>
            <a:srgbClr val="000000"/>
          </a:solidFill>
          <a:miter lim="800000"/>
          <a:headEnd/>
          <a:tailEnd/>
        </a:ln>
        <a:effectLst/>
      </xdr:spPr>
    </xdr:sp>
    <xdr:clientData/>
  </xdr:twoCellAnchor>
  <xdr:twoCellAnchor>
    <xdr:from>
      <xdr:col>1</xdr:col>
      <xdr:colOff>1704975</xdr:colOff>
      <xdr:row>17</xdr:row>
      <xdr:rowOff>0</xdr:rowOff>
    </xdr:from>
    <xdr:to>
      <xdr:col>8</xdr:col>
      <xdr:colOff>0</xdr:colOff>
      <xdr:row>20</xdr:row>
      <xdr:rowOff>0</xdr:rowOff>
    </xdr:to>
    <xdr:sp macro="" textlink="">
      <xdr:nvSpPr>
        <xdr:cNvPr id="16396" name="Text Box 12"/>
        <xdr:cNvSpPr txBox="1">
          <a:spLocks noChangeArrowheads="1"/>
        </xdr:cNvSpPr>
      </xdr:nvSpPr>
      <xdr:spPr bwMode="auto">
        <a:xfrm>
          <a:off x="3419475" y="7191375"/>
          <a:ext cx="6886575" cy="2552700"/>
        </a:xfrm>
        <a:prstGeom prst="rect">
          <a:avLst/>
        </a:prstGeom>
        <a:solidFill>
          <a:srgbClr val="FFFFFF"/>
        </a:solidFill>
        <a:ln w="9525" algn="ctr">
          <a:solidFill>
            <a:srgbClr val="000000"/>
          </a:solidFill>
          <a:miter lim="800000"/>
          <a:headEnd/>
          <a:tailEnd/>
        </a:ln>
        <a:effec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0</xdr:colOff>
      <xdr:row>22</xdr:row>
      <xdr:rowOff>0</xdr:rowOff>
    </xdr:to>
    <xdr:sp macro="" textlink="">
      <xdr:nvSpPr>
        <xdr:cNvPr id="18443" name="Text Box 11"/>
        <xdr:cNvSpPr txBox="1">
          <a:spLocks noChangeArrowheads="1"/>
        </xdr:cNvSpPr>
      </xdr:nvSpPr>
      <xdr:spPr bwMode="auto">
        <a:xfrm>
          <a:off x="0" y="9372600"/>
          <a:ext cx="0" cy="0"/>
        </a:xfrm>
        <a:prstGeom prst="rect">
          <a:avLst/>
        </a:prstGeom>
        <a:solidFill>
          <a:srgbClr val="FFFFFF"/>
        </a:solidFill>
        <a:ln w="9525" algn="ctr">
          <a:solidFill>
            <a:srgbClr val="000000"/>
          </a:solidFill>
          <a:miter lim="800000"/>
          <a:headEnd/>
          <a:tailEnd/>
        </a:ln>
        <a:effectLst/>
      </xdr:spPr>
    </xdr:sp>
    <xdr:clientData/>
  </xdr:twoCellAnchor>
  <xdr:twoCellAnchor>
    <xdr:from>
      <xdr:col>0</xdr:col>
      <xdr:colOff>0</xdr:colOff>
      <xdr:row>22</xdr:row>
      <xdr:rowOff>0</xdr:rowOff>
    </xdr:from>
    <xdr:to>
      <xdr:col>0</xdr:col>
      <xdr:colOff>0</xdr:colOff>
      <xdr:row>22</xdr:row>
      <xdr:rowOff>0</xdr:rowOff>
    </xdr:to>
    <xdr:sp macro="" textlink="">
      <xdr:nvSpPr>
        <xdr:cNvPr id="18444" name="Text Box 12"/>
        <xdr:cNvSpPr txBox="1">
          <a:spLocks noChangeArrowheads="1"/>
        </xdr:cNvSpPr>
      </xdr:nvSpPr>
      <xdr:spPr bwMode="auto">
        <a:xfrm>
          <a:off x="0" y="9372600"/>
          <a:ext cx="0" cy="0"/>
        </a:xfrm>
        <a:prstGeom prst="rect">
          <a:avLst/>
        </a:prstGeom>
        <a:solidFill>
          <a:srgbClr val="FFFFFF"/>
        </a:solidFill>
        <a:ln w="9525" algn="ctr">
          <a:solidFill>
            <a:srgbClr val="000000"/>
          </a:solidFill>
          <a:miter lim="800000"/>
          <a:headEnd/>
          <a:tailEnd/>
        </a:ln>
        <a:effectLst/>
      </xdr:spPr>
    </xdr:sp>
    <xdr:clientData/>
  </xdr:twoCellAnchor>
  <xdr:twoCellAnchor>
    <xdr:from>
      <xdr:col>0</xdr:col>
      <xdr:colOff>0</xdr:colOff>
      <xdr:row>22</xdr:row>
      <xdr:rowOff>0</xdr:rowOff>
    </xdr:from>
    <xdr:to>
      <xdr:col>0</xdr:col>
      <xdr:colOff>0</xdr:colOff>
      <xdr:row>22</xdr:row>
      <xdr:rowOff>0</xdr:rowOff>
    </xdr:to>
    <xdr:sp macro="" textlink="">
      <xdr:nvSpPr>
        <xdr:cNvPr id="18445" name="Text Box 13"/>
        <xdr:cNvSpPr txBox="1">
          <a:spLocks noChangeArrowheads="1"/>
        </xdr:cNvSpPr>
      </xdr:nvSpPr>
      <xdr:spPr bwMode="auto">
        <a:xfrm>
          <a:off x="0" y="9372600"/>
          <a:ext cx="0" cy="0"/>
        </a:xfrm>
        <a:prstGeom prst="rect">
          <a:avLst/>
        </a:prstGeom>
        <a:solidFill>
          <a:srgbClr val="FFFFFF"/>
        </a:solidFill>
        <a:ln w="9525" algn="ctr">
          <a:solidFill>
            <a:srgbClr val="000000"/>
          </a:solidFill>
          <a:miter lim="800000"/>
          <a:headEnd/>
          <a:tailEnd/>
        </a:ln>
        <a:effectLst/>
      </xdr:spPr>
    </xdr:sp>
    <xdr:clientData/>
  </xdr:twoCellAnchor>
  <xdr:twoCellAnchor>
    <xdr:from>
      <xdr:col>0</xdr:col>
      <xdr:colOff>0</xdr:colOff>
      <xdr:row>22</xdr:row>
      <xdr:rowOff>0</xdr:rowOff>
    </xdr:from>
    <xdr:to>
      <xdr:col>0</xdr:col>
      <xdr:colOff>0</xdr:colOff>
      <xdr:row>22</xdr:row>
      <xdr:rowOff>0</xdr:rowOff>
    </xdr:to>
    <xdr:sp macro="" textlink="">
      <xdr:nvSpPr>
        <xdr:cNvPr id="18446" name="Text Box 14"/>
        <xdr:cNvSpPr txBox="1">
          <a:spLocks noChangeArrowheads="1"/>
        </xdr:cNvSpPr>
      </xdr:nvSpPr>
      <xdr:spPr bwMode="auto">
        <a:xfrm>
          <a:off x="0" y="9372600"/>
          <a:ext cx="0" cy="0"/>
        </a:xfrm>
        <a:prstGeom prst="rect">
          <a:avLst/>
        </a:prstGeom>
        <a:solidFill>
          <a:srgbClr val="FFFFFF"/>
        </a:solidFill>
        <a:ln w="9525" algn="ctr">
          <a:solidFill>
            <a:srgbClr val="000000"/>
          </a:solidFill>
          <a:miter lim="800000"/>
          <a:headEnd/>
          <a:tailEnd/>
        </a:ln>
        <a:effectLst/>
      </xdr:spPr>
    </xdr:sp>
    <xdr:clientData/>
  </xdr:twoCellAnchor>
  <xdr:twoCellAnchor>
    <xdr:from>
      <xdr:col>0</xdr:col>
      <xdr:colOff>0</xdr:colOff>
      <xdr:row>22</xdr:row>
      <xdr:rowOff>0</xdr:rowOff>
    </xdr:from>
    <xdr:to>
      <xdr:col>0</xdr:col>
      <xdr:colOff>0</xdr:colOff>
      <xdr:row>22</xdr:row>
      <xdr:rowOff>0</xdr:rowOff>
    </xdr:to>
    <xdr:sp macro="" textlink="">
      <xdr:nvSpPr>
        <xdr:cNvPr id="18447" name="Text Box 15"/>
        <xdr:cNvSpPr txBox="1">
          <a:spLocks noChangeArrowheads="1"/>
        </xdr:cNvSpPr>
      </xdr:nvSpPr>
      <xdr:spPr bwMode="auto">
        <a:xfrm>
          <a:off x="0" y="9372600"/>
          <a:ext cx="0" cy="0"/>
        </a:xfrm>
        <a:prstGeom prst="rect">
          <a:avLst/>
        </a:prstGeom>
        <a:solidFill>
          <a:srgbClr val="FFFFFF"/>
        </a:solidFill>
        <a:ln w="9525" algn="ctr">
          <a:solidFill>
            <a:srgbClr val="000000"/>
          </a:solidFill>
          <a:miter lim="800000"/>
          <a:headEnd/>
          <a:tailEnd/>
        </a:ln>
        <a:effectLst/>
      </xdr:spPr>
    </xdr:sp>
    <xdr:clientData/>
  </xdr:twoCellAnchor>
  <xdr:twoCellAnchor>
    <xdr:from>
      <xdr:col>0</xdr:col>
      <xdr:colOff>0</xdr:colOff>
      <xdr:row>22</xdr:row>
      <xdr:rowOff>0</xdr:rowOff>
    </xdr:from>
    <xdr:to>
      <xdr:col>0</xdr:col>
      <xdr:colOff>0</xdr:colOff>
      <xdr:row>22</xdr:row>
      <xdr:rowOff>0</xdr:rowOff>
    </xdr:to>
    <xdr:sp macro="" textlink="">
      <xdr:nvSpPr>
        <xdr:cNvPr id="18448" name="Text Box 16"/>
        <xdr:cNvSpPr txBox="1">
          <a:spLocks noChangeArrowheads="1"/>
        </xdr:cNvSpPr>
      </xdr:nvSpPr>
      <xdr:spPr bwMode="auto">
        <a:xfrm>
          <a:off x="0" y="9372600"/>
          <a:ext cx="0" cy="0"/>
        </a:xfrm>
        <a:prstGeom prst="rect">
          <a:avLst/>
        </a:prstGeom>
        <a:solidFill>
          <a:srgbClr val="FFFFFF"/>
        </a:solidFill>
        <a:ln w="9525" algn="ctr">
          <a:solidFill>
            <a:srgbClr val="000000"/>
          </a:solidFill>
          <a:miter lim="800000"/>
          <a:headEnd/>
          <a:tailEnd/>
        </a:ln>
        <a:effectLst/>
      </xdr:spPr>
    </xdr:sp>
    <xdr:clientData/>
  </xdr:twoCellAnchor>
  <xdr:twoCellAnchor>
    <xdr:from>
      <xdr:col>2</xdr:col>
      <xdr:colOff>0</xdr:colOff>
      <xdr:row>11</xdr:row>
      <xdr:rowOff>495300</xdr:rowOff>
    </xdr:from>
    <xdr:to>
      <xdr:col>8</xdr:col>
      <xdr:colOff>0</xdr:colOff>
      <xdr:row>16</xdr:row>
      <xdr:rowOff>9525</xdr:rowOff>
    </xdr:to>
    <xdr:sp macro="" textlink="">
      <xdr:nvSpPr>
        <xdr:cNvPr id="18455" name="Text Box 23"/>
        <xdr:cNvSpPr txBox="1">
          <a:spLocks noChangeArrowheads="1"/>
        </xdr:cNvSpPr>
      </xdr:nvSpPr>
      <xdr:spPr bwMode="auto">
        <a:xfrm>
          <a:off x="3676650" y="3667125"/>
          <a:ext cx="6896100" cy="1933575"/>
        </a:xfrm>
        <a:prstGeom prst="rect">
          <a:avLst/>
        </a:prstGeom>
        <a:solidFill>
          <a:srgbClr val="FFFFFF"/>
        </a:solidFill>
        <a:ln w="9525" algn="ctr">
          <a:solidFill>
            <a:srgbClr val="000000"/>
          </a:solidFill>
          <a:miter lim="800000"/>
          <a:headEnd/>
          <a:tailEnd/>
        </a:ln>
        <a:effectLst/>
      </xdr:spPr>
    </xdr:sp>
    <xdr:clientData/>
  </xdr:twoCellAnchor>
  <xdr:twoCellAnchor>
    <xdr:from>
      <xdr:col>2</xdr:col>
      <xdr:colOff>0</xdr:colOff>
      <xdr:row>16</xdr:row>
      <xdr:rowOff>495300</xdr:rowOff>
    </xdr:from>
    <xdr:to>
      <xdr:col>8</xdr:col>
      <xdr:colOff>0</xdr:colOff>
      <xdr:row>20</xdr:row>
      <xdr:rowOff>0</xdr:rowOff>
    </xdr:to>
    <xdr:sp macro="" textlink="">
      <xdr:nvSpPr>
        <xdr:cNvPr id="18456" name="Text Box 24"/>
        <xdr:cNvSpPr txBox="1">
          <a:spLocks noChangeArrowheads="1"/>
        </xdr:cNvSpPr>
      </xdr:nvSpPr>
      <xdr:spPr bwMode="auto">
        <a:xfrm>
          <a:off x="3676650" y="6086475"/>
          <a:ext cx="6896100" cy="2609850"/>
        </a:xfrm>
        <a:prstGeom prst="rect">
          <a:avLst/>
        </a:prstGeom>
        <a:solidFill>
          <a:srgbClr val="FFFFFF"/>
        </a:solidFill>
        <a:ln w="9525" algn="ctr">
          <a:solidFill>
            <a:srgbClr val="000000"/>
          </a:solidFill>
          <a:miter lim="800000"/>
          <a:headEnd/>
          <a:tailEnd/>
        </a:ln>
        <a:effec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11</xdr:row>
      <xdr:rowOff>495300</xdr:rowOff>
    </xdr:from>
    <xdr:to>
      <xdr:col>8</xdr:col>
      <xdr:colOff>0</xdr:colOff>
      <xdr:row>17</xdr:row>
      <xdr:rowOff>0</xdr:rowOff>
    </xdr:to>
    <xdr:sp macro="" textlink="">
      <xdr:nvSpPr>
        <xdr:cNvPr id="19477" name="Text Box 21"/>
        <xdr:cNvSpPr txBox="1">
          <a:spLocks noChangeArrowheads="1"/>
        </xdr:cNvSpPr>
      </xdr:nvSpPr>
      <xdr:spPr bwMode="auto">
        <a:xfrm>
          <a:off x="3429000" y="3638550"/>
          <a:ext cx="6991350" cy="3648075"/>
        </a:xfrm>
        <a:prstGeom prst="rect">
          <a:avLst/>
        </a:prstGeom>
        <a:solidFill>
          <a:srgbClr val="FFFFFF"/>
        </a:solidFill>
        <a:ln w="9525" algn="ctr">
          <a:solidFill>
            <a:srgbClr val="000000"/>
          </a:solidFill>
          <a:miter lim="800000"/>
          <a:headEnd/>
          <a:tailEnd/>
        </a:ln>
        <a:effectLst/>
      </xdr:spPr>
    </xdr:sp>
    <xdr:clientData/>
  </xdr:twoCellAnchor>
  <xdr:twoCellAnchor>
    <xdr:from>
      <xdr:col>1</xdr:col>
      <xdr:colOff>1704975</xdr:colOff>
      <xdr:row>18</xdr:row>
      <xdr:rowOff>0</xdr:rowOff>
    </xdr:from>
    <xdr:to>
      <xdr:col>8</xdr:col>
      <xdr:colOff>0</xdr:colOff>
      <xdr:row>23</xdr:row>
      <xdr:rowOff>0</xdr:rowOff>
    </xdr:to>
    <xdr:sp macro="" textlink="">
      <xdr:nvSpPr>
        <xdr:cNvPr id="19478" name="Text Box 22"/>
        <xdr:cNvSpPr txBox="1">
          <a:spLocks noChangeArrowheads="1"/>
        </xdr:cNvSpPr>
      </xdr:nvSpPr>
      <xdr:spPr bwMode="auto">
        <a:xfrm>
          <a:off x="3419475" y="7962900"/>
          <a:ext cx="7000875" cy="3257550"/>
        </a:xfrm>
        <a:prstGeom prst="rect">
          <a:avLst/>
        </a:prstGeom>
        <a:solidFill>
          <a:srgbClr val="FFFFFF"/>
        </a:solidFill>
        <a:ln w="9525" algn="ctr">
          <a:solidFill>
            <a:srgbClr val="000000"/>
          </a:solidFill>
          <a:miter lim="800000"/>
          <a:headEnd/>
          <a:tailEnd/>
        </a:ln>
        <a:effectLst/>
      </xdr:spPr>
    </xdr:sp>
    <xdr:clientData/>
  </xdr:twoCellAnchor>
  <xdr:twoCellAnchor>
    <xdr:from>
      <xdr:col>2</xdr:col>
      <xdr:colOff>0</xdr:colOff>
      <xdr:row>24</xdr:row>
      <xdr:rowOff>0</xdr:rowOff>
    </xdr:from>
    <xdr:to>
      <xdr:col>8</xdr:col>
      <xdr:colOff>0</xdr:colOff>
      <xdr:row>27</xdr:row>
      <xdr:rowOff>9525</xdr:rowOff>
    </xdr:to>
    <xdr:sp macro="" textlink="">
      <xdr:nvSpPr>
        <xdr:cNvPr id="19479" name="Text Box 23"/>
        <xdr:cNvSpPr txBox="1">
          <a:spLocks noChangeArrowheads="1"/>
        </xdr:cNvSpPr>
      </xdr:nvSpPr>
      <xdr:spPr bwMode="auto">
        <a:xfrm>
          <a:off x="3429000" y="12039600"/>
          <a:ext cx="6991350" cy="2219325"/>
        </a:xfrm>
        <a:prstGeom prst="rect">
          <a:avLst/>
        </a:prstGeom>
        <a:solidFill>
          <a:srgbClr val="FFFFFF"/>
        </a:solidFill>
        <a:ln w="9525" algn="ctr">
          <a:solidFill>
            <a:srgbClr val="000000"/>
          </a:solidFill>
          <a:miter lim="800000"/>
          <a:headEnd/>
          <a:tailEnd/>
        </a:ln>
        <a:effectLst/>
      </xdr:spPr>
    </xdr:sp>
    <xdr:clientData/>
  </xdr:twoCellAnchor>
  <xdr:twoCellAnchor>
    <xdr:from>
      <xdr:col>2</xdr:col>
      <xdr:colOff>0</xdr:colOff>
      <xdr:row>28</xdr:row>
      <xdr:rowOff>0</xdr:rowOff>
    </xdr:from>
    <xdr:to>
      <xdr:col>7</xdr:col>
      <xdr:colOff>3124200</xdr:colOff>
      <xdr:row>32</xdr:row>
      <xdr:rowOff>0</xdr:rowOff>
    </xdr:to>
    <xdr:sp macro="" textlink="">
      <xdr:nvSpPr>
        <xdr:cNvPr id="19480" name="Text Box 24"/>
        <xdr:cNvSpPr txBox="1">
          <a:spLocks noChangeArrowheads="1"/>
        </xdr:cNvSpPr>
      </xdr:nvSpPr>
      <xdr:spPr bwMode="auto">
        <a:xfrm>
          <a:off x="3429000" y="14916150"/>
          <a:ext cx="6991350" cy="3295650"/>
        </a:xfrm>
        <a:prstGeom prst="rect">
          <a:avLst/>
        </a:prstGeom>
        <a:solidFill>
          <a:srgbClr val="FFFFFF"/>
        </a:solidFill>
        <a:ln w="9525" algn="ctr">
          <a:solidFill>
            <a:srgbClr val="000000"/>
          </a:solidFill>
          <a:miter lim="800000"/>
          <a:headEnd/>
          <a:tailEnd/>
        </a:ln>
        <a:effec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12</xdr:row>
      <xdr:rowOff>0</xdr:rowOff>
    </xdr:from>
    <xdr:to>
      <xdr:col>5</xdr:col>
      <xdr:colOff>0</xdr:colOff>
      <xdr:row>13</xdr:row>
      <xdr:rowOff>0</xdr:rowOff>
    </xdr:to>
    <xdr:sp macro="" textlink="">
      <xdr:nvSpPr>
        <xdr:cNvPr id="10925" name="Text Box 329"/>
        <xdr:cNvSpPr txBox="1">
          <a:spLocks noChangeArrowheads="1"/>
        </xdr:cNvSpPr>
      </xdr:nvSpPr>
      <xdr:spPr bwMode="auto">
        <a:xfrm>
          <a:off x="6572250" y="4057650"/>
          <a:ext cx="0" cy="581025"/>
        </a:xfrm>
        <a:prstGeom prst="rect">
          <a:avLst/>
        </a:prstGeom>
        <a:solidFill>
          <a:srgbClr val="FFFFFF"/>
        </a:solidFill>
        <a:ln w="9525" algn="ctr">
          <a:solidFill>
            <a:srgbClr val="000000"/>
          </a:solidFill>
          <a:miter lim="800000"/>
          <a:headEnd/>
          <a:tailEnd/>
        </a:ln>
      </xdr:spPr>
    </xdr:sp>
    <xdr:clientData/>
  </xdr:twoCellAnchor>
  <xdr:twoCellAnchor>
    <xdr:from>
      <xdr:col>0</xdr:col>
      <xdr:colOff>0</xdr:colOff>
      <xdr:row>15</xdr:row>
      <xdr:rowOff>0</xdr:rowOff>
    </xdr:from>
    <xdr:to>
      <xdr:col>8</xdr:col>
      <xdr:colOff>0</xdr:colOff>
      <xdr:row>16</xdr:row>
      <xdr:rowOff>0</xdr:rowOff>
    </xdr:to>
    <xdr:sp macro="" textlink="">
      <xdr:nvSpPr>
        <xdr:cNvPr id="10576" name="Text Box 336"/>
        <xdr:cNvSpPr txBox="1">
          <a:spLocks noChangeArrowheads="1"/>
        </xdr:cNvSpPr>
      </xdr:nvSpPr>
      <xdr:spPr bwMode="auto">
        <a:xfrm>
          <a:off x="0" y="5153025"/>
          <a:ext cx="8658225" cy="866775"/>
        </a:xfrm>
        <a:prstGeom prst="rect">
          <a:avLst/>
        </a:prstGeom>
        <a:solidFill>
          <a:srgbClr val="FFFFFF"/>
        </a:solidFill>
        <a:ln w="9525" algn="ctr">
          <a:solidFill>
            <a:srgbClr val="000000"/>
          </a:solidFill>
          <a:miter lim="800000"/>
          <a:headEnd/>
          <a:tailEnd/>
        </a:ln>
        <a:effectLst/>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Texte libre</a:t>
          </a:r>
        </a:p>
        <a:p>
          <a:pPr algn="l" rtl="1">
            <a:defRPr sz="1000"/>
          </a:pPr>
          <a:endParaRPr lang="en-US" sz="1100" b="0" i="0" strike="noStrike">
            <a:solidFill>
              <a:srgbClr val="000000"/>
            </a:solidFill>
            <a:latin typeface="Arial"/>
            <a:cs typeface="Arial"/>
          </a:endParaRPr>
        </a:p>
      </xdr:txBody>
    </xdr:sp>
    <xdr:clientData/>
  </xdr:twoCellAnchor>
  <xdr:twoCellAnchor>
    <xdr:from>
      <xdr:col>0</xdr:col>
      <xdr:colOff>0</xdr:colOff>
      <xdr:row>33</xdr:row>
      <xdr:rowOff>0</xdr:rowOff>
    </xdr:from>
    <xdr:to>
      <xdr:col>8</xdr:col>
      <xdr:colOff>0</xdr:colOff>
      <xdr:row>33</xdr:row>
      <xdr:rowOff>0</xdr:rowOff>
    </xdr:to>
    <xdr:sp macro="" textlink="">
      <xdr:nvSpPr>
        <xdr:cNvPr id="10927" name="Text Box 342"/>
        <xdr:cNvSpPr txBox="1">
          <a:spLocks noChangeArrowheads="1"/>
        </xdr:cNvSpPr>
      </xdr:nvSpPr>
      <xdr:spPr bwMode="auto">
        <a:xfrm>
          <a:off x="0" y="13344525"/>
          <a:ext cx="8991600" cy="0"/>
        </a:xfrm>
        <a:prstGeom prst="rect">
          <a:avLst/>
        </a:prstGeom>
        <a:solidFill>
          <a:srgbClr val="FFFFFF"/>
        </a:solidFill>
        <a:ln w="9525" algn="ctr">
          <a:solidFill>
            <a:srgbClr val="000000"/>
          </a:solidFill>
          <a:miter lim="800000"/>
          <a:headEnd/>
          <a:tailEnd/>
        </a:ln>
      </xdr:spPr>
    </xdr:sp>
    <xdr:clientData/>
  </xdr:twoCellAnchor>
  <xdr:twoCellAnchor>
    <xdr:from>
      <xdr:col>0</xdr:col>
      <xdr:colOff>9525</xdr:colOff>
      <xdr:row>35</xdr:row>
      <xdr:rowOff>0</xdr:rowOff>
    </xdr:from>
    <xdr:to>
      <xdr:col>8</xdr:col>
      <xdr:colOff>0</xdr:colOff>
      <xdr:row>35</xdr:row>
      <xdr:rowOff>0</xdr:rowOff>
    </xdr:to>
    <xdr:sp macro="" textlink="">
      <xdr:nvSpPr>
        <xdr:cNvPr id="10928" name="Text Box 343"/>
        <xdr:cNvSpPr txBox="1">
          <a:spLocks noChangeArrowheads="1"/>
        </xdr:cNvSpPr>
      </xdr:nvSpPr>
      <xdr:spPr bwMode="auto">
        <a:xfrm>
          <a:off x="9525" y="14639925"/>
          <a:ext cx="8982075" cy="0"/>
        </a:xfrm>
        <a:prstGeom prst="rect">
          <a:avLst/>
        </a:prstGeom>
        <a:solidFill>
          <a:srgbClr val="FFFFFF"/>
        </a:solidFill>
        <a:ln w="9525" algn="ctr">
          <a:solidFill>
            <a:srgbClr val="000000"/>
          </a:solidFill>
          <a:miter lim="800000"/>
          <a:headEnd/>
          <a:tailEnd/>
        </a:ln>
      </xdr:spPr>
    </xdr:sp>
    <xdr:clientData/>
  </xdr:twoCellAnchor>
  <xdr:twoCellAnchor>
    <xdr:from>
      <xdr:col>0</xdr:col>
      <xdr:colOff>0</xdr:colOff>
      <xdr:row>39</xdr:row>
      <xdr:rowOff>0</xdr:rowOff>
    </xdr:from>
    <xdr:to>
      <xdr:col>8</xdr:col>
      <xdr:colOff>0</xdr:colOff>
      <xdr:row>39</xdr:row>
      <xdr:rowOff>9525</xdr:rowOff>
    </xdr:to>
    <xdr:sp macro="" textlink="">
      <xdr:nvSpPr>
        <xdr:cNvPr id="10929" name="Text Box 345"/>
        <xdr:cNvSpPr txBox="1">
          <a:spLocks noChangeArrowheads="1"/>
        </xdr:cNvSpPr>
      </xdr:nvSpPr>
      <xdr:spPr bwMode="auto">
        <a:xfrm>
          <a:off x="0" y="16935450"/>
          <a:ext cx="8991600" cy="9525"/>
        </a:xfrm>
        <a:prstGeom prst="rect">
          <a:avLst/>
        </a:prstGeom>
        <a:solidFill>
          <a:srgbClr val="FFFFFF"/>
        </a:solidFill>
        <a:ln w="9525" algn="ctr">
          <a:solidFill>
            <a:srgbClr val="000000"/>
          </a:solidFill>
          <a:miter lim="800000"/>
          <a:headEnd/>
          <a:tailEnd/>
        </a:ln>
      </xdr:spPr>
    </xdr:sp>
    <xdr:clientData/>
  </xdr:twoCellAnchor>
  <xdr:twoCellAnchor>
    <xdr:from>
      <xdr:col>5</xdr:col>
      <xdr:colOff>0</xdr:colOff>
      <xdr:row>13</xdr:row>
      <xdr:rowOff>0</xdr:rowOff>
    </xdr:from>
    <xdr:to>
      <xdr:col>5</xdr:col>
      <xdr:colOff>0</xdr:colOff>
      <xdr:row>14</xdr:row>
      <xdr:rowOff>0</xdr:rowOff>
    </xdr:to>
    <xdr:sp macro="" textlink="">
      <xdr:nvSpPr>
        <xdr:cNvPr id="10930" name="Text Box 353"/>
        <xdr:cNvSpPr txBox="1">
          <a:spLocks noChangeArrowheads="1"/>
        </xdr:cNvSpPr>
      </xdr:nvSpPr>
      <xdr:spPr bwMode="auto">
        <a:xfrm>
          <a:off x="6572250" y="4638675"/>
          <a:ext cx="0" cy="400050"/>
        </a:xfrm>
        <a:prstGeom prst="rect">
          <a:avLst/>
        </a:prstGeom>
        <a:solidFill>
          <a:srgbClr val="FFFFFF"/>
        </a:solidFill>
        <a:ln w="9525" algn="ctr">
          <a:solidFill>
            <a:srgbClr val="000000"/>
          </a:solidFill>
          <a:miter lim="800000"/>
          <a:headEnd/>
          <a:tailEnd/>
        </a:ln>
      </xdr:spPr>
    </xdr:sp>
    <xdr:clientData/>
  </xdr:twoCellAnchor>
  <xdr:twoCellAnchor>
    <xdr:from>
      <xdr:col>0</xdr:col>
      <xdr:colOff>0</xdr:colOff>
      <xdr:row>35</xdr:row>
      <xdr:rowOff>0</xdr:rowOff>
    </xdr:from>
    <xdr:to>
      <xdr:col>8</xdr:col>
      <xdr:colOff>0</xdr:colOff>
      <xdr:row>35</xdr:row>
      <xdr:rowOff>0</xdr:rowOff>
    </xdr:to>
    <xdr:sp macro="" textlink="">
      <xdr:nvSpPr>
        <xdr:cNvPr id="10632" name="Text Box 392"/>
        <xdr:cNvSpPr txBox="1">
          <a:spLocks noChangeArrowheads="1"/>
        </xdr:cNvSpPr>
      </xdr:nvSpPr>
      <xdr:spPr bwMode="auto">
        <a:xfrm>
          <a:off x="0" y="14154150"/>
          <a:ext cx="8658225" cy="0"/>
        </a:xfrm>
        <a:prstGeom prst="rect">
          <a:avLst/>
        </a:prstGeom>
        <a:solidFill>
          <a:srgbClr val="FFFFFF"/>
        </a:solidFill>
        <a:ln w="9525" algn="ctr">
          <a:solidFill>
            <a:srgbClr val="000000"/>
          </a:solidFill>
          <a:miter lim="800000"/>
          <a:headEnd/>
          <a:tailEnd/>
        </a:ln>
        <a:effectLst/>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Free text</a:t>
          </a:r>
        </a:p>
        <a:p>
          <a:pPr algn="l" rtl="1">
            <a:defRPr sz="1000"/>
          </a:pPr>
          <a:endParaRPr lang="en-US" sz="1100" b="0" i="0" strike="noStrike">
            <a:solidFill>
              <a:srgbClr val="000000"/>
            </a:solidFill>
            <a:latin typeface="Arial"/>
            <a:cs typeface="Arial"/>
          </a:endParaRPr>
        </a:p>
      </xdr:txBody>
    </xdr:sp>
    <xdr:clientData/>
  </xdr:twoCellAnchor>
  <xdr:twoCellAnchor>
    <xdr:from>
      <xdr:col>0</xdr:col>
      <xdr:colOff>0</xdr:colOff>
      <xdr:row>34</xdr:row>
      <xdr:rowOff>0</xdr:rowOff>
    </xdr:from>
    <xdr:to>
      <xdr:col>8</xdr:col>
      <xdr:colOff>0</xdr:colOff>
      <xdr:row>35</xdr:row>
      <xdr:rowOff>0</xdr:rowOff>
    </xdr:to>
    <xdr:sp macro="" textlink="">
      <xdr:nvSpPr>
        <xdr:cNvPr id="10633" name="Text Box 393"/>
        <xdr:cNvSpPr txBox="1">
          <a:spLocks noChangeArrowheads="1"/>
        </xdr:cNvSpPr>
      </xdr:nvSpPr>
      <xdr:spPr bwMode="auto">
        <a:xfrm>
          <a:off x="0" y="13144500"/>
          <a:ext cx="8658225" cy="1009650"/>
        </a:xfrm>
        <a:prstGeom prst="rect">
          <a:avLst/>
        </a:prstGeom>
        <a:solidFill>
          <a:srgbClr val="FFFFFF"/>
        </a:solidFill>
        <a:ln w="9525" algn="ctr">
          <a:solidFill>
            <a:srgbClr val="000000"/>
          </a:solidFill>
          <a:miter lim="800000"/>
          <a:headEnd/>
          <a:tailEnd/>
        </a:ln>
        <a:effectLst/>
      </xdr:spPr>
      <xdr:txBody>
        <a:bodyPr vertOverflow="clip" wrap="square" lIns="27432" tIns="22860" rIns="0" bIns="0" anchor="t" upright="1"/>
        <a:lstStyle/>
        <a:p>
          <a:pPr algn="l" rtl="1">
            <a:defRPr sz="1000"/>
          </a:pPr>
          <a:r>
            <a:rPr lang="en-US" sz="1100" b="0" i="0" strike="noStrike">
              <a:solidFill>
                <a:srgbClr val="000000"/>
              </a:solidFill>
              <a:latin typeface="Arial"/>
              <a:cs typeface="Arial"/>
            </a:rPr>
            <a:t>Texte libre</a:t>
          </a:r>
        </a:p>
        <a:p>
          <a:pPr algn="l" rtl="1">
            <a:defRPr sz="1000"/>
          </a:pPr>
          <a:endParaRPr lang="en-US" sz="1100" b="0" i="0" strike="noStrike">
            <a:solidFill>
              <a:srgbClr val="000000"/>
            </a:solidFill>
            <a:latin typeface="Arial"/>
            <a:cs typeface="Arial"/>
          </a:endParaRPr>
        </a:p>
      </xdr:txBody>
    </xdr:sp>
    <xdr:clientData/>
  </xdr:twoCellAnchor>
  <xdr:twoCellAnchor>
    <xdr:from>
      <xdr:col>0</xdr:col>
      <xdr:colOff>0</xdr:colOff>
      <xdr:row>38</xdr:row>
      <xdr:rowOff>0</xdr:rowOff>
    </xdr:from>
    <xdr:to>
      <xdr:col>8</xdr:col>
      <xdr:colOff>0</xdr:colOff>
      <xdr:row>39</xdr:row>
      <xdr:rowOff>0</xdr:rowOff>
    </xdr:to>
    <xdr:sp macro="" textlink="">
      <xdr:nvSpPr>
        <xdr:cNvPr id="10933" name="Text Box 396"/>
        <xdr:cNvSpPr txBox="1">
          <a:spLocks noChangeArrowheads="1"/>
        </xdr:cNvSpPr>
      </xdr:nvSpPr>
      <xdr:spPr bwMode="auto">
        <a:xfrm>
          <a:off x="0" y="15859125"/>
          <a:ext cx="8991600" cy="1076325"/>
        </a:xfrm>
        <a:prstGeom prst="rect">
          <a:avLst/>
        </a:prstGeom>
        <a:solidFill>
          <a:srgbClr val="FFFFFF"/>
        </a:solidFill>
        <a:ln w="9525" algn="ctr">
          <a:solidFill>
            <a:srgbClr val="000000"/>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Texte libre</a:t>
          </a:r>
        </a:p>
        <a:p>
          <a:pPr algn="l" rtl="0">
            <a:defRPr sz="1000"/>
          </a:pPr>
          <a:endParaRPr lang="en-US" sz="1100" b="0" i="0" u="none" strike="noStrike" baseline="0">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12</xdr:row>
      <xdr:rowOff>495300</xdr:rowOff>
    </xdr:from>
    <xdr:to>
      <xdr:col>8</xdr:col>
      <xdr:colOff>0</xdr:colOff>
      <xdr:row>14</xdr:row>
      <xdr:rowOff>0</xdr:rowOff>
    </xdr:to>
    <xdr:sp macro="" textlink="">
      <xdr:nvSpPr>
        <xdr:cNvPr id="11625" name="Text Box 224"/>
        <xdr:cNvSpPr txBox="1">
          <a:spLocks noChangeArrowheads="1"/>
        </xdr:cNvSpPr>
      </xdr:nvSpPr>
      <xdr:spPr bwMode="auto">
        <a:xfrm>
          <a:off x="5229225" y="6067425"/>
          <a:ext cx="5772150" cy="4495800"/>
        </a:xfrm>
        <a:prstGeom prst="rect">
          <a:avLst/>
        </a:prstGeom>
        <a:solidFill>
          <a:srgbClr val="FFFFFF"/>
        </a:solidFill>
        <a:ln w="9525" algn="ctr">
          <a:solidFill>
            <a:srgbClr val="000000"/>
          </a:solidFill>
          <a:miter lim="800000"/>
          <a:headEnd/>
          <a:tailEnd/>
        </a:ln>
      </xdr:spPr>
    </xdr:sp>
    <xdr:clientData/>
  </xdr:twoCellAnchor>
  <xdr:twoCellAnchor>
    <xdr:from>
      <xdr:col>2</xdr:col>
      <xdr:colOff>0</xdr:colOff>
      <xdr:row>15</xdr:row>
      <xdr:rowOff>495300</xdr:rowOff>
    </xdr:from>
    <xdr:to>
      <xdr:col>8</xdr:col>
      <xdr:colOff>0</xdr:colOff>
      <xdr:row>17</xdr:row>
      <xdr:rowOff>19050</xdr:rowOff>
    </xdr:to>
    <xdr:sp macro="" textlink="">
      <xdr:nvSpPr>
        <xdr:cNvPr id="11626" name="Text Box 225"/>
        <xdr:cNvSpPr txBox="1">
          <a:spLocks noChangeArrowheads="1"/>
        </xdr:cNvSpPr>
      </xdr:nvSpPr>
      <xdr:spPr bwMode="auto">
        <a:xfrm>
          <a:off x="5229225" y="11334750"/>
          <a:ext cx="5772150" cy="2419350"/>
        </a:xfrm>
        <a:prstGeom prst="rect">
          <a:avLst/>
        </a:prstGeom>
        <a:solidFill>
          <a:srgbClr val="FFFFFF"/>
        </a:solidFill>
        <a:ln w="9525" algn="ctr">
          <a:solidFill>
            <a:srgbClr val="000000"/>
          </a:solidFill>
          <a:miter lim="800000"/>
          <a:headEnd/>
          <a:tailEnd/>
        </a:ln>
      </xdr:spPr>
    </xdr:sp>
    <xdr:clientData/>
  </xdr:twoCellAnchor>
  <xdr:twoCellAnchor>
    <xdr:from>
      <xdr:col>2</xdr:col>
      <xdr:colOff>0</xdr:colOff>
      <xdr:row>19</xdr:row>
      <xdr:rowOff>0</xdr:rowOff>
    </xdr:from>
    <xdr:to>
      <xdr:col>8</xdr:col>
      <xdr:colOff>0</xdr:colOff>
      <xdr:row>20</xdr:row>
      <xdr:rowOff>0</xdr:rowOff>
    </xdr:to>
    <xdr:sp macro="" textlink="">
      <xdr:nvSpPr>
        <xdr:cNvPr id="11627" name="Text Box 226"/>
        <xdr:cNvSpPr txBox="1">
          <a:spLocks noChangeArrowheads="1"/>
        </xdr:cNvSpPr>
      </xdr:nvSpPr>
      <xdr:spPr bwMode="auto">
        <a:xfrm>
          <a:off x="5229225" y="14497050"/>
          <a:ext cx="5772150" cy="1704975"/>
        </a:xfrm>
        <a:prstGeom prst="rect">
          <a:avLst/>
        </a:prstGeom>
        <a:solidFill>
          <a:srgbClr val="FFFFFF"/>
        </a:solidFill>
        <a:ln w="9525" algn="ctr">
          <a:solidFill>
            <a:srgbClr val="000000"/>
          </a:solidFill>
          <a:miter lim="800000"/>
          <a:headEnd/>
          <a:tailEnd/>
        </a:ln>
      </xdr:spPr>
    </xdr:sp>
    <xdr:clientData/>
  </xdr:twoCellAnchor>
  <xdr:twoCellAnchor>
    <xdr:from>
      <xdr:col>2</xdr:col>
      <xdr:colOff>0</xdr:colOff>
      <xdr:row>10</xdr:row>
      <xdr:rowOff>0</xdr:rowOff>
    </xdr:from>
    <xdr:to>
      <xdr:col>8</xdr:col>
      <xdr:colOff>0</xdr:colOff>
      <xdr:row>11</xdr:row>
      <xdr:rowOff>0</xdr:rowOff>
    </xdr:to>
    <xdr:sp macro="" textlink="">
      <xdr:nvSpPr>
        <xdr:cNvPr id="11632" name="Text Box 240"/>
        <xdr:cNvSpPr txBox="1">
          <a:spLocks noChangeArrowheads="1"/>
        </xdr:cNvSpPr>
      </xdr:nvSpPr>
      <xdr:spPr bwMode="auto">
        <a:xfrm>
          <a:off x="5229225" y="2962275"/>
          <a:ext cx="5772150" cy="2390775"/>
        </a:xfrm>
        <a:prstGeom prst="rect">
          <a:avLst/>
        </a:prstGeom>
        <a:solidFill>
          <a:srgbClr val="FFFFFF"/>
        </a:solidFill>
        <a:ln w="9525" algn="ctr">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15</xdr:row>
      <xdr:rowOff>0</xdr:rowOff>
    </xdr:from>
    <xdr:to>
      <xdr:col>8</xdr:col>
      <xdr:colOff>0</xdr:colOff>
      <xdr:row>17</xdr:row>
      <xdr:rowOff>0</xdr:rowOff>
    </xdr:to>
    <xdr:sp macro="" textlink="">
      <xdr:nvSpPr>
        <xdr:cNvPr id="22529" name="Text Box 240"/>
        <xdr:cNvSpPr txBox="1">
          <a:spLocks noChangeArrowheads="1"/>
        </xdr:cNvSpPr>
      </xdr:nvSpPr>
      <xdr:spPr bwMode="auto">
        <a:xfrm>
          <a:off x="3200400" y="9248775"/>
          <a:ext cx="6257925" cy="1704975"/>
        </a:xfrm>
        <a:prstGeom prst="rect">
          <a:avLst/>
        </a:prstGeom>
        <a:solidFill>
          <a:srgbClr val="FFFFFF"/>
        </a:solidFill>
        <a:ln w="9525" algn="ctr">
          <a:solidFill>
            <a:srgbClr val="000000"/>
          </a:solidFill>
          <a:miter lim="800000"/>
          <a:headEnd/>
          <a:tailEnd/>
        </a:ln>
      </xdr:spPr>
    </xdr:sp>
    <xdr:clientData/>
  </xdr:twoCellAnchor>
  <xdr:twoCellAnchor>
    <xdr:from>
      <xdr:col>2</xdr:col>
      <xdr:colOff>0</xdr:colOff>
      <xdr:row>17</xdr:row>
      <xdr:rowOff>0</xdr:rowOff>
    </xdr:from>
    <xdr:to>
      <xdr:col>8</xdr:col>
      <xdr:colOff>0</xdr:colOff>
      <xdr:row>19</xdr:row>
      <xdr:rowOff>0</xdr:rowOff>
    </xdr:to>
    <xdr:sp macro="" textlink="">
      <xdr:nvSpPr>
        <xdr:cNvPr id="22530" name="Text Box 240"/>
        <xdr:cNvSpPr txBox="1">
          <a:spLocks noChangeArrowheads="1"/>
        </xdr:cNvSpPr>
      </xdr:nvSpPr>
      <xdr:spPr bwMode="auto">
        <a:xfrm>
          <a:off x="3200400" y="10953750"/>
          <a:ext cx="6257925" cy="2209800"/>
        </a:xfrm>
        <a:prstGeom prst="rect">
          <a:avLst/>
        </a:prstGeom>
        <a:solidFill>
          <a:srgbClr val="FFFFFF"/>
        </a:solidFill>
        <a:ln w="9525" algn="ctr">
          <a:solidFill>
            <a:srgbClr val="000000"/>
          </a:solidFill>
          <a:miter lim="800000"/>
          <a:headEnd/>
          <a:tailEnd/>
        </a:ln>
      </xdr:spPr>
    </xdr:sp>
    <xdr:clientData/>
  </xdr:twoCellAnchor>
  <xdr:twoCellAnchor>
    <xdr:from>
      <xdr:col>2</xdr:col>
      <xdr:colOff>0</xdr:colOff>
      <xdr:row>13</xdr:row>
      <xdr:rowOff>9525</xdr:rowOff>
    </xdr:from>
    <xdr:to>
      <xdr:col>8</xdr:col>
      <xdr:colOff>9525</xdr:colOff>
      <xdr:row>15</xdr:row>
      <xdr:rowOff>0</xdr:rowOff>
    </xdr:to>
    <xdr:sp macro="" textlink="">
      <xdr:nvSpPr>
        <xdr:cNvPr id="22531" name="Text Box 240"/>
        <xdr:cNvSpPr txBox="1">
          <a:spLocks noChangeArrowheads="1"/>
        </xdr:cNvSpPr>
      </xdr:nvSpPr>
      <xdr:spPr bwMode="auto">
        <a:xfrm>
          <a:off x="3200400" y="7286625"/>
          <a:ext cx="6267450" cy="1962150"/>
        </a:xfrm>
        <a:prstGeom prst="rect">
          <a:avLst/>
        </a:prstGeom>
        <a:solidFill>
          <a:srgbClr val="FFFFFF"/>
        </a:solidFill>
        <a:ln w="9525" algn="ctr">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ANYUSE~1/LOCALS~1/Temp/BCS_v2_FINAL_FR_V1dc.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Pertinence et Qualité"/>
      <sheetName val="2.Efficience à ce jour"/>
      <sheetName val="3.Efficacité à ce jour"/>
      <sheetName val="4.Impacts attendus"/>
      <sheetName val="5.Viabilité potentielle"/>
      <sheetName val="6. Aspects horizontaux"/>
      <sheetName val="7. Aspects transversaux"/>
      <sheetName val="Liste de personnes"/>
    </sheetNames>
    <sheetDataSet>
      <sheetData sheetId="0">
        <row r="4">
          <cell r="B4">
            <v>0</v>
          </cell>
        </row>
        <row r="5">
          <cell r="B5">
            <v>0</v>
          </cell>
          <cell r="F5">
            <v>0</v>
          </cell>
          <cell r="H5">
            <v>0</v>
          </cell>
        </row>
        <row r="6">
          <cell r="B6">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39"/>
  <sheetViews>
    <sheetView zoomScale="90" zoomScaleNormal="90" workbookViewId="0">
      <selection activeCell="K17" sqref="K17"/>
    </sheetView>
  </sheetViews>
  <sheetFormatPr defaultRowHeight="12.75"/>
  <cols>
    <col min="1" max="1" width="26.85546875" style="6" customWidth="1"/>
    <col min="2" max="2" width="25.7109375" style="6" customWidth="1"/>
    <col min="3" max="3" width="15.7109375" style="6" customWidth="1"/>
    <col min="4" max="4" width="14.7109375" style="6" customWidth="1"/>
    <col min="5" max="5" width="14.28515625" style="6" customWidth="1"/>
    <col min="6" max="6" width="16" style="6" customWidth="1"/>
    <col min="7" max="7" width="16.5703125" style="6" customWidth="1"/>
    <col min="8" max="8" width="23.7109375" style="6" customWidth="1"/>
    <col min="9" max="9" width="8" style="6" customWidth="1"/>
    <col min="10" max="16384" width="9.140625" style="6"/>
  </cols>
  <sheetData>
    <row r="1" spans="1:9" ht="30" customHeight="1">
      <c r="A1" s="109" t="s">
        <v>125</v>
      </c>
      <c r="B1" s="165" t="s">
        <v>130</v>
      </c>
      <c r="C1" s="165"/>
      <c r="D1" s="165"/>
      <c r="E1" s="165"/>
      <c r="F1" s="165"/>
      <c r="G1" s="165"/>
      <c r="H1" s="166"/>
      <c r="I1" s="108"/>
    </row>
    <row r="2" spans="1:9" ht="20.100000000000001" customHeight="1">
      <c r="A2" s="167" t="s">
        <v>98</v>
      </c>
      <c r="B2" s="167"/>
      <c r="C2" s="167"/>
      <c r="D2" s="167"/>
      <c r="E2" s="167"/>
      <c r="F2" s="167"/>
      <c r="G2" s="167"/>
      <c r="H2" s="167"/>
    </row>
    <row r="3" spans="1:9" ht="9.9499999999999993" customHeight="1" thickBot="1">
      <c r="B3" s="7"/>
      <c r="C3" s="14"/>
      <c r="D3" s="49"/>
      <c r="E3" s="49"/>
      <c r="F3" s="49"/>
      <c r="G3" s="49"/>
      <c r="H3" s="49"/>
    </row>
    <row r="4" spans="1:9" ht="20.100000000000001" customHeight="1">
      <c r="A4" s="96" t="s">
        <v>99</v>
      </c>
      <c r="B4" s="173">
        <v>0</v>
      </c>
      <c r="C4" s="174"/>
      <c r="D4" s="174"/>
      <c r="E4" s="174"/>
      <c r="F4" s="174"/>
      <c r="G4" s="174"/>
      <c r="H4" s="175"/>
      <c r="I4" s="58"/>
    </row>
    <row r="5" spans="1:9" ht="20.100000000000001" customHeight="1">
      <c r="A5" s="116" t="s">
        <v>100</v>
      </c>
      <c r="B5" s="71">
        <v>0</v>
      </c>
      <c r="C5" s="176" t="s">
        <v>101</v>
      </c>
      <c r="D5" s="177"/>
      <c r="E5" s="178"/>
      <c r="F5" s="71">
        <v>0</v>
      </c>
      <c r="G5" s="98" t="s">
        <v>72</v>
      </c>
      <c r="H5" s="107">
        <v>0</v>
      </c>
      <c r="I5" s="50"/>
    </row>
    <row r="6" spans="1:9" ht="20.100000000000001" customHeight="1" thickBot="1">
      <c r="A6" s="99" t="s">
        <v>102</v>
      </c>
      <c r="B6" s="75">
        <v>0</v>
      </c>
      <c r="C6" s="100" t="s">
        <v>127</v>
      </c>
      <c r="D6" s="179"/>
      <c r="E6" s="180"/>
      <c r="F6" s="180"/>
      <c r="G6" s="180"/>
      <c r="H6" s="181"/>
      <c r="I6" s="50"/>
    </row>
    <row r="7" spans="1:9">
      <c r="A7" s="51"/>
      <c r="B7" s="51"/>
      <c r="C7" s="51"/>
      <c r="D7" s="51"/>
      <c r="E7" s="51"/>
      <c r="F7" s="51"/>
      <c r="G7" s="51"/>
      <c r="H7" s="51"/>
    </row>
    <row r="8" spans="1:9" s="125" customFormat="1" ht="67.5" customHeight="1">
      <c r="A8" s="168" t="s">
        <v>129</v>
      </c>
      <c r="B8" s="168"/>
      <c r="C8" s="168"/>
      <c r="D8" s="168"/>
      <c r="E8" s="168"/>
      <c r="F8" s="168"/>
      <c r="G8" s="168"/>
      <c r="H8" s="168"/>
    </row>
    <row r="9" spans="1:9" s="126" customFormat="1" ht="36.75" customHeight="1">
      <c r="A9" s="182" t="s">
        <v>131</v>
      </c>
      <c r="B9" s="183"/>
      <c r="C9" s="183"/>
      <c r="D9" s="183"/>
      <c r="E9" s="183"/>
      <c r="F9" s="183"/>
      <c r="G9" s="183"/>
      <c r="H9" s="183"/>
    </row>
    <row r="10" spans="1:9" ht="9.9499999999999993" customHeight="1">
      <c r="B10" s="52"/>
    </row>
    <row r="11" spans="1:9" ht="20.100000000000001" customHeight="1">
      <c r="A11" s="62"/>
      <c r="B11" s="63"/>
      <c r="C11" s="169" t="s">
        <v>103</v>
      </c>
      <c r="D11" s="170"/>
      <c r="E11" s="170"/>
      <c r="F11" s="171"/>
      <c r="G11" s="169"/>
      <c r="H11" s="172"/>
    </row>
    <row r="12" spans="1:9" ht="45" customHeight="1">
      <c r="A12" s="197" t="s">
        <v>104</v>
      </c>
      <c r="B12" s="198"/>
      <c r="C12" s="8" t="s">
        <v>61</v>
      </c>
      <c r="D12" s="9" t="s">
        <v>62</v>
      </c>
      <c r="E12" s="53" t="s">
        <v>63</v>
      </c>
      <c r="F12" s="10" t="s">
        <v>64</v>
      </c>
      <c r="G12" s="203" t="s">
        <v>105</v>
      </c>
      <c r="H12" s="204"/>
    </row>
    <row r="13" spans="1:9" ht="45" customHeight="1">
      <c r="A13" s="205" t="s">
        <v>132</v>
      </c>
      <c r="B13" s="206"/>
      <c r="C13" s="110">
        <v>4</v>
      </c>
      <c r="D13" s="54"/>
      <c r="E13" s="55"/>
      <c r="F13" s="56"/>
      <c r="G13" s="11" t="s">
        <v>106</v>
      </c>
      <c r="H13" s="67">
        <v>0.3</v>
      </c>
      <c r="I13" s="12"/>
    </row>
    <row r="14" spans="1:9" ht="125.25" customHeight="1">
      <c r="A14" s="211" t="s">
        <v>168</v>
      </c>
      <c r="B14" s="212"/>
      <c r="C14" s="207"/>
      <c r="D14" s="207"/>
      <c r="E14" s="207"/>
      <c r="F14" s="207"/>
      <c r="G14" s="207"/>
      <c r="H14" s="208"/>
      <c r="I14" s="12"/>
    </row>
    <row r="15" spans="1:9" ht="96" customHeight="1">
      <c r="A15" s="199" t="s">
        <v>133</v>
      </c>
      <c r="B15" s="200"/>
      <c r="C15" s="209"/>
      <c r="D15" s="209"/>
      <c r="E15" s="209"/>
      <c r="F15" s="209"/>
      <c r="G15" s="209"/>
      <c r="H15" s="210"/>
    </row>
    <row r="16" spans="1:9" ht="39" customHeight="1">
      <c r="A16" s="201" t="s">
        <v>134</v>
      </c>
      <c r="B16" s="202"/>
      <c r="C16" s="209"/>
      <c r="D16" s="209"/>
      <c r="E16" s="209"/>
      <c r="F16" s="209"/>
      <c r="G16" s="209"/>
      <c r="H16" s="210"/>
    </row>
    <row r="17" spans="1:8" ht="41.25" customHeight="1">
      <c r="A17" s="154" t="s">
        <v>151</v>
      </c>
      <c r="B17" s="155"/>
      <c r="C17" s="106">
        <v>4</v>
      </c>
      <c r="D17" s="54"/>
      <c r="E17" s="55"/>
      <c r="F17" s="56"/>
      <c r="G17" s="11" t="s">
        <v>106</v>
      </c>
      <c r="H17" s="11">
        <v>0.3</v>
      </c>
    </row>
    <row r="18" spans="1:8" s="130" customFormat="1" ht="69.75" customHeight="1">
      <c r="A18" s="195" t="s">
        <v>169</v>
      </c>
      <c r="B18" s="196"/>
      <c r="C18" s="144"/>
      <c r="D18" s="127"/>
      <c r="E18" s="127"/>
      <c r="F18" s="127"/>
      <c r="G18" s="128"/>
      <c r="H18" s="129"/>
    </row>
    <row r="19" spans="1:8" ht="36" customHeight="1">
      <c r="A19" s="160" t="s">
        <v>135</v>
      </c>
      <c r="B19" s="161"/>
      <c r="C19" s="156" t="s">
        <v>73</v>
      </c>
      <c r="D19" s="156"/>
      <c r="E19" s="156"/>
      <c r="F19" s="156"/>
      <c r="G19" s="156"/>
      <c r="H19" s="157"/>
    </row>
    <row r="20" spans="1:8" ht="53.25" customHeight="1">
      <c r="A20" s="160" t="s">
        <v>136</v>
      </c>
      <c r="B20" s="161"/>
      <c r="C20" s="158"/>
      <c r="D20" s="158"/>
      <c r="E20" s="158"/>
      <c r="F20" s="158"/>
      <c r="G20" s="158"/>
      <c r="H20" s="159"/>
    </row>
    <row r="21" spans="1:8" ht="39.75" customHeight="1">
      <c r="A21" s="160" t="s">
        <v>137</v>
      </c>
      <c r="B21" s="161"/>
      <c r="C21" s="158"/>
      <c r="D21" s="158"/>
      <c r="E21" s="158"/>
      <c r="F21" s="158"/>
      <c r="G21" s="158"/>
      <c r="H21" s="159"/>
    </row>
    <row r="22" spans="1:8" ht="64.5" customHeight="1">
      <c r="A22" s="160" t="s">
        <v>138</v>
      </c>
      <c r="B22" s="161"/>
      <c r="C22" s="158"/>
      <c r="D22" s="158"/>
      <c r="E22" s="158"/>
      <c r="F22" s="158"/>
      <c r="G22" s="158"/>
      <c r="H22" s="159"/>
    </row>
    <row r="23" spans="1:8" ht="55.5" customHeight="1">
      <c r="A23" s="160" t="s">
        <v>139</v>
      </c>
      <c r="B23" s="161"/>
      <c r="C23" s="158"/>
      <c r="D23" s="158"/>
      <c r="E23" s="158"/>
      <c r="F23" s="158"/>
      <c r="G23" s="158"/>
      <c r="H23" s="159"/>
    </row>
    <row r="24" spans="1:8" ht="60" customHeight="1">
      <c r="A24" s="160" t="s">
        <v>140</v>
      </c>
      <c r="B24" s="161"/>
      <c r="C24" s="158"/>
      <c r="D24" s="158"/>
      <c r="E24" s="158"/>
      <c r="F24" s="158"/>
      <c r="G24" s="158"/>
      <c r="H24" s="159"/>
    </row>
    <row r="25" spans="1:8" ht="65.25" customHeight="1">
      <c r="A25" s="160" t="s">
        <v>141</v>
      </c>
      <c r="B25" s="161"/>
      <c r="C25" s="158"/>
      <c r="D25" s="158"/>
      <c r="E25" s="158"/>
      <c r="F25" s="158"/>
      <c r="G25" s="158"/>
      <c r="H25" s="159"/>
    </row>
    <row r="26" spans="1:8" ht="51.75" customHeight="1">
      <c r="A26" s="160" t="s">
        <v>170</v>
      </c>
      <c r="B26" s="191"/>
      <c r="C26" s="121"/>
      <c r="D26" s="121"/>
      <c r="E26" s="121"/>
      <c r="F26" s="121"/>
      <c r="G26" s="121"/>
      <c r="H26" s="122"/>
    </row>
    <row r="27" spans="1:8" s="131" customFormat="1" ht="48" customHeight="1">
      <c r="A27" s="160" t="s">
        <v>171</v>
      </c>
      <c r="B27" s="191"/>
      <c r="C27" s="121"/>
      <c r="D27" s="121"/>
      <c r="E27" s="121"/>
      <c r="F27" s="121"/>
      <c r="G27" s="121"/>
      <c r="H27" s="122"/>
    </row>
    <row r="28" spans="1:8" s="131" customFormat="1" ht="65.25" customHeight="1">
      <c r="A28" s="152" t="s">
        <v>172</v>
      </c>
      <c r="B28" s="153"/>
      <c r="C28" s="121"/>
      <c r="D28" s="121"/>
      <c r="E28" s="121"/>
      <c r="F28" s="121"/>
      <c r="G28" s="121"/>
      <c r="H28" s="122"/>
    </row>
    <row r="29" spans="1:8" ht="52.5" customHeight="1">
      <c r="A29" s="154" t="s">
        <v>152</v>
      </c>
      <c r="B29" s="155"/>
      <c r="C29" s="106">
        <v>4</v>
      </c>
      <c r="D29" s="54"/>
      <c r="E29" s="55"/>
      <c r="F29" s="60"/>
      <c r="G29" s="11" t="s">
        <v>106</v>
      </c>
      <c r="H29" s="11">
        <v>0.3</v>
      </c>
    </row>
    <row r="30" spans="1:8" ht="39" customHeight="1">
      <c r="A30" s="189" t="s">
        <v>142</v>
      </c>
      <c r="B30" s="190"/>
      <c r="C30" s="185" t="s">
        <v>60</v>
      </c>
      <c r="D30" s="185"/>
      <c r="E30" s="185"/>
      <c r="F30" s="185"/>
      <c r="G30" s="185"/>
      <c r="H30" s="186"/>
    </row>
    <row r="31" spans="1:8" ht="61.5" customHeight="1">
      <c r="A31" s="160" t="s">
        <v>143</v>
      </c>
      <c r="B31" s="191"/>
      <c r="C31" s="187"/>
      <c r="D31" s="187"/>
      <c r="E31" s="187"/>
      <c r="F31" s="187"/>
      <c r="G31" s="187"/>
      <c r="H31" s="188"/>
    </row>
    <row r="32" spans="1:8" ht="53.25" customHeight="1">
      <c r="A32" s="160" t="s">
        <v>144</v>
      </c>
      <c r="B32" s="191"/>
      <c r="C32" s="187"/>
      <c r="D32" s="187"/>
      <c r="E32" s="187"/>
      <c r="F32" s="187"/>
      <c r="G32" s="187"/>
      <c r="H32" s="188"/>
    </row>
    <row r="33" spans="1:8" ht="52.5" customHeight="1">
      <c r="A33" s="160" t="s">
        <v>145</v>
      </c>
      <c r="B33" s="192"/>
      <c r="C33" s="187"/>
      <c r="D33" s="187"/>
      <c r="E33" s="187"/>
      <c r="F33" s="187"/>
      <c r="G33" s="187"/>
      <c r="H33" s="188"/>
    </row>
    <row r="34" spans="1:8" ht="48.75" customHeight="1">
      <c r="A34" s="160" t="s">
        <v>146</v>
      </c>
      <c r="B34" s="191"/>
      <c r="C34" s="187"/>
      <c r="D34" s="187"/>
      <c r="E34" s="187"/>
      <c r="F34" s="187"/>
      <c r="G34" s="187"/>
      <c r="H34" s="188"/>
    </row>
    <row r="35" spans="1:8" ht="65.25" customHeight="1">
      <c r="A35" s="152" t="s">
        <v>150</v>
      </c>
      <c r="B35" s="153"/>
      <c r="C35" s="187"/>
      <c r="D35" s="187"/>
      <c r="E35" s="187"/>
      <c r="F35" s="187"/>
      <c r="G35" s="187"/>
      <c r="H35" s="188"/>
    </row>
    <row r="36" spans="1:8" ht="53.25" customHeight="1">
      <c r="A36" s="193" t="s">
        <v>153</v>
      </c>
      <c r="B36" s="194"/>
      <c r="C36" s="106">
        <v>4</v>
      </c>
      <c r="D36" s="54"/>
      <c r="E36" s="55"/>
      <c r="F36" s="56"/>
      <c r="G36" s="11" t="s">
        <v>106</v>
      </c>
      <c r="H36" s="11">
        <v>0.1</v>
      </c>
    </row>
    <row r="37" spans="1:8" ht="81.75" customHeight="1">
      <c r="A37" s="184" t="s">
        <v>147</v>
      </c>
      <c r="B37" s="184"/>
      <c r="C37" s="162"/>
      <c r="D37" s="163"/>
      <c r="E37" s="163"/>
      <c r="F37" s="163"/>
      <c r="G37" s="163"/>
      <c r="H37" s="164"/>
    </row>
    <row r="38" spans="1:8" ht="32.25" customHeight="1">
      <c r="A38" s="64" t="s">
        <v>107</v>
      </c>
      <c r="B38" s="59"/>
      <c r="C38" s="59"/>
      <c r="D38" s="24"/>
      <c r="E38" s="57" t="s">
        <v>108</v>
      </c>
      <c r="F38" s="25"/>
      <c r="G38" s="65">
        <f>(C13*H13+C17*H17+C29*H29+C36*H36)</f>
        <v>3.9999999999999996</v>
      </c>
      <c r="H38" s="66" t="str">
        <f>IF(G38&lt;1.51,"d",IF(G38&lt;2.51,"c",IF(G38&lt;3.51,"b","a")))</f>
        <v>a</v>
      </c>
    </row>
    <row r="39" spans="1:8" s="16" customFormat="1" ht="15" customHeight="1">
      <c r="A39" s="149" t="s">
        <v>148</v>
      </c>
      <c r="B39" s="150"/>
      <c r="C39" s="150"/>
      <c r="D39" s="150"/>
      <c r="E39" s="150"/>
      <c r="F39" s="150"/>
      <c r="G39" s="150"/>
      <c r="H39" s="151"/>
    </row>
  </sheetData>
  <sheetProtection password="D81C" sheet="1" formatCells="0" formatColumns="0" formatRows="0" insertColumns="0" insertRows="0" insertHyperlinks="0" deleteColumns="0" deleteRows="0" sort="0" autoFilter="0" pivotTables="0"/>
  <mergeCells count="41">
    <mergeCell ref="G12:H12"/>
    <mergeCell ref="A13:B13"/>
    <mergeCell ref="C14:H16"/>
    <mergeCell ref="A14:B14"/>
    <mergeCell ref="A18:B18"/>
    <mergeCell ref="A26:B26"/>
    <mergeCell ref="A27:B27"/>
    <mergeCell ref="A12:B12"/>
    <mergeCell ref="A23:B23"/>
    <mergeCell ref="A24:B24"/>
    <mergeCell ref="A25:B25"/>
    <mergeCell ref="A15:B15"/>
    <mergeCell ref="A16:B16"/>
    <mergeCell ref="A37:B37"/>
    <mergeCell ref="A29:B29"/>
    <mergeCell ref="C30:H35"/>
    <mergeCell ref="A30:B30"/>
    <mergeCell ref="A31:B31"/>
    <mergeCell ref="A32:B32"/>
    <mergeCell ref="A33:B33"/>
    <mergeCell ref="A34:B34"/>
    <mergeCell ref="A36:B36"/>
    <mergeCell ref="B1:H1"/>
    <mergeCell ref="A2:H2"/>
    <mergeCell ref="A8:H8"/>
    <mergeCell ref="C11:F11"/>
    <mergeCell ref="G11:H11"/>
    <mergeCell ref="B4:H4"/>
    <mergeCell ref="C5:E5"/>
    <mergeCell ref="D6:H6"/>
    <mergeCell ref="A9:H9"/>
    <mergeCell ref="A39:H39"/>
    <mergeCell ref="A35:B35"/>
    <mergeCell ref="A17:B17"/>
    <mergeCell ref="C19:H25"/>
    <mergeCell ref="A19:B19"/>
    <mergeCell ref="A20:B20"/>
    <mergeCell ref="A21:B21"/>
    <mergeCell ref="A22:B22"/>
    <mergeCell ref="A28:B28"/>
    <mergeCell ref="C37:H37"/>
  </mergeCells>
  <phoneticPr fontId="12" type="noConversion"/>
  <conditionalFormatting sqref="H38">
    <cfRule type="cellIs" dxfId="14" priority="1" stopIfTrue="1" operator="equal">
      <formula>"a"</formula>
    </cfRule>
    <cfRule type="cellIs" dxfId="13" priority="2" stopIfTrue="1" operator="equal">
      <formula>"b"</formula>
    </cfRule>
    <cfRule type="cellIs" dxfId="12" priority="3" stopIfTrue="1" operator="equal">
      <formula>"c"</formula>
    </cfRule>
  </conditionalFormatting>
  <pageMargins left="0.75" right="0.75" top="1" bottom="1" header="0.5" footer="0.5"/>
  <pageSetup paperSize="9" scale="43"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sheetPr codeName="Sheet6">
    <pageSetUpPr fitToPage="1"/>
  </sheetPr>
  <dimension ref="A1:J36"/>
  <sheetViews>
    <sheetView zoomScale="90" zoomScaleNormal="90" zoomScaleSheetLayoutView="115" workbookViewId="0">
      <selection activeCell="A15" sqref="A15:B15"/>
    </sheetView>
  </sheetViews>
  <sheetFormatPr defaultRowHeight="12.75"/>
  <cols>
    <col min="1" max="1" width="26.7109375" style="16" customWidth="1"/>
    <col min="2" max="2" width="31.7109375" style="16" customWidth="1"/>
    <col min="3" max="3" width="14.7109375" style="16" customWidth="1"/>
    <col min="4" max="4" width="12.85546875" style="16" customWidth="1"/>
    <col min="5" max="5" width="12.28515625" style="16" customWidth="1"/>
    <col min="6" max="6" width="13" style="16" customWidth="1"/>
    <col min="7" max="7" width="25.5703125" style="16" customWidth="1"/>
    <col min="8" max="8" width="27.5703125" style="16" customWidth="1"/>
    <col min="9" max="9" width="12" style="16" customWidth="1"/>
    <col min="10" max="16384" width="9.140625" style="16"/>
  </cols>
  <sheetData>
    <row r="1" spans="1:10" ht="30" customHeight="1">
      <c r="A1" s="226" t="s">
        <v>6</v>
      </c>
      <c r="B1" s="227"/>
      <c r="C1" s="227"/>
      <c r="D1" s="227"/>
      <c r="E1" s="227"/>
      <c r="F1" s="227"/>
      <c r="G1" s="227"/>
      <c r="H1" s="228"/>
      <c r="I1" s="17"/>
      <c r="J1" s="17"/>
    </row>
    <row r="2" spans="1:10" ht="20.100000000000001" customHeight="1">
      <c r="A2" s="18"/>
      <c r="B2" s="18"/>
      <c r="C2" s="19" t="s">
        <v>110</v>
      </c>
      <c r="D2" s="18"/>
      <c r="E2" s="14"/>
      <c r="F2" s="18"/>
      <c r="G2" s="18"/>
      <c r="H2" s="18"/>
      <c r="I2" s="14"/>
      <c r="J2" s="14"/>
    </row>
    <row r="3" spans="1:10" ht="9.9499999999999993" customHeight="1" thickBot="1">
      <c r="A3" s="18"/>
      <c r="B3" s="18"/>
      <c r="C3" s="18"/>
      <c r="D3" s="18"/>
      <c r="E3" s="18"/>
      <c r="F3" s="18"/>
      <c r="G3" s="18"/>
      <c r="H3" s="18"/>
    </row>
    <row r="4" spans="1:10" ht="20.100000000000001" customHeight="1">
      <c r="A4" s="96" t="s">
        <v>99</v>
      </c>
      <c r="B4" s="233">
        <f>'[1]1.Pertinence et Qualité'!B4</f>
        <v>0</v>
      </c>
      <c r="C4" s="234"/>
      <c r="D4" s="234"/>
      <c r="E4" s="234"/>
      <c r="F4" s="234"/>
      <c r="G4" s="234"/>
      <c r="H4" s="235"/>
    </row>
    <row r="5" spans="1:10" ht="20.100000000000001" customHeight="1">
      <c r="A5" s="111" t="s">
        <v>100</v>
      </c>
      <c r="B5" s="112">
        <f>'[1]1.Pertinence et Qualité'!B5</f>
        <v>0</v>
      </c>
      <c r="C5" s="176" t="s">
        <v>111</v>
      </c>
      <c r="D5" s="177"/>
      <c r="E5" s="178"/>
      <c r="F5" s="112">
        <f>'[1]1.Pertinence et Qualité'!F5</f>
        <v>0</v>
      </c>
      <c r="G5" s="98" t="s">
        <v>72</v>
      </c>
      <c r="H5" s="113">
        <f>'[1]1.Pertinence et Qualité'!H5</f>
        <v>0</v>
      </c>
    </row>
    <row r="6" spans="1:10" ht="20.100000000000001" customHeight="1" thickBot="1">
      <c r="A6" s="99" t="s">
        <v>102</v>
      </c>
      <c r="B6" s="114">
        <f>'[1]1.Pertinence et Qualité'!B6</f>
        <v>0</v>
      </c>
      <c r="C6" s="115" t="s">
        <v>127</v>
      </c>
      <c r="D6" s="236">
        <f>'[1]1.Pertinence et Qualité'!D6</f>
        <v>0</v>
      </c>
      <c r="E6" s="237"/>
      <c r="F6" s="237"/>
      <c r="G6" s="237"/>
      <c r="H6" s="238"/>
    </row>
    <row r="7" spans="1:10" ht="9.9499999999999993" customHeight="1">
      <c r="A7" s="20"/>
    </row>
    <row r="8" spans="1:10" ht="48" customHeight="1">
      <c r="A8" s="241" t="s">
        <v>154</v>
      </c>
      <c r="B8" s="241"/>
      <c r="C8" s="241"/>
      <c r="D8" s="241"/>
      <c r="E8" s="241"/>
      <c r="F8" s="241"/>
      <c r="G8" s="241"/>
      <c r="H8" s="241"/>
      <c r="J8" s="48"/>
    </row>
    <row r="9" spans="1:10" ht="14.25" customHeight="1">
      <c r="B9" s="20"/>
    </row>
    <row r="10" spans="1:10" ht="20.100000000000001" customHeight="1">
      <c r="A10" s="62"/>
      <c r="B10" s="63"/>
      <c r="C10" s="169" t="s">
        <v>103</v>
      </c>
      <c r="D10" s="229"/>
      <c r="E10" s="229"/>
      <c r="F10" s="230"/>
      <c r="G10" s="169"/>
      <c r="H10" s="230"/>
      <c r="J10" s="14"/>
    </row>
    <row r="11" spans="1:10" ht="39.950000000000003" customHeight="1">
      <c r="A11" s="231" t="s">
        <v>104</v>
      </c>
      <c r="B11" s="231"/>
      <c r="C11" s="8" t="s">
        <v>61</v>
      </c>
      <c r="D11" s="9" t="s">
        <v>62</v>
      </c>
      <c r="E11" s="21" t="s">
        <v>63</v>
      </c>
      <c r="F11" s="10" t="s">
        <v>64</v>
      </c>
      <c r="G11" s="203" t="s">
        <v>105</v>
      </c>
      <c r="H11" s="203"/>
      <c r="J11" s="14"/>
    </row>
    <row r="12" spans="1:10" ht="40.5" customHeight="1">
      <c r="A12" s="232" t="s">
        <v>173</v>
      </c>
      <c r="B12" s="232"/>
      <c r="C12" s="106">
        <v>4</v>
      </c>
      <c r="D12" s="41"/>
      <c r="E12" s="42"/>
      <c r="F12" s="43"/>
      <c r="G12" s="11" t="s">
        <v>106</v>
      </c>
      <c r="H12" s="11">
        <v>0.2</v>
      </c>
      <c r="I12" s="23"/>
    </row>
    <row r="13" spans="1:10" ht="97.5" customHeight="1">
      <c r="A13" s="189" t="s">
        <v>155</v>
      </c>
      <c r="B13" s="190"/>
      <c r="C13" s="239"/>
      <c r="D13" s="239"/>
      <c r="E13" s="239"/>
      <c r="F13" s="239"/>
      <c r="G13" s="239"/>
      <c r="H13" s="240"/>
    </row>
    <row r="14" spans="1:10" ht="52.5" customHeight="1">
      <c r="A14" s="160" t="s">
        <v>156</v>
      </c>
      <c r="B14" s="191"/>
      <c r="C14" s="215"/>
      <c r="D14" s="215"/>
      <c r="E14" s="215"/>
      <c r="F14" s="215"/>
      <c r="G14" s="215"/>
      <c r="H14" s="216"/>
    </row>
    <row r="15" spans="1:10" s="6" customFormat="1" ht="50.25" customHeight="1">
      <c r="A15" s="160" t="s">
        <v>174</v>
      </c>
      <c r="B15" s="191"/>
      <c r="C15" s="215"/>
      <c r="D15" s="215"/>
      <c r="E15" s="215"/>
      <c r="F15" s="215"/>
      <c r="G15" s="215"/>
      <c r="H15" s="216"/>
    </row>
    <row r="16" spans="1:10" ht="39.950000000000003" customHeight="1">
      <c r="A16" s="152" t="s">
        <v>157</v>
      </c>
      <c r="B16" s="153"/>
      <c r="C16" s="215"/>
      <c r="D16" s="215"/>
      <c r="E16" s="215"/>
      <c r="F16" s="215"/>
      <c r="G16" s="215"/>
      <c r="H16" s="216"/>
    </row>
    <row r="17" spans="1:8" ht="39.950000000000003" customHeight="1">
      <c r="A17" s="154" t="s">
        <v>175</v>
      </c>
      <c r="B17" s="154"/>
      <c r="C17" s="106">
        <v>4</v>
      </c>
      <c r="D17" s="41"/>
      <c r="E17" s="42"/>
      <c r="F17" s="43"/>
      <c r="G17" s="11" t="s">
        <v>106</v>
      </c>
      <c r="H17" s="11">
        <v>0.2</v>
      </c>
    </row>
    <row r="18" spans="1:8" ht="47.25" customHeight="1">
      <c r="A18" s="189" t="s">
        <v>159</v>
      </c>
      <c r="B18" s="190"/>
      <c r="C18" s="242"/>
      <c r="D18" s="242"/>
      <c r="E18" s="242"/>
      <c r="F18" s="242"/>
      <c r="G18" s="242"/>
      <c r="H18" s="243"/>
    </row>
    <row r="19" spans="1:8" ht="35.25" customHeight="1">
      <c r="A19" s="160" t="s">
        <v>160</v>
      </c>
      <c r="B19" s="191"/>
      <c r="C19" s="244"/>
      <c r="D19" s="244"/>
      <c r="E19" s="244"/>
      <c r="F19" s="244"/>
      <c r="G19" s="244"/>
      <c r="H19" s="245"/>
    </row>
    <row r="20" spans="1:8" ht="37.5" customHeight="1">
      <c r="A20" s="160" t="s">
        <v>158</v>
      </c>
      <c r="B20" s="191"/>
      <c r="C20" s="244"/>
      <c r="D20" s="244"/>
      <c r="E20" s="244"/>
      <c r="F20" s="244"/>
      <c r="G20" s="244"/>
      <c r="H20" s="245"/>
    </row>
    <row r="21" spans="1:8" ht="96" customHeight="1">
      <c r="A21" s="160" t="s">
        <v>176</v>
      </c>
      <c r="B21" s="191"/>
      <c r="C21" s="244"/>
      <c r="D21" s="244"/>
      <c r="E21" s="244"/>
      <c r="F21" s="244"/>
      <c r="G21" s="244"/>
      <c r="H21" s="245"/>
    </row>
    <row r="22" spans="1:8" ht="39.950000000000003" customHeight="1">
      <c r="A22" s="160" t="s">
        <v>161</v>
      </c>
      <c r="B22" s="191"/>
      <c r="C22" s="244"/>
      <c r="D22" s="244"/>
      <c r="E22" s="244"/>
      <c r="F22" s="244"/>
      <c r="G22" s="244"/>
      <c r="H22" s="245"/>
    </row>
    <row r="23" spans="1:8" ht="50.25" customHeight="1">
      <c r="A23" s="152" t="s">
        <v>162</v>
      </c>
      <c r="B23" s="153"/>
      <c r="C23" s="246"/>
      <c r="D23" s="246"/>
      <c r="E23" s="246"/>
      <c r="F23" s="246"/>
      <c r="G23" s="246"/>
      <c r="H23" s="247"/>
    </row>
    <row r="24" spans="1:8" ht="39.950000000000003" customHeight="1">
      <c r="A24" s="154" t="s">
        <v>177</v>
      </c>
      <c r="B24" s="154"/>
      <c r="C24" s="106">
        <v>4</v>
      </c>
      <c r="D24" s="41"/>
      <c r="E24" s="42"/>
      <c r="F24" s="43"/>
      <c r="G24" s="11" t="s">
        <v>106</v>
      </c>
      <c r="H24" s="11">
        <v>0.35</v>
      </c>
    </row>
    <row r="25" spans="1:8" ht="39.950000000000003" customHeight="1">
      <c r="A25" s="189" t="s">
        <v>163</v>
      </c>
      <c r="B25" s="190"/>
      <c r="C25" s="219"/>
      <c r="D25" s="220"/>
      <c r="E25" s="220"/>
      <c r="F25" s="220"/>
      <c r="G25" s="220"/>
      <c r="H25" s="221"/>
    </row>
    <row r="26" spans="1:8" ht="30.75" customHeight="1">
      <c r="A26" s="160" t="s">
        <v>164</v>
      </c>
      <c r="B26" s="191"/>
      <c r="C26" s="222"/>
      <c r="D26" s="222"/>
      <c r="E26" s="222"/>
      <c r="F26" s="222"/>
      <c r="G26" s="222"/>
      <c r="H26" s="223"/>
    </row>
    <row r="27" spans="1:8" ht="45.75" customHeight="1">
      <c r="A27" s="160" t="s">
        <v>165</v>
      </c>
      <c r="B27" s="191"/>
      <c r="C27" s="222"/>
      <c r="D27" s="222"/>
      <c r="E27" s="222"/>
      <c r="F27" s="222"/>
      <c r="G27" s="222"/>
      <c r="H27" s="223"/>
    </row>
    <row r="28" spans="1:8" ht="33.75" customHeight="1">
      <c r="A28" s="160" t="s">
        <v>166</v>
      </c>
      <c r="B28" s="191"/>
      <c r="C28" s="224"/>
      <c r="D28" s="224"/>
      <c r="E28" s="224"/>
      <c r="F28" s="224"/>
      <c r="G28" s="224"/>
      <c r="H28" s="225"/>
    </row>
    <row r="29" spans="1:8" s="134" customFormat="1" ht="48" customHeight="1">
      <c r="A29" s="152" t="s">
        <v>167</v>
      </c>
      <c r="B29" s="153"/>
      <c r="C29" s="132"/>
      <c r="D29" s="132"/>
      <c r="E29" s="132"/>
      <c r="F29" s="132"/>
      <c r="G29" s="132"/>
      <c r="H29" s="133"/>
    </row>
    <row r="30" spans="1:8" ht="39.950000000000003" customHeight="1">
      <c r="A30" s="154" t="s">
        <v>178</v>
      </c>
      <c r="B30" s="154"/>
      <c r="C30" s="106">
        <v>4</v>
      </c>
      <c r="D30" s="41"/>
      <c r="E30" s="42"/>
      <c r="F30" s="43"/>
      <c r="G30" s="11" t="s">
        <v>106</v>
      </c>
      <c r="H30" s="11">
        <v>0.25</v>
      </c>
    </row>
    <row r="31" spans="1:8" ht="64.5" customHeight="1">
      <c r="A31" s="189" t="s">
        <v>4</v>
      </c>
      <c r="B31" s="190"/>
      <c r="C31" s="213"/>
      <c r="D31" s="213"/>
      <c r="E31" s="213"/>
      <c r="F31" s="213"/>
      <c r="G31" s="213"/>
      <c r="H31" s="214"/>
    </row>
    <row r="32" spans="1:8" ht="49.5" customHeight="1">
      <c r="A32" s="160" t="s">
        <v>112</v>
      </c>
      <c r="B32" s="191"/>
      <c r="C32" s="215"/>
      <c r="D32" s="215"/>
      <c r="E32" s="215"/>
      <c r="F32" s="215"/>
      <c r="G32" s="215"/>
      <c r="H32" s="216"/>
    </row>
    <row r="33" spans="1:8" ht="58.5" customHeight="1">
      <c r="A33" s="160" t="s">
        <v>179</v>
      </c>
      <c r="B33" s="191"/>
      <c r="C33" s="217"/>
      <c r="D33" s="217"/>
      <c r="E33" s="217"/>
      <c r="F33" s="217"/>
      <c r="G33" s="217"/>
      <c r="H33" s="218"/>
    </row>
    <row r="34" spans="1:8" ht="58.5" customHeight="1">
      <c r="A34" s="152" t="s">
        <v>5</v>
      </c>
      <c r="B34" s="153"/>
      <c r="C34" s="123"/>
      <c r="D34" s="123"/>
      <c r="E34" s="123"/>
      <c r="F34" s="123"/>
      <c r="G34" s="123"/>
      <c r="H34" s="124"/>
    </row>
    <row r="35" spans="1:8" ht="39.950000000000003" customHeight="1">
      <c r="A35" s="145" t="s">
        <v>107</v>
      </c>
      <c r="B35" s="146"/>
      <c r="C35" s="59"/>
      <c r="D35" s="24"/>
      <c r="E35" s="57" t="s">
        <v>108</v>
      </c>
      <c r="F35" s="25"/>
      <c r="G35" s="65">
        <f>C12*H12+C17*H17+C24*H24+C30*H30</f>
        <v>4</v>
      </c>
      <c r="H35" s="66" t="str">
        <f>IF(G35&lt;1.51,"d",IF(G35&lt;2.51,"c",IF(G35&lt;3.51,"b","a")))</f>
        <v>a</v>
      </c>
    </row>
    <row r="36" spans="1:8" ht="14.25" customHeight="1">
      <c r="A36" s="149" t="s">
        <v>148</v>
      </c>
      <c r="B36" s="150"/>
      <c r="C36" s="150"/>
      <c r="D36" s="150"/>
      <c r="E36" s="150"/>
      <c r="F36" s="150"/>
      <c r="G36" s="150"/>
      <c r="H36" s="151"/>
    </row>
  </sheetData>
  <sheetProtection password="D81C" sheet="1" formatCells="0" formatColumns="0" formatRows="0" insertColumns="0" insertRows="0" insertHyperlinks="0" deleteColumns="0" deleteRows="0" sort="0" autoFilter="0" pivotTables="0"/>
  <mergeCells count="37">
    <mergeCell ref="D6:H6"/>
    <mergeCell ref="C5:E5"/>
    <mergeCell ref="A19:B19"/>
    <mergeCell ref="A13:B13"/>
    <mergeCell ref="C13:H16"/>
    <mergeCell ref="A16:B16"/>
    <mergeCell ref="A14:B14"/>
    <mergeCell ref="A15:B15"/>
    <mergeCell ref="A8:H8"/>
    <mergeCell ref="C18:H23"/>
    <mergeCell ref="A22:B22"/>
    <mergeCell ref="A18:B18"/>
    <mergeCell ref="A1:H1"/>
    <mergeCell ref="A17:B17"/>
    <mergeCell ref="C10:F10"/>
    <mergeCell ref="A11:B11"/>
    <mergeCell ref="A12:B12"/>
    <mergeCell ref="G10:H10"/>
    <mergeCell ref="G11:H11"/>
    <mergeCell ref="B4:H4"/>
    <mergeCell ref="C31:H33"/>
    <mergeCell ref="A28:B28"/>
    <mergeCell ref="A27:B27"/>
    <mergeCell ref="C25:H28"/>
    <mergeCell ref="A29:B29"/>
    <mergeCell ref="A32:B32"/>
    <mergeCell ref="A31:B31"/>
    <mergeCell ref="A20:B20"/>
    <mergeCell ref="A34:B34"/>
    <mergeCell ref="A36:H36"/>
    <mergeCell ref="A21:B21"/>
    <mergeCell ref="A26:B26"/>
    <mergeCell ref="A25:B25"/>
    <mergeCell ref="A30:B30"/>
    <mergeCell ref="A23:B23"/>
    <mergeCell ref="A33:B33"/>
    <mergeCell ref="A24:B24"/>
  </mergeCells>
  <phoneticPr fontId="0" type="noConversion"/>
  <conditionalFormatting sqref="H35">
    <cfRule type="cellIs" dxfId="11" priority="1" stopIfTrue="1" operator="equal">
      <formula>"a"</formula>
    </cfRule>
    <cfRule type="cellIs" dxfId="10" priority="2" stopIfTrue="1" operator="equal">
      <formula>"b"</formula>
    </cfRule>
    <cfRule type="cellIs" dxfId="9" priority="3" stopIfTrue="1" operator="equal">
      <formula>"c"</formula>
    </cfRule>
  </conditionalFormatting>
  <pageMargins left="0.75" right="0.75" top="1" bottom="1" header="0.5" footer="0.5"/>
  <pageSetup paperSize="9" scale="4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sheetPr codeName="Sheet9">
    <pageSetUpPr fitToPage="1"/>
  </sheetPr>
  <dimension ref="A1:L27"/>
  <sheetViews>
    <sheetView zoomScale="90" zoomScaleNormal="90" zoomScaleSheetLayoutView="50" workbookViewId="0">
      <selection activeCell="N15" sqref="N15"/>
    </sheetView>
  </sheetViews>
  <sheetFormatPr defaultRowHeight="12.75"/>
  <cols>
    <col min="1" max="2" width="25.7109375" style="16" customWidth="1"/>
    <col min="3" max="3" width="15.140625" style="16" customWidth="1"/>
    <col min="4" max="4" width="13.42578125" style="16" customWidth="1"/>
    <col min="5" max="5" width="13.28515625" style="16" customWidth="1"/>
    <col min="6" max="6" width="13.5703125" style="16" customWidth="1"/>
    <col min="7" max="7" width="23.140625" style="16" customWidth="1"/>
    <col min="8" max="8" width="24.5703125" style="16" customWidth="1"/>
    <col min="9" max="9" width="15.7109375" style="16" customWidth="1"/>
    <col min="10" max="12" width="9.140625" style="16" hidden="1" customWidth="1"/>
    <col min="13" max="16384" width="9.140625" style="16"/>
  </cols>
  <sheetData>
    <row r="1" spans="1:12" ht="30" customHeight="1">
      <c r="A1" s="226" t="s">
        <v>6</v>
      </c>
      <c r="B1" s="227"/>
      <c r="C1" s="227"/>
      <c r="D1" s="227"/>
      <c r="E1" s="227"/>
      <c r="F1" s="227"/>
      <c r="G1" s="227"/>
      <c r="H1" s="228"/>
      <c r="I1" s="15"/>
      <c r="K1" s="23">
        <v>1</v>
      </c>
      <c r="L1" s="16" t="s">
        <v>71</v>
      </c>
    </row>
    <row r="2" spans="1:12" ht="20.100000000000001" customHeight="1">
      <c r="A2" s="249" t="s">
        <v>113</v>
      </c>
      <c r="B2" s="249"/>
      <c r="C2" s="249"/>
      <c r="D2" s="249"/>
      <c r="E2" s="249"/>
      <c r="F2" s="249"/>
      <c r="G2" s="249"/>
      <c r="H2" s="249"/>
      <c r="I2" s="18"/>
      <c r="K2" s="23">
        <v>0.3</v>
      </c>
      <c r="L2" s="31">
        <f>IF(D11=5,1,0)</f>
        <v>0</v>
      </c>
    </row>
    <row r="3" spans="1:12" ht="9.9499999999999993" customHeight="1" thickBot="1">
      <c r="A3" s="18"/>
      <c r="B3" s="18"/>
      <c r="C3" s="18"/>
      <c r="D3" s="18"/>
      <c r="E3" s="18"/>
      <c r="F3" s="18"/>
      <c r="G3" s="18"/>
      <c r="H3" s="18"/>
      <c r="I3" s="18"/>
      <c r="K3" s="23"/>
      <c r="L3" s="31"/>
    </row>
    <row r="4" spans="1:12" ht="20.100000000000001" customHeight="1">
      <c r="A4" s="96" t="s">
        <v>99</v>
      </c>
      <c r="B4" s="233">
        <f>'1.Pertinence et Qualité'!B4</f>
        <v>0</v>
      </c>
      <c r="C4" s="234"/>
      <c r="D4" s="234"/>
      <c r="E4" s="234"/>
      <c r="F4" s="234"/>
      <c r="G4" s="234"/>
      <c r="H4" s="235"/>
      <c r="I4" s="18"/>
      <c r="K4" s="23"/>
      <c r="L4" s="31"/>
    </row>
    <row r="5" spans="1:12" ht="20.100000000000001" customHeight="1">
      <c r="A5" s="116" t="s">
        <v>100</v>
      </c>
      <c r="B5" s="112">
        <f>'1.Pertinence et Qualité'!B5</f>
        <v>0</v>
      </c>
      <c r="C5" s="250" t="s">
        <v>111</v>
      </c>
      <c r="D5" s="251"/>
      <c r="E5" s="252"/>
      <c r="F5" s="112">
        <f>'1.Pertinence et Qualité'!F5</f>
        <v>0</v>
      </c>
      <c r="G5" s="98" t="s">
        <v>72</v>
      </c>
      <c r="H5" s="113">
        <f>'1.Pertinence et Qualité'!H5</f>
        <v>0</v>
      </c>
      <c r="I5" s="18"/>
      <c r="K5" s="23"/>
      <c r="L5" s="31"/>
    </row>
    <row r="6" spans="1:12" ht="20.100000000000001" customHeight="1" thickBot="1">
      <c r="A6" s="99" t="s">
        <v>102</v>
      </c>
      <c r="B6" s="114">
        <f>'1.Pertinence et Qualité'!B6</f>
        <v>0</v>
      </c>
      <c r="C6" s="100" t="s">
        <v>127</v>
      </c>
      <c r="D6" s="255">
        <f>'1.Pertinence et Qualité'!D6</f>
        <v>0</v>
      </c>
      <c r="E6" s="256"/>
      <c r="F6" s="256"/>
      <c r="G6" s="256"/>
      <c r="H6" s="257"/>
      <c r="I6" s="18"/>
      <c r="K6" s="23"/>
      <c r="L6" s="31"/>
    </row>
    <row r="7" spans="1:12">
      <c r="A7" s="20"/>
      <c r="C7" s="20"/>
      <c r="K7" s="23">
        <v>0.1</v>
      </c>
      <c r="L7" s="31">
        <f>COUNTIF(E21:E35,5)</f>
        <v>0</v>
      </c>
    </row>
    <row r="8" spans="1:12" s="136" customFormat="1" ht="48" customHeight="1">
      <c r="A8" s="258" t="s">
        <v>7</v>
      </c>
      <c r="B8" s="258"/>
      <c r="C8" s="258"/>
      <c r="D8" s="258"/>
      <c r="E8" s="258"/>
      <c r="F8" s="258"/>
      <c r="G8" s="258"/>
      <c r="H8" s="258"/>
      <c r="I8" s="135"/>
      <c r="L8" s="137"/>
    </row>
    <row r="9" spans="1:12" ht="20.100000000000001" customHeight="1">
      <c r="A9" s="62"/>
      <c r="B9" s="63"/>
      <c r="C9" s="169" t="s">
        <v>103</v>
      </c>
      <c r="D9" s="229"/>
      <c r="E9" s="229"/>
      <c r="F9" s="230"/>
      <c r="G9" s="253"/>
      <c r="H9" s="254"/>
      <c r="I9" s="14"/>
    </row>
    <row r="10" spans="1:12" ht="39.950000000000003" customHeight="1">
      <c r="A10" s="231" t="s">
        <v>104</v>
      </c>
      <c r="B10" s="231"/>
      <c r="C10" s="8" t="s">
        <v>61</v>
      </c>
      <c r="D10" s="9" t="s">
        <v>62</v>
      </c>
      <c r="E10" s="21" t="s">
        <v>63</v>
      </c>
      <c r="F10" s="10" t="s">
        <v>64</v>
      </c>
      <c r="G10" s="203" t="s">
        <v>105</v>
      </c>
      <c r="H10" s="203"/>
      <c r="I10" s="14"/>
    </row>
    <row r="11" spans="1:12" ht="49.5" customHeight="1">
      <c r="A11" s="248" t="s">
        <v>187</v>
      </c>
      <c r="B11" s="248"/>
      <c r="C11" s="105">
        <v>4</v>
      </c>
      <c r="D11" s="1"/>
      <c r="E11" s="44"/>
      <c r="F11" s="45"/>
      <c r="G11" s="11" t="s">
        <v>106</v>
      </c>
      <c r="H11" s="11">
        <v>0.5</v>
      </c>
      <c r="I11" s="32"/>
    </row>
    <row r="12" spans="1:12" ht="39.950000000000003" customHeight="1">
      <c r="A12" s="189" t="s">
        <v>8</v>
      </c>
      <c r="B12" s="190"/>
      <c r="C12" s="242"/>
      <c r="D12" s="259"/>
      <c r="E12" s="259"/>
      <c r="F12" s="259"/>
      <c r="G12" s="259"/>
      <c r="H12" s="260"/>
      <c r="I12" s="33"/>
    </row>
    <row r="13" spans="1:12" ht="45.75" customHeight="1">
      <c r="A13" s="160" t="s">
        <v>9</v>
      </c>
      <c r="B13" s="191"/>
      <c r="C13" s="244"/>
      <c r="D13" s="244"/>
      <c r="E13" s="244"/>
      <c r="F13" s="244"/>
      <c r="G13" s="244"/>
      <c r="H13" s="245"/>
      <c r="I13" s="33"/>
    </row>
    <row r="14" spans="1:12" ht="39.950000000000003" customHeight="1">
      <c r="A14" s="160" t="s">
        <v>10</v>
      </c>
      <c r="B14" s="191"/>
      <c r="C14" s="244"/>
      <c r="D14" s="244"/>
      <c r="E14" s="244"/>
      <c r="F14" s="244"/>
      <c r="G14" s="244"/>
      <c r="H14" s="245"/>
      <c r="I14" s="33"/>
    </row>
    <row r="15" spans="1:12" ht="39.950000000000003" customHeight="1">
      <c r="A15" s="160" t="s">
        <v>11</v>
      </c>
      <c r="B15" s="191"/>
      <c r="C15" s="244"/>
      <c r="D15" s="244"/>
      <c r="E15" s="244"/>
      <c r="F15" s="244"/>
      <c r="G15" s="244"/>
      <c r="H15" s="245"/>
      <c r="I15" s="33"/>
    </row>
    <row r="16" spans="1:12" ht="46.5" customHeight="1">
      <c r="A16" s="264" t="s">
        <v>12</v>
      </c>
      <c r="B16" s="264"/>
      <c r="C16" s="246"/>
      <c r="D16" s="246"/>
      <c r="E16" s="246"/>
      <c r="F16" s="246"/>
      <c r="G16" s="246"/>
      <c r="H16" s="247"/>
      <c r="I16" s="33"/>
    </row>
    <row r="17" spans="1:9" ht="67.5" customHeight="1">
      <c r="A17" s="248" t="s">
        <v>186</v>
      </c>
      <c r="B17" s="248"/>
      <c r="C17" s="105">
        <v>4</v>
      </c>
      <c r="D17" s="2"/>
      <c r="E17" s="42"/>
      <c r="F17" s="43"/>
      <c r="G17" s="11" t="s">
        <v>106</v>
      </c>
      <c r="H17" s="11">
        <v>0.5</v>
      </c>
      <c r="I17" s="14"/>
    </row>
    <row r="18" spans="1:9" ht="78" customHeight="1">
      <c r="A18" s="189" t="s">
        <v>13</v>
      </c>
      <c r="B18" s="190"/>
      <c r="C18" s="213"/>
      <c r="D18" s="239"/>
      <c r="E18" s="239"/>
      <c r="F18" s="239"/>
      <c r="G18" s="239"/>
      <c r="H18" s="240"/>
      <c r="I18" s="14"/>
    </row>
    <row r="19" spans="1:9" ht="66" customHeight="1">
      <c r="A19" s="160" t="s">
        <v>114</v>
      </c>
      <c r="B19" s="191"/>
      <c r="C19" s="215"/>
      <c r="D19" s="215"/>
      <c r="E19" s="215"/>
      <c r="F19" s="215"/>
      <c r="G19" s="215"/>
      <c r="H19" s="216"/>
      <c r="I19" s="14"/>
    </row>
    <row r="20" spans="1:9" ht="57" customHeight="1">
      <c r="A20" s="152" t="s">
        <v>115</v>
      </c>
      <c r="B20" s="153"/>
      <c r="C20" s="217"/>
      <c r="D20" s="217"/>
      <c r="E20" s="217"/>
      <c r="F20" s="217"/>
      <c r="G20" s="217"/>
      <c r="H20" s="218"/>
      <c r="I20" s="14"/>
    </row>
    <row r="21" spans="1:9" ht="40.5" customHeight="1">
      <c r="A21" s="145" t="s">
        <v>107</v>
      </c>
      <c r="B21" s="147"/>
      <c r="C21" s="25"/>
      <c r="D21" s="25"/>
      <c r="E21" s="169" t="s">
        <v>108</v>
      </c>
      <c r="F21" s="265"/>
      <c r="G21" s="65">
        <f>C11*H11+C17*H17</f>
        <v>4</v>
      </c>
      <c r="H21" s="66" t="str">
        <f>IF(G21&lt;1.51,"d",IF(G21&lt;2.51,"c",IF(G21&lt;3.51,"b","a")))</f>
        <v>a</v>
      </c>
    </row>
    <row r="22" spans="1:9">
      <c r="A22" s="261" t="s">
        <v>148</v>
      </c>
      <c r="B22" s="262"/>
      <c r="C22" s="262"/>
      <c r="D22" s="262"/>
      <c r="E22" s="262"/>
      <c r="F22" s="262"/>
      <c r="G22" s="262"/>
      <c r="H22" s="263"/>
    </row>
    <row r="23" spans="1:9">
      <c r="A23" s="6"/>
      <c r="B23" s="6"/>
      <c r="C23" s="6"/>
      <c r="D23" s="6"/>
      <c r="E23" s="6"/>
      <c r="F23" s="6"/>
      <c r="G23" s="6"/>
      <c r="H23" s="6"/>
    </row>
    <row r="24" spans="1:9">
      <c r="A24" s="6"/>
      <c r="B24" s="6"/>
      <c r="C24" s="6"/>
      <c r="D24" s="6"/>
      <c r="E24" s="6"/>
      <c r="F24" s="6"/>
      <c r="G24" s="6"/>
      <c r="H24" s="6"/>
    </row>
    <row r="25" spans="1:9">
      <c r="A25" s="6"/>
      <c r="B25" s="6"/>
      <c r="C25" s="6"/>
      <c r="D25" s="6"/>
      <c r="E25" s="6"/>
      <c r="F25" s="6"/>
      <c r="G25" s="6"/>
      <c r="H25" s="6"/>
    </row>
    <row r="26" spans="1:9">
      <c r="A26" s="6"/>
      <c r="B26" s="6"/>
      <c r="C26" s="6"/>
      <c r="D26" s="6"/>
      <c r="E26" s="6"/>
      <c r="F26" s="6"/>
      <c r="G26" s="6"/>
      <c r="H26" s="6"/>
    </row>
    <row r="27" spans="1:9">
      <c r="A27" s="6"/>
      <c r="B27" s="6"/>
      <c r="C27" s="6"/>
      <c r="D27" s="6"/>
      <c r="E27" s="6"/>
      <c r="F27" s="6"/>
      <c r="G27" s="6"/>
      <c r="H27" s="6"/>
    </row>
  </sheetData>
  <sheetProtection password="D81C" sheet="1" formatCells="0" formatColumns="0" formatRows="0" insertColumns="0" insertRows="0" insertHyperlinks="0" deleteColumns="0" deleteRows="0" sort="0" autoFilter="0" pivotTables="0"/>
  <mergeCells count="24">
    <mergeCell ref="A22:H22"/>
    <mergeCell ref="A20:B20"/>
    <mergeCell ref="A19:B19"/>
    <mergeCell ref="A16:B16"/>
    <mergeCell ref="E21:F21"/>
    <mergeCell ref="C18:H20"/>
    <mergeCell ref="A18:B18"/>
    <mergeCell ref="A17:B17"/>
    <mergeCell ref="B4:H4"/>
    <mergeCell ref="A12:B12"/>
    <mergeCell ref="A13:B13"/>
    <mergeCell ref="C12:H16"/>
    <mergeCell ref="A14:B14"/>
    <mergeCell ref="A15:B15"/>
    <mergeCell ref="A11:B11"/>
    <mergeCell ref="G10:H10"/>
    <mergeCell ref="A10:B10"/>
    <mergeCell ref="A2:H2"/>
    <mergeCell ref="A1:H1"/>
    <mergeCell ref="C5:E5"/>
    <mergeCell ref="G9:H9"/>
    <mergeCell ref="C9:F9"/>
    <mergeCell ref="D6:H6"/>
    <mergeCell ref="A8:H8"/>
  </mergeCells>
  <phoneticPr fontId="0" type="noConversion"/>
  <conditionalFormatting sqref="H21">
    <cfRule type="cellIs" dxfId="8" priority="1" stopIfTrue="1" operator="equal">
      <formula>"a"</formula>
    </cfRule>
    <cfRule type="cellIs" dxfId="7" priority="2" stopIfTrue="1" operator="equal">
      <formula>"b"</formula>
    </cfRule>
    <cfRule type="cellIs" dxfId="6" priority="3" stopIfTrue="1" operator="equal">
      <formula>"c"</formula>
    </cfRule>
  </conditionalFormatting>
  <pageMargins left="0.75" right="0.75" top="1" bottom="1" header="0.5" footer="0.5"/>
  <pageSetup paperSize="9" scale="5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sheetPr codeName="Sheet10">
    <pageSetUpPr fitToPage="1"/>
  </sheetPr>
  <dimension ref="A1:Q22"/>
  <sheetViews>
    <sheetView topLeftCell="A9" zoomScale="90" zoomScaleNormal="90" zoomScaleSheetLayoutView="80" workbookViewId="0">
      <selection activeCell="E29" sqref="E29"/>
    </sheetView>
  </sheetViews>
  <sheetFormatPr defaultRowHeight="12.75"/>
  <cols>
    <col min="1" max="1" width="25.42578125" style="16" customWidth="1"/>
    <col min="2" max="2" width="29.7109375" style="16" customWidth="1"/>
    <col min="3" max="3" width="14.5703125" style="16" customWidth="1"/>
    <col min="4" max="4" width="13.5703125" style="16" customWidth="1"/>
    <col min="5" max="5" width="13.140625" style="16" customWidth="1"/>
    <col min="6" max="6" width="12.85546875" style="16" customWidth="1"/>
    <col min="7" max="7" width="19.28515625" style="16" customWidth="1"/>
    <col min="8" max="8" width="30" style="16" customWidth="1"/>
    <col min="9" max="9" width="34.7109375" style="16" customWidth="1"/>
    <col min="10" max="11" width="0" style="16" hidden="1" customWidth="1"/>
    <col min="12" max="12" width="11.28515625" style="16" hidden="1" customWidth="1"/>
    <col min="13" max="14" width="10.28515625" style="16" hidden="1" customWidth="1"/>
    <col min="15" max="15" width="13.42578125" style="16" customWidth="1"/>
    <col min="16" max="16" width="11" style="16" customWidth="1"/>
    <col min="17" max="17" width="11" style="16" bestFit="1" customWidth="1"/>
    <col min="18" max="16384" width="9.140625" style="16"/>
  </cols>
  <sheetData>
    <row r="1" spans="1:17" ht="30" customHeight="1">
      <c r="A1" s="226" t="s">
        <v>20</v>
      </c>
      <c r="B1" s="227"/>
      <c r="C1" s="227"/>
      <c r="D1" s="227"/>
      <c r="E1" s="227"/>
      <c r="F1" s="227"/>
      <c r="G1" s="227"/>
      <c r="H1" s="228"/>
      <c r="I1" s="15"/>
      <c r="J1" s="23">
        <v>1</v>
      </c>
      <c r="K1" s="23"/>
      <c r="L1" s="23"/>
    </row>
    <row r="2" spans="1:17" s="34" customFormat="1" ht="20.25" customHeight="1">
      <c r="A2" s="249" t="s">
        <v>149</v>
      </c>
      <c r="B2" s="249"/>
      <c r="C2" s="249"/>
      <c r="D2" s="249"/>
      <c r="E2" s="249"/>
      <c r="F2" s="249"/>
      <c r="G2" s="249"/>
      <c r="H2" s="249"/>
      <c r="I2" s="18"/>
      <c r="K2" s="35"/>
      <c r="L2" s="35" t="s">
        <v>68</v>
      </c>
      <c r="M2" s="34" t="s">
        <v>69</v>
      </c>
      <c r="N2" s="34" t="s">
        <v>70</v>
      </c>
    </row>
    <row r="3" spans="1:17" ht="12.75" customHeight="1" thickBot="1">
      <c r="A3" s="18"/>
      <c r="B3" s="18"/>
      <c r="C3" s="18"/>
      <c r="D3" s="18"/>
      <c r="E3" s="18"/>
      <c r="F3" s="18"/>
      <c r="G3" s="18"/>
      <c r="H3" s="18"/>
      <c r="I3" s="18"/>
      <c r="K3" s="23"/>
      <c r="L3" s="23"/>
    </row>
    <row r="4" spans="1:17" ht="20.100000000000001" customHeight="1">
      <c r="A4" s="96" t="s">
        <v>99</v>
      </c>
      <c r="B4" s="233">
        <f>'1.Pertinence et Qualité'!B4</f>
        <v>0</v>
      </c>
      <c r="C4" s="234"/>
      <c r="D4" s="234"/>
      <c r="E4" s="234"/>
      <c r="F4" s="234"/>
      <c r="G4" s="234"/>
      <c r="H4" s="235"/>
      <c r="I4" s="18"/>
      <c r="K4" s="23"/>
      <c r="L4" s="23"/>
    </row>
    <row r="5" spans="1:17" ht="20.100000000000001" customHeight="1">
      <c r="A5" s="116" t="s">
        <v>100</v>
      </c>
      <c r="B5" s="112">
        <f>'1.Pertinence et Qualité'!B5</f>
        <v>0</v>
      </c>
      <c r="C5" s="250" t="s">
        <v>111</v>
      </c>
      <c r="D5" s="251"/>
      <c r="E5" s="252"/>
      <c r="F5" s="112">
        <f>'1.Pertinence et Qualité'!F5</f>
        <v>0</v>
      </c>
      <c r="G5" s="98" t="s">
        <v>72</v>
      </c>
      <c r="H5" s="113">
        <f>'1.Pertinence et Qualité'!H5</f>
        <v>0</v>
      </c>
      <c r="I5" s="18"/>
      <c r="K5" s="23"/>
      <c r="L5" s="23"/>
    </row>
    <row r="6" spans="1:17" ht="20.100000000000001" customHeight="1" thickBot="1">
      <c r="A6" s="99" t="s">
        <v>102</v>
      </c>
      <c r="B6" s="114">
        <f>'1.Pertinence et Qualité'!B6</f>
        <v>0</v>
      </c>
      <c r="C6" s="100" t="s">
        <v>127</v>
      </c>
      <c r="D6" s="255">
        <f>'1.Pertinence et Qualité'!D6</f>
        <v>0</v>
      </c>
      <c r="E6" s="256"/>
      <c r="F6" s="256"/>
      <c r="G6" s="256"/>
      <c r="H6" s="257"/>
      <c r="I6" s="18"/>
      <c r="K6" s="23"/>
      <c r="L6" s="23"/>
    </row>
    <row r="7" spans="1:17">
      <c r="A7" s="20"/>
      <c r="B7" s="20"/>
      <c r="C7" s="20"/>
      <c r="I7" s="14"/>
      <c r="J7" s="16" t="s">
        <v>66</v>
      </c>
      <c r="K7" s="23">
        <v>0.45</v>
      </c>
      <c r="L7" s="36">
        <f>J1-K7</f>
        <v>0.55000000000000004</v>
      </c>
      <c r="M7" s="23">
        <f>K7/M8</f>
        <v>0.81818181818181812</v>
      </c>
      <c r="N7" s="23" t="e">
        <f>K7/#REF!</f>
        <v>#REF!</v>
      </c>
      <c r="O7" s="23"/>
      <c r="P7" s="23"/>
      <c r="Q7" s="23"/>
    </row>
    <row r="8" spans="1:17" s="139" customFormat="1" ht="50.25" customHeight="1">
      <c r="A8" s="286" t="s">
        <v>14</v>
      </c>
      <c r="B8" s="286"/>
      <c r="C8" s="286"/>
      <c r="D8" s="286"/>
      <c r="E8" s="286"/>
      <c r="F8" s="286"/>
      <c r="G8" s="286"/>
      <c r="H8" s="286"/>
      <c r="I8" s="138"/>
      <c r="J8" s="139" t="s">
        <v>67</v>
      </c>
      <c r="K8" s="140">
        <v>0.45</v>
      </c>
      <c r="L8" s="140">
        <f>K8/L7</f>
        <v>0.81818181818181812</v>
      </c>
      <c r="M8" s="141">
        <f>J1-K8</f>
        <v>0.55000000000000004</v>
      </c>
      <c r="N8" s="140" t="e">
        <f>K8/#REF!</f>
        <v>#REF!</v>
      </c>
      <c r="O8" s="140"/>
      <c r="P8" s="140"/>
      <c r="Q8" s="140"/>
    </row>
    <row r="9" spans="1:17">
      <c r="B9" s="20"/>
      <c r="C9" s="20"/>
      <c r="I9" s="14"/>
    </row>
    <row r="10" spans="1:17" ht="20.100000000000001" customHeight="1">
      <c r="A10" s="62"/>
      <c r="B10" s="63"/>
      <c r="C10" s="269" t="s">
        <v>103</v>
      </c>
      <c r="D10" s="270"/>
      <c r="E10" s="270"/>
      <c r="F10" s="271"/>
      <c r="G10" s="169"/>
      <c r="H10" s="172"/>
      <c r="I10" s="14"/>
    </row>
    <row r="11" spans="1:17" ht="33" customHeight="1">
      <c r="A11" s="231" t="s">
        <v>104</v>
      </c>
      <c r="B11" s="231"/>
      <c r="C11" s="8" t="s">
        <v>61</v>
      </c>
      <c r="D11" s="9" t="s">
        <v>62</v>
      </c>
      <c r="E11" s="21" t="s">
        <v>63</v>
      </c>
      <c r="F11" s="10" t="s">
        <v>64</v>
      </c>
      <c r="G11" s="267" t="s">
        <v>105</v>
      </c>
      <c r="H11" s="268"/>
      <c r="I11" s="14"/>
    </row>
    <row r="12" spans="1:17" ht="39.950000000000003" customHeight="1">
      <c r="A12" s="232" t="s">
        <v>16</v>
      </c>
      <c r="B12" s="232"/>
      <c r="C12" s="101">
        <v>4</v>
      </c>
      <c r="D12" s="41"/>
      <c r="E12" s="42"/>
      <c r="F12" s="43"/>
      <c r="G12" s="11" t="s">
        <v>106</v>
      </c>
      <c r="H12" s="11">
        <v>0.6</v>
      </c>
      <c r="I12" s="32"/>
    </row>
    <row r="13" spans="1:17" ht="30.75" customHeight="1">
      <c r="A13" s="189" t="s">
        <v>15</v>
      </c>
      <c r="B13" s="190"/>
      <c r="C13" s="273" t="s">
        <v>60</v>
      </c>
      <c r="D13" s="274"/>
      <c r="E13" s="274"/>
      <c r="F13" s="274"/>
      <c r="G13" s="274"/>
      <c r="H13" s="275"/>
      <c r="I13" s="14"/>
    </row>
    <row r="14" spans="1:17" ht="30" customHeight="1">
      <c r="A14" s="160" t="s">
        <v>17</v>
      </c>
      <c r="B14" s="191"/>
      <c r="C14" s="276"/>
      <c r="D14" s="276"/>
      <c r="E14" s="276"/>
      <c r="F14" s="276"/>
      <c r="G14" s="276"/>
      <c r="H14" s="277"/>
      <c r="I14" s="14"/>
    </row>
    <row r="15" spans="1:17" ht="39.950000000000003" customHeight="1">
      <c r="A15" s="160" t="s">
        <v>180</v>
      </c>
      <c r="B15" s="191"/>
      <c r="C15" s="276"/>
      <c r="D15" s="276"/>
      <c r="E15" s="276"/>
      <c r="F15" s="276"/>
      <c r="G15" s="276"/>
      <c r="H15" s="277"/>
      <c r="I15" s="14"/>
    </row>
    <row r="16" spans="1:17" ht="50.25" customHeight="1">
      <c r="A16" s="152" t="s">
        <v>18</v>
      </c>
      <c r="B16" s="153"/>
      <c r="C16" s="278"/>
      <c r="D16" s="278"/>
      <c r="E16" s="278"/>
      <c r="F16" s="278"/>
      <c r="G16" s="278"/>
      <c r="H16" s="279"/>
      <c r="I16" s="14"/>
    </row>
    <row r="17" spans="1:12" ht="63.75" customHeight="1">
      <c r="A17" s="272" t="s">
        <v>128</v>
      </c>
      <c r="B17" s="272"/>
      <c r="C17" s="3">
        <v>4</v>
      </c>
      <c r="D17" s="41"/>
      <c r="E17" s="42"/>
      <c r="F17" s="43"/>
      <c r="G17" s="11" t="s">
        <v>106</v>
      </c>
      <c r="H17" s="11">
        <v>0.4</v>
      </c>
      <c r="I17" s="14"/>
      <c r="L17" s="37"/>
    </row>
    <row r="18" spans="1:12" ht="63.75" customHeight="1">
      <c r="A18" s="189" t="s">
        <v>116</v>
      </c>
      <c r="B18" s="190"/>
      <c r="C18" s="280"/>
      <c r="D18" s="280"/>
      <c r="E18" s="280"/>
      <c r="F18" s="280"/>
      <c r="G18" s="280"/>
      <c r="H18" s="281"/>
      <c r="I18" s="14"/>
    </row>
    <row r="19" spans="1:12" ht="63" customHeight="1">
      <c r="A19" s="160" t="s">
        <v>181</v>
      </c>
      <c r="B19" s="191"/>
      <c r="C19" s="282"/>
      <c r="D19" s="282"/>
      <c r="E19" s="282"/>
      <c r="F19" s="282"/>
      <c r="G19" s="282"/>
      <c r="H19" s="283"/>
      <c r="I19" s="14"/>
    </row>
    <row r="20" spans="1:12" ht="54" customHeight="1">
      <c r="A20" s="152" t="s">
        <v>19</v>
      </c>
      <c r="B20" s="153"/>
      <c r="C20" s="284"/>
      <c r="D20" s="284"/>
      <c r="E20" s="284"/>
      <c r="F20" s="284"/>
      <c r="G20" s="284"/>
      <c r="H20" s="285"/>
      <c r="I20" s="14"/>
    </row>
    <row r="21" spans="1:12" ht="39.950000000000003" customHeight="1">
      <c r="A21" s="145" t="s">
        <v>107</v>
      </c>
      <c r="B21" s="146"/>
      <c r="C21" s="59"/>
      <c r="D21" s="25"/>
      <c r="E21" s="57" t="s">
        <v>108</v>
      </c>
      <c r="F21" s="61"/>
      <c r="G21" s="65">
        <f>C12*H12+C17*H17</f>
        <v>4</v>
      </c>
      <c r="H21" s="66" t="str">
        <f>IF(G21&lt;1.51,"d",IF(G21&lt;2.51,"c",IF(G21&lt;3.51,"b","a")))</f>
        <v>a</v>
      </c>
      <c r="I21" s="14"/>
    </row>
    <row r="22" spans="1:12" ht="13.5" customHeight="1">
      <c r="A22" s="149" t="s">
        <v>109</v>
      </c>
      <c r="B22" s="266"/>
      <c r="C22" s="266"/>
      <c r="D22" s="266"/>
      <c r="E22" s="266"/>
      <c r="F22" s="266"/>
      <c r="G22" s="266"/>
      <c r="H22" s="265"/>
    </row>
  </sheetData>
  <sheetProtection password="D81C" sheet="1" formatCells="0" formatColumns="0" formatRows="0" insertColumns="0" insertRows="0" insertHyperlinks="0" deleteColumns="0" deleteRows="0" sort="0" autoFilter="0" pivotTables="0"/>
  <mergeCells count="22">
    <mergeCell ref="C5:E5"/>
    <mergeCell ref="D6:H6"/>
    <mergeCell ref="A16:B16"/>
    <mergeCell ref="C13:H16"/>
    <mergeCell ref="A20:B20"/>
    <mergeCell ref="C18:H20"/>
    <mergeCell ref="B4:H4"/>
    <mergeCell ref="A15:B15"/>
    <mergeCell ref="A11:B11"/>
    <mergeCell ref="A13:B13"/>
    <mergeCell ref="A12:B12"/>
    <mergeCell ref="A8:H8"/>
    <mergeCell ref="A22:H22"/>
    <mergeCell ref="A18:B18"/>
    <mergeCell ref="A19:B19"/>
    <mergeCell ref="A1:H1"/>
    <mergeCell ref="G11:H11"/>
    <mergeCell ref="C10:F10"/>
    <mergeCell ref="A17:B17"/>
    <mergeCell ref="A14:B14"/>
    <mergeCell ref="G10:H10"/>
    <mergeCell ref="A2:H2"/>
  </mergeCells>
  <phoneticPr fontId="0" type="noConversion"/>
  <conditionalFormatting sqref="H21">
    <cfRule type="cellIs" dxfId="5" priority="1" stopIfTrue="1" operator="equal">
      <formula>"a"</formula>
    </cfRule>
    <cfRule type="cellIs" dxfId="4" priority="2" stopIfTrue="1" operator="equal">
      <formula>"b"</formula>
    </cfRule>
    <cfRule type="cellIs" dxfId="3" priority="3" stopIfTrue="1" operator="equal">
      <formula>"c"</formula>
    </cfRule>
  </conditionalFormatting>
  <pageMargins left="0.75" right="0.75" top="1" bottom="1" header="0.5" footer="0.5"/>
  <pageSetup paperSize="9" scale="54" orientation="portrait" horizontalDpi="4294967292"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sheetPr codeName="Sheet3">
    <pageSetUpPr fitToPage="1"/>
  </sheetPr>
  <dimension ref="A1:U34"/>
  <sheetViews>
    <sheetView zoomScale="90" zoomScaleNormal="90" zoomScaleSheetLayoutView="80" workbookViewId="0">
      <selection activeCell="N26" sqref="N26"/>
    </sheetView>
  </sheetViews>
  <sheetFormatPr defaultRowHeight="12.75"/>
  <cols>
    <col min="1" max="2" width="25.7109375" style="16" customWidth="1"/>
    <col min="3" max="3" width="14.85546875" style="16" customWidth="1"/>
    <col min="4" max="4" width="13.7109375" style="16" customWidth="1"/>
    <col min="5" max="5" width="14.140625" style="16" customWidth="1"/>
    <col min="6" max="6" width="13.28515625" style="16" customWidth="1"/>
    <col min="7" max="7" width="18.140625" style="16" customWidth="1"/>
    <col min="8" max="8" width="30.7109375" style="16" customWidth="1"/>
    <col min="9" max="9" width="15" style="16" customWidth="1"/>
    <col min="10" max="10" width="12" style="16" hidden="1" customWidth="1"/>
    <col min="11" max="11" width="9.140625" style="16" hidden="1" customWidth="1"/>
    <col min="12" max="12" width="11.28515625" style="16" hidden="1" customWidth="1"/>
    <col min="13" max="13" width="9.140625" style="16" hidden="1" customWidth="1"/>
    <col min="14" max="14" width="9.140625" style="16"/>
    <col min="15" max="15" width="10.7109375" style="16" customWidth="1"/>
    <col min="16" max="16384" width="9.140625" style="16"/>
  </cols>
  <sheetData>
    <row r="1" spans="1:21" ht="30" customHeight="1">
      <c r="A1" s="226" t="s">
        <v>123</v>
      </c>
      <c r="B1" s="227"/>
      <c r="C1" s="227"/>
      <c r="D1" s="227"/>
      <c r="E1" s="227"/>
      <c r="F1" s="227"/>
      <c r="G1" s="227"/>
      <c r="H1" s="228"/>
      <c r="I1" s="30"/>
      <c r="J1" s="23">
        <v>1</v>
      </c>
      <c r="K1" s="16" t="s">
        <v>71</v>
      </c>
    </row>
    <row r="2" spans="1:21" ht="20.100000000000001" customHeight="1">
      <c r="A2" s="14"/>
      <c r="B2" s="33"/>
      <c r="C2" s="142" t="s">
        <v>188</v>
      </c>
      <c r="D2" s="143"/>
      <c r="E2" s="33"/>
      <c r="G2" s="33"/>
      <c r="H2" s="33"/>
      <c r="I2" s="33"/>
      <c r="J2" s="23">
        <v>0.3</v>
      </c>
      <c r="K2" s="31">
        <f>IF(C12=5,1,0)</f>
        <v>0</v>
      </c>
      <c r="L2" s="23"/>
    </row>
    <row r="3" spans="1:21" ht="9.9499999999999993" customHeight="1" thickBot="1">
      <c r="A3" s="18"/>
      <c r="B3" s="18"/>
      <c r="C3" s="18"/>
      <c r="D3" s="18"/>
      <c r="E3" s="18"/>
      <c r="F3" s="18"/>
      <c r="G3" s="18"/>
      <c r="H3" s="18"/>
      <c r="I3" s="18"/>
      <c r="J3" s="23"/>
      <c r="K3" s="31"/>
      <c r="L3" s="23"/>
    </row>
    <row r="4" spans="1:21" ht="20.100000000000001" customHeight="1">
      <c r="A4" s="96" t="s">
        <v>99</v>
      </c>
      <c r="B4" s="233">
        <f>'1.Pertinence et Qualité'!B4</f>
        <v>0</v>
      </c>
      <c r="C4" s="234"/>
      <c r="D4" s="234"/>
      <c r="E4" s="234"/>
      <c r="F4" s="234"/>
      <c r="G4" s="234"/>
      <c r="H4" s="235"/>
      <c r="I4" s="18"/>
      <c r="J4" s="23"/>
      <c r="K4" s="31"/>
      <c r="L4" s="23"/>
    </row>
    <row r="5" spans="1:21" ht="20.100000000000001" customHeight="1">
      <c r="A5" s="116" t="s">
        <v>100</v>
      </c>
      <c r="B5" s="112">
        <f>'1.Pertinence et Qualité'!B5</f>
        <v>0</v>
      </c>
      <c r="C5" s="176" t="s">
        <v>111</v>
      </c>
      <c r="D5" s="177"/>
      <c r="E5" s="178"/>
      <c r="F5" s="112">
        <f>'1.Pertinence et Qualité'!F5</f>
        <v>0</v>
      </c>
      <c r="G5" s="98" t="s">
        <v>72</v>
      </c>
      <c r="H5" s="113">
        <f>'1.Pertinence et Qualité'!H5</f>
        <v>0</v>
      </c>
      <c r="I5" s="18"/>
      <c r="J5" s="23"/>
      <c r="K5" s="31"/>
      <c r="L5" s="23"/>
    </row>
    <row r="6" spans="1:21" ht="20.100000000000001" customHeight="1" thickBot="1">
      <c r="A6" s="99" t="s">
        <v>102</v>
      </c>
      <c r="B6" s="114">
        <f>'1.Pertinence et Qualité'!B6</f>
        <v>0</v>
      </c>
      <c r="C6" s="100" t="s">
        <v>127</v>
      </c>
      <c r="D6" s="255">
        <f>'1.Pertinence et Qualité'!D6</f>
        <v>0</v>
      </c>
      <c r="E6" s="256"/>
      <c r="F6" s="256"/>
      <c r="G6" s="256"/>
      <c r="H6" s="257"/>
      <c r="I6" s="18"/>
      <c r="J6" s="23"/>
      <c r="K6" s="31"/>
      <c r="L6" s="23"/>
    </row>
    <row r="7" spans="1:21" ht="9.9499999999999993" customHeight="1">
      <c r="A7" s="20"/>
      <c r="J7" s="23">
        <v>0.1</v>
      </c>
      <c r="K7" s="31">
        <f>COUNTIF(D18:D32,5)</f>
        <v>0</v>
      </c>
      <c r="L7" s="23"/>
      <c r="O7" s="23"/>
      <c r="P7" s="23"/>
      <c r="Q7" s="23"/>
      <c r="R7" s="23"/>
      <c r="S7" s="23"/>
      <c r="T7" s="23"/>
      <c r="U7" s="23"/>
    </row>
    <row r="8" spans="1:21" s="136" customFormat="1" ht="51" customHeight="1">
      <c r="A8" s="286" t="s">
        <v>21</v>
      </c>
      <c r="B8" s="286"/>
      <c r="C8" s="286"/>
      <c r="D8" s="286"/>
      <c r="E8" s="286"/>
      <c r="F8" s="286"/>
      <c r="G8" s="286"/>
      <c r="H8" s="286"/>
      <c r="I8" s="135"/>
      <c r="K8" s="137"/>
      <c r="L8" s="137"/>
      <c r="O8" s="137"/>
      <c r="P8" s="137"/>
      <c r="Q8" s="137"/>
      <c r="R8" s="137"/>
      <c r="S8" s="137"/>
      <c r="T8" s="137"/>
      <c r="U8" s="137"/>
    </row>
    <row r="9" spans="1:21" ht="9.9499999999999993" customHeight="1">
      <c r="B9" s="20"/>
      <c r="C9" s="20"/>
      <c r="K9" s="23">
        <f>(J1-(J2*K2)-(J7*K7))</f>
        <v>1</v>
      </c>
      <c r="L9" s="23"/>
      <c r="O9" s="12"/>
      <c r="P9" s="23"/>
      <c r="Q9" s="23"/>
      <c r="R9" s="23"/>
      <c r="S9" s="23"/>
      <c r="T9" s="23"/>
    </row>
    <row r="10" spans="1:21" ht="20.100000000000001" customHeight="1">
      <c r="A10" s="62"/>
      <c r="B10" s="63"/>
      <c r="C10" s="269" t="s">
        <v>103</v>
      </c>
      <c r="D10" s="270"/>
      <c r="E10" s="270"/>
      <c r="F10" s="271"/>
      <c r="G10" s="169"/>
      <c r="H10" s="172"/>
      <c r="K10" s="23"/>
      <c r="L10" s="23"/>
    </row>
    <row r="11" spans="1:21" ht="39.950000000000003" customHeight="1">
      <c r="A11" s="231" t="s">
        <v>104</v>
      </c>
      <c r="B11" s="231"/>
      <c r="C11" s="8" t="s">
        <v>61</v>
      </c>
      <c r="D11" s="9" t="s">
        <v>62</v>
      </c>
      <c r="E11" s="21" t="s">
        <v>63</v>
      </c>
      <c r="F11" s="10" t="s">
        <v>64</v>
      </c>
      <c r="G11" s="203" t="s">
        <v>105</v>
      </c>
      <c r="H11" s="204"/>
      <c r="J11" s="23"/>
      <c r="K11" s="23"/>
      <c r="L11" s="23"/>
    </row>
    <row r="12" spans="1:21" ht="39.950000000000003" customHeight="1">
      <c r="A12" s="248" t="s">
        <v>189</v>
      </c>
      <c r="B12" s="248"/>
      <c r="C12" s="101">
        <v>4</v>
      </c>
      <c r="D12" s="41"/>
      <c r="E12" s="42"/>
      <c r="F12" s="43"/>
      <c r="G12" s="11" t="s">
        <v>106</v>
      </c>
      <c r="H12" s="11">
        <f>IF(C12=5,0,J2/K9)</f>
        <v>0.3</v>
      </c>
      <c r="I12" s="23"/>
      <c r="K12" s="23"/>
      <c r="L12" s="23"/>
    </row>
    <row r="13" spans="1:21" ht="63.75" customHeight="1">
      <c r="A13" s="189" t="s">
        <v>22</v>
      </c>
      <c r="B13" s="190"/>
      <c r="C13" s="239"/>
      <c r="D13" s="239"/>
      <c r="E13" s="239"/>
      <c r="F13" s="239"/>
      <c r="G13" s="239"/>
      <c r="H13" s="240"/>
      <c r="K13" s="23"/>
      <c r="L13" s="23"/>
    </row>
    <row r="14" spans="1:21" ht="39.950000000000003" customHeight="1">
      <c r="A14" s="160" t="s">
        <v>23</v>
      </c>
      <c r="B14" s="192"/>
      <c r="C14" s="215"/>
      <c r="D14" s="215"/>
      <c r="E14" s="215"/>
      <c r="F14" s="215"/>
      <c r="G14" s="215"/>
      <c r="H14" s="216"/>
      <c r="K14" s="23"/>
    </row>
    <row r="15" spans="1:21" ht="65.25" customHeight="1">
      <c r="A15" s="160" t="s">
        <v>117</v>
      </c>
      <c r="B15" s="192"/>
      <c r="C15" s="215"/>
      <c r="D15" s="215"/>
      <c r="E15" s="215"/>
      <c r="F15" s="215"/>
      <c r="G15" s="215"/>
      <c r="H15" s="216"/>
    </row>
    <row r="16" spans="1:21" ht="66" customHeight="1">
      <c r="A16" s="160" t="s">
        <v>24</v>
      </c>
      <c r="B16" s="192"/>
      <c r="C16" s="215"/>
      <c r="D16" s="215"/>
      <c r="E16" s="215"/>
      <c r="F16" s="215"/>
      <c r="G16" s="215"/>
      <c r="H16" s="216"/>
    </row>
    <row r="17" spans="1:8" ht="51.75" customHeight="1">
      <c r="A17" s="152" t="s">
        <v>25</v>
      </c>
      <c r="B17" s="153"/>
      <c r="C17" s="217"/>
      <c r="D17" s="217"/>
      <c r="E17" s="217"/>
      <c r="F17" s="217"/>
      <c r="G17" s="217"/>
      <c r="H17" s="218"/>
    </row>
    <row r="18" spans="1:8" ht="53.25" customHeight="1">
      <c r="A18" s="272" t="s">
        <v>26</v>
      </c>
      <c r="B18" s="272"/>
      <c r="C18" s="101">
        <v>4</v>
      </c>
      <c r="D18" s="41"/>
      <c r="E18" s="42"/>
      <c r="F18" s="43"/>
      <c r="G18" s="11" t="s">
        <v>106</v>
      </c>
      <c r="H18" s="11">
        <v>0.3</v>
      </c>
    </row>
    <row r="19" spans="1:8" ht="39.950000000000003" customHeight="1">
      <c r="A19" s="289" t="s">
        <v>29</v>
      </c>
      <c r="B19" s="290"/>
      <c r="C19" s="239"/>
      <c r="D19" s="239"/>
      <c r="E19" s="239"/>
      <c r="F19" s="239"/>
      <c r="G19" s="239"/>
      <c r="H19" s="240"/>
    </row>
    <row r="20" spans="1:8" ht="60.75" customHeight="1">
      <c r="A20" s="291" t="s">
        <v>30</v>
      </c>
      <c r="B20" s="292"/>
      <c r="C20" s="215"/>
      <c r="D20" s="215"/>
      <c r="E20" s="215"/>
      <c r="F20" s="215"/>
      <c r="G20" s="215"/>
      <c r="H20" s="216"/>
    </row>
    <row r="21" spans="1:8" ht="63" customHeight="1">
      <c r="A21" s="287" t="s">
        <v>182</v>
      </c>
      <c r="B21" s="288"/>
      <c r="C21" s="215"/>
      <c r="D21" s="215"/>
      <c r="E21" s="215"/>
      <c r="F21" s="215"/>
      <c r="G21" s="215"/>
      <c r="H21" s="216"/>
    </row>
    <row r="22" spans="1:8" ht="47.25" customHeight="1">
      <c r="A22" s="287" t="s">
        <v>31</v>
      </c>
      <c r="B22" s="288"/>
      <c r="C22" s="215"/>
      <c r="D22" s="215"/>
      <c r="E22" s="215"/>
      <c r="F22" s="215"/>
      <c r="G22" s="215"/>
      <c r="H22" s="216"/>
    </row>
    <row r="23" spans="1:8" ht="45.75" customHeight="1">
      <c r="A23" s="293" t="s">
        <v>183</v>
      </c>
      <c r="B23" s="294"/>
      <c r="C23" s="217"/>
      <c r="D23" s="217"/>
      <c r="E23" s="217"/>
      <c r="F23" s="217"/>
      <c r="G23" s="217"/>
      <c r="H23" s="218"/>
    </row>
    <row r="24" spans="1:8" ht="64.5" customHeight="1">
      <c r="A24" s="248" t="s">
        <v>27</v>
      </c>
      <c r="B24" s="248"/>
      <c r="C24" s="101">
        <v>4</v>
      </c>
      <c r="D24" s="41"/>
      <c r="E24" s="42"/>
      <c r="F24" s="43"/>
      <c r="G24" s="11" t="s">
        <v>106</v>
      </c>
      <c r="H24" s="11">
        <v>0.2</v>
      </c>
    </row>
    <row r="25" spans="1:8" ht="48.75" customHeight="1">
      <c r="A25" s="189" t="s">
        <v>118</v>
      </c>
      <c r="B25" s="190"/>
      <c r="C25" s="239"/>
      <c r="D25" s="239"/>
      <c r="E25" s="239"/>
      <c r="F25" s="239"/>
      <c r="G25" s="239"/>
      <c r="H25" s="240"/>
    </row>
    <row r="26" spans="1:8" ht="82.5" customHeight="1">
      <c r="A26" s="160" t="s">
        <v>32</v>
      </c>
      <c r="B26" s="191"/>
      <c r="C26" s="215"/>
      <c r="D26" s="215"/>
      <c r="E26" s="215"/>
      <c r="F26" s="215"/>
      <c r="G26" s="215"/>
      <c r="H26" s="216"/>
    </row>
    <row r="27" spans="1:8" ht="42.75" customHeight="1">
      <c r="A27" s="152" t="s">
        <v>33</v>
      </c>
      <c r="B27" s="153"/>
      <c r="C27" s="217"/>
      <c r="D27" s="217"/>
      <c r="E27" s="217"/>
      <c r="F27" s="217"/>
      <c r="G27" s="217"/>
      <c r="H27" s="218"/>
    </row>
    <row r="28" spans="1:8" ht="52.5" customHeight="1">
      <c r="A28" s="272" t="s">
        <v>28</v>
      </c>
      <c r="B28" s="272"/>
      <c r="C28" s="101">
        <v>4</v>
      </c>
      <c r="D28" s="41"/>
      <c r="E28" s="42"/>
      <c r="F28" s="43"/>
      <c r="G28" s="11" t="s">
        <v>106</v>
      </c>
      <c r="H28" s="11">
        <v>0.2</v>
      </c>
    </row>
    <row r="29" spans="1:8" ht="54" customHeight="1">
      <c r="A29" s="189" t="s">
        <v>34</v>
      </c>
      <c r="B29" s="190"/>
      <c r="C29" s="239" t="s">
        <v>60</v>
      </c>
      <c r="D29" s="239"/>
      <c r="E29" s="239"/>
      <c r="F29" s="239"/>
      <c r="G29" s="239"/>
      <c r="H29" s="240"/>
    </row>
    <row r="30" spans="1:8" ht="91.5" customHeight="1">
      <c r="A30" s="160" t="s">
        <v>184</v>
      </c>
      <c r="B30" s="192"/>
      <c r="C30" s="215"/>
      <c r="D30" s="215"/>
      <c r="E30" s="215"/>
      <c r="F30" s="215"/>
      <c r="G30" s="215"/>
      <c r="H30" s="216"/>
    </row>
    <row r="31" spans="1:8" ht="52.5" customHeight="1">
      <c r="A31" s="160" t="s">
        <v>35</v>
      </c>
      <c r="B31" s="191"/>
      <c r="C31" s="215"/>
      <c r="D31" s="215"/>
      <c r="E31" s="215"/>
      <c r="F31" s="215"/>
      <c r="G31" s="215"/>
      <c r="H31" s="216"/>
    </row>
    <row r="32" spans="1:8" ht="61.5" customHeight="1">
      <c r="A32" s="152" t="s">
        <v>36</v>
      </c>
      <c r="B32" s="153"/>
      <c r="C32" s="217"/>
      <c r="D32" s="217"/>
      <c r="E32" s="217"/>
      <c r="F32" s="217"/>
      <c r="G32" s="217"/>
      <c r="H32" s="218"/>
    </row>
    <row r="33" spans="1:8" ht="39.950000000000003" customHeight="1">
      <c r="A33" s="145" t="s">
        <v>107</v>
      </c>
      <c r="B33" s="148"/>
      <c r="C33" s="68"/>
      <c r="D33" s="25"/>
      <c r="E33" s="169" t="s">
        <v>108</v>
      </c>
      <c r="F33" s="265"/>
      <c r="G33" s="69">
        <f>C12*H12+C18*H18+C24*H24+C28*H28</f>
        <v>4</v>
      </c>
      <c r="H33" s="66" t="str">
        <f>IF(G33=0,"",IF(G33&lt;1.51,"d",IF(G33&lt;2.51,"c",IF(G33&lt;3.51,"b","a"))))</f>
        <v>a</v>
      </c>
    </row>
    <row r="34" spans="1:8">
      <c r="A34" s="149" t="s">
        <v>148</v>
      </c>
      <c r="B34" s="266"/>
      <c r="C34" s="266"/>
      <c r="D34" s="266"/>
      <c r="E34" s="266"/>
      <c r="F34" s="266"/>
      <c r="G34" s="266"/>
      <c r="H34" s="265"/>
    </row>
  </sheetData>
  <sheetProtection password="D81C" sheet="1" formatCells="0" formatColumns="0" formatRows="0" insertColumns="0" insertRows="0" insertHyperlinks="0" deleteColumns="0" deleteRows="0" sort="0" autoFilter="0" pivotTables="0"/>
  <mergeCells count="36">
    <mergeCell ref="A27:B27"/>
    <mergeCell ref="A16:B16"/>
    <mergeCell ref="C13:H17"/>
    <mergeCell ref="A14:B14"/>
    <mergeCell ref="C25:H27"/>
    <mergeCell ref="C19:H23"/>
    <mergeCell ref="A28:B28"/>
    <mergeCell ref="A22:B22"/>
    <mergeCell ref="A18:B18"/>
    <mergeCell ref="A19:B19"/>
    <mergeCell ref="A20:B20"/>
    <mergeCell ref="A21:B21"/>
    <mergeCell ref="A24:B24"/>
    <mergeCell ref="A25:B25"/>
    <mergeCell ref="A26:B26"/>
    <mergeCell ref="A23:B23"/>
    <mergeCell ref="A34:H34"/>
    <mergeCell ref="A1:H1"/>
    <mergeCell ref="G10:H10"/>
    <mergeCell ref="G11:H11"/>
    <mergeCell ref="C10:F10"/>
    <mergeCell ref="B4:H4"/>
    <mergeCell ref="A11:B11"/>
    <mergeCell ref="D6:H6"/>
    <mergeCell ref="A8:H8"/>
    <mergeCell ref="C29:H32"/>
    <mergeCell ref="C5:E5"/>
    <mergeCell ref="A17:B17"/>
    <mergeCell ref="A15:B15"/>
    <mergeCell ref="A12:B12"/>
    <mergeCell ref="A13:B13"/>
    <mergeCell ref="E33:F33"/>
    <mergeCell ref="A32:B32"/>
    <mergeCell ref="A29:B29"/>
    <mergeCell ref="A30:B30"/>
    <mergeCell ref="A31:B31"/>
  </mergeCells>
  <phoneticPr fontId="12" type="noConversion"/>
  <conditionalFormatting sqref="H33">
    <cfRule type="cellIs" dxfId="2" priority="1" stopIfTrue="1" operator="equal">
      <formula>"a"</formula>
    </cfRule>
    <cfRule type="cellIs" dxfId="1" priority="2" stopIfTrue="1" operator="equal">
      <formula>"b"</formula>
    </cfRule>
    <cfRule type="cellIs" dxfId="0" priority="3" stopIfTrue="1" operator="equal">
      <formula>"c"</formula>
    </cfRule>
  </conditionalFormatting>
  <pageMargins left="0.75" right="0.75" top="1" bottom="1" header="0.5" footer="0.5"/>
  <pageSetup paperSize="9" scale="47"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sheetPr codeName="Sheet2">
    <pageSetUpPr fitToPage="1"/>
  </sheetPr>
  <dimension ref="A1:U39"/>
  <sheetViews>
    <sheetView topLeftCell="A31" zoomScale="90" zoomScaleNormal="90" zoomScaleSheetLayoutView="80" workbookViewId="0">
      <selection activeCell="J41" sqref="J41"/>
    </sheetView>
  </sheetViews>
  <sheetFormatPr defaultRowHeight="12.75"/>
  <cols>
    <col min="1" max="1" width="25.7109375" style="16" customWidth="1"/>
    <col min="2" max="2" width="19.85546875" style="16" customWidth="1"/>
    <col min="3" max="3" width="25.28515625" style="16" customWidth="1"/>
    <col min="4" max="4" width="9.28515625" style="16" customWidth="1"/>
    <col min="5" max="5" width="18.42578125" style="16" customWidth="1"/>
    <col min="6" max="7" width="11.7109375" style="16" customWidth="1"/>
    <col min="8" max="8" width="12.85546875" style="16" customWidth="1"/>
    <col min="9" max="9" width="10.140625" style="16" customWidth="1"/>
    <col min="10" max="10" width="11.7109375" style="16" customWidth="1"/>
    <col min="11" max="15" width="8.7109375" style="16" customWidth="1"/>
    <col min="16" max="16384" width="9.140625" style="16"/>
  </cols>
  <sheetData>
    <row r="1" spans="1:21" ht="27.75" customHeight="1">
      <c r="A1" s="226" t="s">
        <v>6</v>
      </c>
      <c r="B1" s="227"/>
      <c r="C1" s="227"/>
      <c r="D1" s="227"/>
      <c r="E1" s="227"/>
      <c r="F1" s="227"/>
      <c r="G1" s="227"/>
      <c r="H1" s="228"/>
      <c r="I1" s="14"/>
      <c r="J1" s="14"/>
    </row>
    <row r="2" spans="1:21" ht="20.25" customHeight="1">
      <c r="A2" s="18"/>
      <c r="B2" s="18"/>
      <c r="C2" s="30" t="s">
        <v>74</v>
      </c>
      <c r="D2" s="18"/>
      <c r="E2" s="18"/>
      <c r="F2" s="14"/>
      <c r="G2" s="18"/>
      <c r="H2" s="18"/>
      <c r="I2" s="14"/>
      <c r="J2" s="14"/>
    </row>
    <row r="3" spans="1:21" ht="12.75" customHeight="1">
      <c r="A3" s="18"/>
      <c r="B3" s="18"/>
      <c r="C3" s="18"/>
      <c r="D3" s="18"/>
      <c r="E3" s="18"/>
      <c r="F3" s="18"/>
      <c r="G3" s="18"/>
      <c r="H3" s="18"/>
    </row>
    <row r="4" spans="1:21" ht="20.100000000000001" customHeight="1">
      <c r="A4" s="72" t="s">
        <v>75</v>
      </c>
      <c r="B4" s="325">
        <f>'1.Pertinence et Qualité'!B4</f>
        <v>0</v>
      </c>
      <c r="C4" s="326"/>
      <c r="D4" s="326"/>
      <c r="E4" s="326"/>
      <c r="F4" s="326"/>
      <c r="G4" s="326"/>
      <c r="H4" s="327"/>
    </row>
    <row r="5" spans="1:21" ht="20.100000000000001" customHeight="1">
      <c r="A5" s="72" t="s">
        <v>76</v>
      </c>
      <c r="B5" s="112">
        <f>'1.Pertinence et Qualité'!B5</f>
        <v>0</v>
      </c>
      <c r="C5" s="328" t="s">
        <v>126</v>
      </c>
      <c r="D5" s="329"/>
      <c r="E5" s="73"/>
      <c r="F5" s="112">
        <f>'1.Pertinence et Qualité'!F5</f>
        <v>0</v>
      </c>
      <c r="G5" s="74" t="s">
        <v>72</v>
      </c>
      <c r="H5" s="118">
        <f>'1.Pertinence et Qualité'!H5</f>
        <v>0</v>
      </c>
    </row>
    <row r="6" spans="1:21" ht="20.100000000000001" customHeight="1" thickBot="1">
      <c r="A6" s="76" t="s">
        <v>77</v>
      </c>
      <c r="B6" s="114">
        <f>'1.Pertinence et Qualité'!B6</f>
        <v>0</v>
      </c>
      <c r="C6" s="76" t="s">
        <v>127</v>
      </c>
      <c r="D6" s="255">
        <f>'1.Pertinence et Qualité'!D6</f>
        <v>0</v>
      </c>
      <c r="E6" s="256"/>
      <c r="F6" s="256"/>
      <c r="G6" s="256"/>
      <c r="H6" s="330"/>
    </row>
    <row r="7" spans="1:21">
      <c r="A7" s="94"/>
      <c r="B7" s="14"/>
      <c r="C7" s="14"/>
      <c r="D7" s="14"/>
      <c r="E7" s="14"/>
      <c r="F7" s="14"/>
      <c r="G7" s="14"/>
      <c r="H7" s="95"/>
      <c r="O7" s="23"/>
      <c r="P7" s="23"/>
      <c r="Q7" s="23"/>
      <c r="R7" s="23"/>
      <c r="S7" s="23"/>
      <c r="T7" s="23"/>
      <c r="U7" s="23"/>
    </row>
    <row r="8" spans="1:21" ht="14.25" customHeight="1">
      <c r="A8" s="331"/>
      <c r="B8" s="332"/>
      <c r="C8" s="332"/>
      <c r="D8" s="332"/>
      <c r="E8" s="332"/>
      <c r="F8" s="332"/>
      <c r="G8" s="332"/>
      <c r="H8" s="333"/>
      <c r="O8" s="23"/>
      <c r="P8" s="23"/>
      <c r="Q8" s="23"/>
      <c r="R8" s="23"/>
      <c r="S8" s="23"/>
      <c r="T8" s="23"/>
      <c r="U8" s="23"/>
    </row>
    <row r="9" spans="1:21" ht="36" customHeight="1">
      <c r="A9" s="321" t="s">
        <v>78</v>
      </c>
      <c r="B9" s="322"/>
      <c r="C9" s="322"/>
      <c r="D9" s="322"/>
      <c r="E9" s="323"/>
      <c r="F9" s="89" t="s">
        <v>79</v>
      </c>
      <c r="G9" s="90" t="s">
        <v>80</v>
      </c>
      <c r="H9" s="91" t="s">
        <v>65</v>
      </c>
    </row>
    <row r="10" spans="1:21" ht="24" customHeight="1">
      <c r="A10" s="318" t="s">
        <v>81</v>
      </c>
      <c r="B10" s="319"/>
      <c r="C10" s="319"/>
      <c r="D10" s="319"/>
      <c r="E10" s="319"/>
      <c r="F10" s="319"/>
      <c r="G10" s="319"/>
      <c r="H10" s="320"/>
    </row>
    <row r="11" spans="1:21" ht="65.25" customHeight="1">
      <c r="A11" s="317" t="s">
        <v>122</v>
      </c>
      <c r="B11" s="317"/>
      <c r="C11" s="317"/>
      <c r="D11" s="317"/>
      <c r="E11" s="317"/>
      <c r="F11" s="93"/>
      <c r="G11" s="78"/>
      <c r="H11" s="79"/>
    </row>
    <row r="12" spans="1:21" ht="48" customHeight="1">
      <c r="A12" s="317" t="s">
        <v>84</v>
      </c>
      <c r="B12" s="317"/>
      <c r="C12" s="317"/>
      <c r="D12" s="317"/>
      <c r="E12" s="317"/>
      <c r="F12" s="93"/>
      <c r="G12" s="78"/>
      <c r="H12" s="79"/>
    </row>
    <row r="13" spans="1:21" ht="45.75" customHeight="1">
      <c r="A13" s="324" t="s">
        <v>85</v>
      </c>
      <c r="B13" s="324"/>
      <c r="C13" s="324"/>
      <c r="D13" s="324"/>
      <c r="E13" s="324"/>
      <c r="F13" s="93"/>
      <c r="G13" s="78"/>
      <c r="H13" s="79"/>
    </row>
    <row r="14" spans="1:21" ht="31.5" customHeight="1">
      <c r="A14" s="317" t="s">
        <v>86</v>
      </c>
      <c r="B14" s="317"/>
      <c r="C14" s="317"/>
      <c r="D14" s="317"/>
      <c r="E14" s="317"/>
      <c r="F14" s="93"/>
      <c r="G14" s="78"/>
      <c r="H14" s="79"/>
    </row>
    <row r="15" spans="1:21" s="14" customFormat="1" ht="18.75" customHeight="1">
      <c r="A15" s="295" t="s">
        <v>87</v>
      </c>
      <c r="B15" s="296"/>
      <c r="C15" s="296"/>
      <c r="D15" s="296"/>
      <c r="E15" s="296"/>
      <c r="F15" s="296"/>
      <c r="G15" s="296"/>
      <c r="H15" s="297"/>
      <c r="I15" s="82"/>
      <c r="J15" s="82"/>
      <c r="K15" s="82"/>
      <c r="L15" s="82"/>
      <c r="M15" s="82"/>
      <c r="N15" s="82"/>
      <c r="O15" s="82"/>
    </row>
    <row r="16" spans="1:21" ht="68.25" customHeight="1">
      <c r="A16" s="313"/>
      <c r="B16" s="314"/>
      <c r="C16" s="314"/>
      <c r="D16" s="314"/>
      <c r="E16" s="314"/>
      <c r="F16" s="314"/>
      <c r="G16" s="314"/>
      <c r="H16" s="315"/>
      <c r="I16" s="83"/>
      <c r="J16" s="83"/>
      <c r="K16" s="83"/>
      <c r="L16" s="83"/>
      <c r="M16" s="83"/>
      <c r="N16" s="83"/>
      <c r="O16" s="83"/>
      <c r="P16" s="14"/>
      <c r="Q16" s="14"/>
    </row>
    <row r="17" spans="1:17" ht="27.75" customHeight="1">
      <c r="A17" s="310" t="s">
        <v>88</v>
      </c>
      <c r="B17" s="311"/>
      <c r="C17" s="311"/>
      <c r="D17" s="311"/>
      <c r="E17" s="311"/>
      <c r="F17" s="311"/>
      <c r="G17" s="311"/>
      <c r="H17" s="312"/>
      <c r="I17" s="84"/>
      <c r="J17" s="84"/>
      <c r="K17" s="84"/>
      <c r="L17" s="84"/>
      <c r="M17" s="84"/>
      <c r="N17" s="84"/>
      <c r="O17" s="84"/>
      <c r="P17" s="14"/>
      <c r="Q17" s="14"/>
    </row>
    <row r="18" spans="1:17" ht="19.5" customHeight="1">
      <c r="A18" s="334" t="s">
        <v>89</v>
      </c>
      <c r="B18" s="335"/>
      <c r="C18" s="335"/>
      <c r="D18" s="335"/>
      <c r="E18" s="335"/>
      <c r="F18" s="335"/>
      <c r="G18" s="335"/>
      <c r="H18" s="336"/>
      <c r="I18" s="84"/>
      <c r="J18" s="84"/>
      <c r="K18" s="84"/>
      <c r="L18" s="84"/>
      <c r="M18" s="84"/>
      <c r="N18" s="84"/>
      <c r="O18" s="84"/>
      <c r="P18" s="14"/>
      <c r="Q18" s="14"/>
    </row>
    <row r="19" spans="1:17" ht="39" customHeight="1">
      <c r="A19" s="304" t="s">
        <v>37</v>
      </c>
      <c r="B19" s="305"/>
      <c r="C19" s="305"/>
      <c r="D19" s="305"/>
      <c r="E19" s="306"/>
      <c r="F19" s="77"/>
      <c r="G19" s="78"/>
      <c r="H19" s="79"/>
      <c r="J19" s="88"/>
      <c r="K19" s="88"/>
      <c r="L19" s="88"/>
      <c r="M19" s="88"/>
      <c r="N19" s="88"/>
    </row>
    <row r="20" spans="1:17" ht="48.75" customHeight="1">
      <c r="A20" s="304" t="s">
        <v>38</v>
      </c>
      <c r="B20" s="305"/>
      <c r="C20" s="305"/>
      <c r="D20" s="305"/>
      <c r="E20" s="306"/>
      <c r="F20" s="77"/>
      <c r="G20" s="78"/>
      <c r="H20" s="79"/>
    </row>
    <row r="21" spans="1:17" ht="48.75" customHeight="1">
      <c r="A21" s="298" t="s">
        <v>185</v>
      </c>
      <c r="B21" s="299"/>
      <c r="C21" s="299"/>
      <c r="D21" s="299"/>
      <c r="E21" s="299"/>
      <c r="F21" s="77"/>
      <c r="G21" s="78"/>
      <c r="H21" s="79"/>
    </row>
    <row r="22" spans="1:17" ht="20.25" customHeight="1">
      <c r="A22" s="301" t="s">
        <v>90</v>
      </c>
      <c r="B22" s="302"/>
      <c r="C22" s="302"/>
      <c r="D22" s="302"/>
      <c r="E22" s="302"/>
      <c r="F22" s="302"/>
      <c r="G22" s="302"/>
      <c r="H22" s="303"/>
    </row>
    <row r="23" spans="1:17" ht="35.25" customHeight="1">
      <c r="A23" s="304" t="s">
        <v>39</v>
      </c>
      <c r="B23" s="305"/>
      <c r="C23" s="305"/>
      <c r="D23" s="305"/>
      <c r="E23" s="306"/>
      <c r="F23" s="77"/>
      <c r="G23" s="78"/>
      <c r="H23" s="79"/>
    </row>
    <row r="24" spans="1:17" ht="33.75" customHeight="1">
      <c r="A24" s="298" t="s">
        <v>40</v>
      </c>
      <c r="B24" s="299"/>
      <c r="C24" s="299"/>
      <c r="D24" s="299"/>
      <c r="E24" s="300"/>
      <c r="F24" s="77"/>
      <c r="G24" s="78"/>
      <c r="H24" s="79"/>
    </row>
    <row r="25" spans="1:17" ht="23.25" customHeight="1">
      <c r="A25" s="301" t="s">
        <v>91</v>
      </c>
      <c r="B25" s="302"/>
      <c r="C25" s="302"/>
      <c r="D25" s="302"/>
      <c r="E25" s="302"/>
      <c r="F25" s="302"/>
      <c r="G25" s="302"/>
      <c r="H25" s="303"/>
    </row>
    <row r="26" spans="1:17" ht="40.5" customHeight="1">
      <c r="A26" s="304" t="s">
        <v>41</v>
      </c>
      <c r="B26" s="305"/>
      <c r="C26" s="305"/>
      <c r="D26" s="305"/>
      <c r="E26" s="306"/>
      <c r="F26" s="77"/>
      <c r="G26" s="78"/>
      <c r="H26" s="79"/>
    </row>
    <row r="27" spans="1:17" ht="33.75" customHeight="1">
      <c r="A27" s="304" t="s">
        <v>42</v>
      </c>
      <c r="B27" s="305"/>
      <c r="C27" s="305"/>
      <c r="D27" s="305"/>
      <c r="E27" s="306"/>
      <c r="F27" s="77"/>
      <c r="G27" s="78"/>
      <c r="H27" s="79"/>
    </row>
    <row r="28" spans="1:17" ht="23.25" customHeight="1">
      <c r="A28" s="301" t="s">
        <v>92</v>
      </c>
      <c r="B28" s="302"/>
      <c r="C28" s="302"/>
      <c r="D28" s="302"/>
      <c r="E28" s="302"/>
      <c r="F28" s="302"/>
      <c r="G28" s="302"/>
      <c r="H28" s="303"/>
    </row>
    <row r="29" spans="1:17" ht="48.75" customHeight="1">
      <c r="A29" s="304" t="s">
        <v>43</v>
      </c>
      <c r="B29" s="305"/>
      <c r="C29" s="305"/>
      <c r="D29" s="305"/>
      <c r="E29" s="306"/>
      <c r="F29" s="77"/>
      <c r="G29" s="78"/>
      <c r="H29" s="79"/>
    </row>
    <row r="30" spans="1:17" ht="33.75" customHeight="1">
      <c r="A30" s="304" t="s">
        <v>44</v>
      </c>
      <c r="B30" s="305"/>
      <c r="C30" s="305"/>
      <c r="D30" s="305"/>
      <c r="E30" s="306"/>
      <c r="F30" s="77"/>
      <c r="G30" s="78"/>
      <c r="H30" s="79"/>
    </row>
    <row r="31" spans="1:17" ht="25.5" customHeight="1">
      <c r="A31" s="301" t="s">
        <v>93</v>
      </c>
      <c r="B31" s="302"/>
      <c r="C31" s="302"/>
      <c r="D31" s="302"/>
      <c r="E31" s="302"/>
      <c r="F31" s="302"/>
      <c r="G31" s="302"/>
      <c r="H31" s="303"/>
    </row>
    <row r="32" spans="1:17" ht="31.5" customHeight="1">
      <c r="A32" s="304" t="s">
        <v>45</v>
      </c>
      <c r="B32" s="305"/>
      <c r="C32" s="305"/>
      <c r="D32" s="305"/>
      <c r="E32" s="306"/>
      <c r="F32" s="77"/>
      <c r="G32" s="78"/>
      <c r="H32" s="79"/>
    </row>
    <row r="33" spans="1:15" ht="33.75" customHeight="1">
      <c r="A33" s="289" t="s">
        <v>46</v>
      </c>
      <c r="B33" s="316"/>
      <c r="C33" s="316"/>
      <c r="D33" s="316"/>
      <c r="E33" s="290"/>
      <c r="F33" s="86"/>
      <c r="G33" s="87"/>
      <c r="H33" s="92"/>
    </row>
    <row r="34" spans="1:15" ht="22.5" customHeight="1">
      <c r="A34" s="295" t="s">
        <v>87</v>
      </c>
      <c r="B34" s="296"/>
      <c r="C34" s="296"/>
      <c r="D34" s="296"/>
      <c r="E34" s="296"/>
      <c r="F34" s="296"/>
      <c r="G34" s="296"/>
      <c r="H34" s="297"/>
    </row>
    <row r="35" spans="1:15" ht="79.5" customHeight="1">
      <c r="A35" s="313"/>
      <c r="B35" s="314"/>
      <c r="C35" s="314"/>
      <c r="D35" s="314"/>
      <c r="E35" s="314"/>
      <c r="F35" s="314"/>
      <c r="G35" s="314"/>
      <c r="H35" s="315"/>
    </row>
    <row r="36" spans="1:15" ht="34.5" customHeight="1">
      <c r="A36" s="310" t="s">
        <v>94</v>
      </c>
      <c r="B36" s="311"/>
      <c r="C36" s="311"/>
      <c r="D36" s="311"/>
      <c r="E36" s="311"/>
      <c r="F36" s="311"/>
      <c r="G36" s="311"/>
      <c r="H36" s="312"/>
      <c r="I36" s="84"/>
      <c r="J36" s="84"/>
      <c r="K36" s="84"/>
      <c r="L36" s="84"/>
      <c r="M36" s="84"/>
      <c r="N36" s="84"/>
      <c r="O36" s="84"/>
    </row>
    <row r="37" spans="1:15" ht="38.25" customHeight="1">
      <c r="A37" s="289" t="s">
        <v>47</v>
      </c>
      <c r="B37" s="316"/>
      <c r="C37" s="316"/>
      <c r="D37" s="316"/>
      <c r="E37" s="316"/>
      <c r="F37" s="77"/>
      <c r="G37" s="78"/>
      <c r="H37" s="79"/>
      <c r="I37" s="85"/>
      <c r="J37" s="85"/>
      <c r="K37" s="85"/>
      <c r="L37" s="85"/>
      <c r="M37" s="85"/>
      <c r="N37" s="85"/>
      <c r="O37" s="85"/>
    </row>
    <row r="38" spans="1:15" ht="23.25" customHeight="1">
      <c r="A38" s="295" t="s">
        <v>87</v>
      </c>
      <c r="B38" s="296"/>
      <c r="C38" s="296"/>
      <c r="D38" s="296"/>
      <c r="E38" s="296"/>
      <c r="F38" s="296"/>
      <c r="G38" s="296"/>
      <c r="H38" s="297"/>
      <c r="I38" s="85"/>
      <c r="J38" s="85"/>
      <c r="K38" s="85"/>
      <c r="L38" s="85"/>
      <c r="M38" s="85"/>
      <c r="N38" s="85"/>
      <c r="O38" s="85"/>
    </row>
    <row r="39" spans="1:15" ht="84.75" customHeight="1">
      <c r="A39" s="307"/>
      <c r="B39" s="308"/>
      <c r="C39" s="308"/>
      <c r="D39" s="308"/>
      <c r="E39" s="308"/>
      <c r="F39" s="308"/>
      <c r="G39" s="308"/>
      <c r="H39" s="309"/>
      <c r="I39" s="85"/>
      <c r="J39" s="85"/>
      <c r="K39" s="85"/>
      <c r="L39" s="85"/>
      <c r="M39" s="85"/>
      <c r="N39" s="85"/>
      <c r="O39" s="85"/>
    </row>
  </sheetData>
  <sheetProtection password="D81C" sheet="1" formatCells="0" formatColumns="0" formatRows="0" insertColumns="0" insertRows="0" insertHyperlinks="0" deleteColumns="0" deleteRows="0" sort="0" autoFilter="0" pivotTables="0"/>
  <mergeCells count="36">
    <mergeCell ref="D6:H6"/>
    <mergeCell ref="A15:H15"/>
    <mergeCell ref="A8:H8"/>
    <mergeCell ref="A16:H16"/>
    <mergeCell ref="A23:E23"/>
    <mergeCell ref="A17:H17"/>
    <mergeCell ref="A19:E19"/>
    <mergeCell ref="A20:E20"/>
    <mergeCell ref="A21:E21"/>
    <mergeCell ref="A18:H18"/>
    <mergeCell ref="A31:H31"/>
    <mergeCell ref="A1:H1"/>
    <mergeCell ref="A14:E14"/>
    <mergeCell ref="A10:H10"/>
    <mergeCell ref="A9:E9"/>
    <mergeCell ref="A11:E11"/>
    <mergeCell ref="A13:E13"/>
    <mergeCell ref="B4:H4"/>
    <mergeCell ref="A12:E12"/>
    <mergeCell ref="C5:D5"/>
    <mergeCell ref="A39:H39"/>
    <mergeCell ref="A38:H38"/>
    <mergeCell ref="A36:H36"/>
    <mergeCell ref="A35:H35"/>
    <mergeCell ref="A33:E33"/>
    <mergeCell ref="A37:E37"/>
    <mergeCell ref="A34:H34"/>
    <mergeCell ref="A24:E24"/>
    <mergeCell ref="A22:H22"/>
    <mergeCell ref="A30:E30"/>
    <mergeCell ref="A28:H28"/>
    <mergeCell ref="A29:E29"/>
    <mergeCell ref="A25:H25"/>
    <mergeCell ref="A26:E26"/>
    <mergeCell ref="A27:E27"/>
    <mergeCell ref="A32:E32"/>
  </mergeCells>
  <phoneticPr fontId="12" type="noConversion"/>
  <pageMargins left="0.75" right="0.75" top="1" bottom="1" header="0.5" footer="0.5"/>
  <pageSetup paperSize="9" scale="54"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sheetPr codeName="Sheet7">
    <pageSetUpPr fitToPage="1"/>
  </sheetPr>
  <dimension ref="A1:V22"/>
  <sheetViews>
    <sheetView zoomScale="90" zoomScaleNormal="90" zoomScaleSheetLayoutView="80" workbookViewId="0">
      <selection activeCell="O14" sqref="O14"/>
    </sheetView>
  </sheetViews>
  <sheetFormatPr defaultRowHeight="12.75"/>
  <cols>
    <col min="1" max="1" width="21.85546875" style="16" customWidth="1"/>
    <col min="2" max="2" width="56.5703125" style="16" customWidth="1"/>
    <col min="3" max="3" width="16.28515625" style="16" customWidth="1"/>
    <col min="4" max="4" width="17.140625" style="16" customWidth="1"/>
    <col min="5" max="5" width="11.7109375" style="16" customWidth="1"/>
    <col min="6" max="6" width="14.28515625" style="16" customWidth="1"/>
    <col min="7" max="7" width="9" style="16" customWidth="1"/>
    <col min="8" max="8" width="18.140625" style="16" customWidth="1"/>
    <col min="9" max="9" width="8.85546875" style="16" customWidth="1"/>
    <col min="10" max="10" width="15.7109375" style="16" customWidth="1"/>
    <col min="11" max="11" width="12" style="16" hidden="1" customWidth="1"/>
    <col min="12" max="12" width="9.140625" style="16" hidden="1" customWidth="1"/>
    <col min="13" max="13" width="11.28515625" style="16" hidden="1" customWidth="1"/>
    <col min="14" max="14" width="9.140625" style="16" hidden="1" customWidth="1"/>
    <col min="15" max="15" width="9.140625" style="16"/>
    <col min="16" max="16" width="10.7109375" style="16" customWidth="1"/>
    <col min="17" max="16384" width="9.140625" style="16"/>
  </cols>
  <sheetData>
    <row r="1" spans="1:22" ht="27.75" customHeight="1">
      <c r="A1" s="226" t="s">
        <v>6</v>
      </c>
      <c r="B1" s="227"/>
      <c r="C1" s="227"/>
      <c r="D1" s="227"/>
      <c r="E1" s="227"/>
      <c r="F1" s="227"/>
      <c r="G1" s="227"/>
      <c r="H1" s="228"/>
      <c r="I1" s="15"/>
      <c r="J1" s="15"/>
      <c r="K1" s="23">
        <v>1</v>
      </c>
      <c r="L1" s="16" t="s">
        <v>71</v>
      </c>
    </row>
    <row r="2" spans="1:22" ht="20.25" customHeight="1">
      <c r="A2" s="18"/>
      <c r="B2" s="18"/>
      <c r="C2" s="30" t="s">
        <v>82</v>
      </c>
      <c r="D2" s="18"/>
      <c r="E2" s="18"/>
      <c r="F2" s="18"/>
      <c r="G2" s="14"/>
      <c r="H2" s="18"/>
      <c r="I2" s="18"/>
      <c r="J2" s="18"/>
      <c r="K2" s="23">
        <v>0.3</v>
      </c>
      <c r="L2" s="31">
        <f>IF(D10=5,1,0)</f>
        <v>0</v>
      </c>
      <c r="M2" s="23"/>
    </row>
    <row r="3" spans="1:22" ht="9.9499999999999993" customHeight="1" thickBot="1">
      <c r="A3" s="119"/>
      <c r="B3" s="18"/>
      <c r="C3" s="18"/>
      <c r="D3" s="18"/>
      <c r="E3" s="18"/>
      <c r="F3" s="18"/>
      <c r="G3" s="18"/>
      <c r="H3" s="18"/>
      <c r="I3" s="18"/>
      <c r="J3" s="18"/>
      <c r="K3" s="23"/>
      <c r="L3" s="31"/>
      <c r="M3" s="23"/>
    </row>
    <row r="4" spans="1:22" ht="20.100000000000001" customHeight="1">
      <c r="A4" s="70" t="s">
        <v>75</v>
      </c>
      <c r="B4" s="233">
        <f>'1.Pertinence et Qualité'!B4</f>
        <v>0</v>
      </c>
      <c r="C4" s="234"/>
      <c r="D4" s="234"/>
      <c r="E4" s="234"/>
      <c r="F4" s="234"/>
      <c r="G4" s="234"/>
      <c r="H4" s="235"/>
      <c r="J4" s="18"/>
      <c r="K4" s="23"/>
      <c r="L4" s="31"/>
      <c r="M4" s="23"/>
    </row>
    <row r="5" spans="1:22" ht="20.100000000000001" customHeight="1">
      <c r="A5" s="72" t="s">
        <v>76</v>
      </c>
      <c r="B5" s="112">
        <f>'1.Pertinence et Qualité'!B5</f>
        <v>0</v>
      </c>
      <c r="C5" s="72" t="s">
        <v>126</v>
      </c>
      <c r="D5" s="73"/>
      <c r="E5" s="73"/>
      <c r="F5" s="112">
        <f>'1.Pertinence et Qualité'!F5</f>
        <v>0</v>
      </c>
      <c r="G5" s="74" t="s">
        <v>72</v>
      </c>
      <c r="H5" s="113">
        <f>'1.Pertinence et Qualité'!H5</f>
        <v>0</v>
      </c>
      <c r="K5" s="23"/>
      <c r="L5" s="31"/>
      <c r="M5" s="23"/>
      <c r="P5" s="23"/>
      <c r="Q5" s="23"/>
      <c r="R5" s="23"/>
      <c r="S5" s="23"/>
      <c r="T5" s="23"/>
      <c r="U5" s="23"/>
      <c r="V5" s="23"/>
    </row>
    <row r="6" spans="1:22" ht="20.100000000000001" customHeight="1" thickBot="1">
      <c r="A6" s="76" t="s">
        <v>77</v>
      </c>
      <c r="B6" s="114">
        <f>'1.Pertinence et Qualité'!B6</f>
        <v>0</v>
      </c>
      <c r="C6" s="76" t="s">
        <v>127</v>
      </c>
      <c r="D6" s="255">
        <f>'1.Pertinence et Qualité'!D6</f>
        <v>0</v>
      </c>
      <c r="E6" s="256"/>
      <c r="F6" s="256"/>
      <c r="G6" s="256"/>
      <c r="H6" s="257"/>
      <c r="K6" s="23"/>
      <c r="L6" s="31"/>
      <c r="M6" s="23"/>
      <c r="P6" s="23"/>
      <c r="Q6" s="23"/>
      <c r="R6" s="23"/>
      <c r="S6" s="23"/>
      <c r="T6" s="23"/>
      <c r="U6" s="23"/>
      <c r="V6" s="23"/>
    </row>
    <row r="7" spans="1:22" ht="9.9499999999999993" customHeight="1">
      <c r="B7" s="20"/>
      <c r="C7" s="20"/>
      <c r="L7" s="23" t="e">
        <f>(K1-(K2*L2)-(#REF!*#REF!))</f>
        <v>#REF!</v>
      </c>
      <c r="M7" s="23"/>
      <c r="P7" s="12"/>
      <c r="Q7" s="23"/>
      <c r="R7" s="23"/>
      <c r="S7" s="23"/>
      <c r="T7" s="23"/>
      <c r="U7" s="23"/>
    </row>
    <row r="8" spans="1:22" ht="20.100000000000001" customHeight="1">
      <c r="A8" s="62"/>
      <c r="B8" s="63"/>
      <c r="C8" s="269"/>
      <c r="D8" s="351"/>
      <c r="E8" s="352"/>
      <c r="F8" s="347"/>
      <c r="G8" s="348"/>
      <c r="H8" s="347"/>
      <c r="L8" s="23"/>
      <c r="M8" s="23"/>
    </row>
    <row r="9" spans="1:22" ht="39.950000000000003" customHeight="1">
      <c r="A9" s="231" t="s">
        <v>83</v>
      </c>
      <c r="B9" s="231"/>
      <c r="C9" s="38" t="s">
        <v>79</v>
      </c>
      <c r="D9" s="10" t="s">
        <v>80</v>
      </c>
      <c r="E9" s="22" t="s">
        <v>65</v>
      </c>
      <c r="F9" s="349" t="s">
        <v>95</v>
      </c>
      <c r="G9" s="350"/>
      <c r="H9" s="349"/>
      <c r="K9" s="23"/>
      <c r="L9" s="23"/>
      <c r="M9" s="23"/>
    </row>
    <row r="10" spans="1:22" ht="48" customHeight="1">
      <c r="A10" s="340" t="s">
        <v>96</v>
      </c>
      <c r="B10" s="340"/>
      <c r="C10" s="4"/>
      <c r="D10" s="5"/>
      <c r="E10" s="40"/>
      <c r="F10" s="337"/>
      <c r="G10" s="338"/>
      <c r="H10" s="339"/>
      <c r="I10" s="39"/>
      <c r="J10" s="39"/>
      <c r="L10" s="23"/>
      <c r="M10" s="23"/>
    </row>
    <row r="11" spans="1:22" ht="188.25" customHeight="1">
      <c r="A11" s="324" t="s">
        <v>0</v>
      </c>
      <c r="B11" s="324"/>
      <c r="C11" s="341" t="s">
        <v>60</v>
      </c>
      <c r="D11" s="342"/>
      <c r="E11" s="342"/>
      <c r="F11" s="342"/>
      <c r="G11" s="342"/>
      <c r="H11" s="343"/>
      <c r="I11" s="13"/>
      <c r="J11" s="13"/>
      <c r="L11" s="23"/>
      <c r="M11" s="23"/>
    </row>
    <row r="12" spans="1:22" ht="17.25" customHeight="1">
      <c r="A12" s="304" t="s">
        <v>148</v>
      </c>
      <c r="B12" s="305"/>
      <c r="C12" s="305"/>
      <c r="D12" s="305"/>
      <c r="E12" s="305"/>
      <c r="F12" s="305"/>
      <c r="G12" s="305"/>
      <c r="H12" s="306"/>
      <c r="I12" s="14"/>
      <c r="J12" s="7"/>
    </row>
    <row r="13" spans="1:22" ht="39.950000000000003" customHeight="1">
      <c r="A13" s="340" t="s">
        <v>48</v>
      </c>
      <c r="B13" s="340"/>
      <c r="C13" s="4"/>
      <c r="D13" s="5"/>
      <c r="E13" s="40"/>
      <c r="F13" s="337"/>
      <c r="G13" s="338"/>
      <c r="H13" s="339"/>
      <c r="I13" s="39"/>
      <c r="J13" s="39"/>
    </row>
    <row r="14" spans="1:22" ht="353.25" customHeight="1">
      <c r="A14" s="317" t="s">
        <v>49</v>
      </c>
      <c r="B14" s="317"/>
      <c r="C14" s="341" t="s">
        <v>73</v>
      </c>
      <c r="D14" s="353"/>
      <c r="E14" s="353"/>
      <c r="F14" s="353"/>
      <c r="G14" s="353"/>
      <c r="H14" s="354"/>
      <c r="I14" s="13"/>
      <c r="J14" s="13"/>
    </row>
    <row r="15" spans="1:22" ht="21.75" customHeight="1">
      <c r="A15" s="304" t="s">
        <v>148</v>
      </c>
      <c r="B15" s="305"/>
      <c r="C15" s="305"/>
      <c r="D15" s="305"/>
      <c r="E15" s="305"/>
      <c r="F15" s="305"/>
      <c r="G15" s="305"/>
      <c r="H15" s="306"/>
      <c r="I15" s="13"/>
      <c r="J15" s="13"/>
    </row>
    <row r="16" spans="1:22" ht="39.950000000000003" customHeight="1">
      <c r="A16" s="340" t="s">
        <v>97</v>
      </c>
      <c r="B16" s="340"/>
      <c r="C16" s="4"/>
      <c r="D16" s="5"/>
      <c r="E16" s="40"/>
      <c r="F16" s="344"/>
      <c r="G16" s="345"/>
      <c r="H16" s="346"/>
      <c r="I16" s="39"/>
      <c r="J16" s="39"/>
    </row>
    <row r="17" spans="1:12" ht="188.25" customHeight="1">
      <c r="A17" s="317" t="s">
        <v>51</v>
      </c>
      <c r="B17" s="317"/>
      <c r="C17" s="341" t="s">
        <v>60</v>
      </c>
      <c r="D17" s="342"/>
      <c r="E17" s="342"/>
      <c r="F17" s="342"/>
      <c r="G17" s="342"/>
      <c r="H17" s="343"/>
      <c r="I17" s="13"/>
      <c r="J17" s="13"/>
    </row>
    <row r="18" spans="1:12" ht="20.25" customHeight="1">
      <c r="A18" s="304" t="s">
        <v>148</v>
      </c>
      <c r="B18" s="305"/>
      <c r="C18" s="305"/>
      <c r="D18" s="305"/>
      <c r="E18" s="305"/>
      <c r="F18" s="305"/>
      <c r="G18" s="305"/>
      <c r="H18" s="306"/>
      <c r="I18" s="7"/>
      <c r="J18" s="7"/>
      <c r="L18" s="14"/>
    </row>
    <row r="19" spans="1:12" ht="39.950000000000003" customHeight="1">
      <c r="A19" s="340" t="s">
        <v>50</v>
      </c>
      <c r="B19" s="340"/>
      <c r="C19" s="4"/>
      <c r="D19" s="5"/>
      <c r="E19" s="40"/>
      <c r="F19" s="337"/>
      <c r="G19" s="338"/>
      <c r="H19" s="339"/>
      <c r="I19" s="39"/>
      <c r="J19" s="39"/>
    </row>
    <row r="20" spans="1:12" ht="134.25" customHeight="1">
      <c r="A20" s="324" t="s">
        <v>1</v>
      </c>
      <c r="B20" s="324"/>
      <c r="C20" s="341"/>
      <c r="D20" s="342"/>
      <c r="E20" s="342"/>
      <c r="F20" s="342"/>
      <c r="G20" s="342"/>
      <c r="H20" s="343"/>
      <c r="I20" s="13"/>
      <c r="J20" s="13"/>
    </row>
    <row r="21" spans="1:12" ht="19.5" customHeight="1">
      <c r="A21" s="304" t="s">
        <v>148</v>
      </c>
      <c r="B21" s="305"/>
      <c r="C21" s="305"/>
      <c r="D21" s="305"/>
      <c r="E21" s="305"/>
      <c r="F21" s="305"/>
      <c r="G21" s="305"/>
      <c r="H21" s="306"/>
    </row>
    <row r="22" spans="1:12" ht="13.5" customHeight="1">
      <c r="A22" s="14"/>
      <c r="B22" s="14"/>
      <c r="C22" s="14"/>
      <c r="D22" s="14"/>
      <c r="E22" s="14"/>
      <c r="F22" s="26"/>
      <c r="G22" s="26"/>
      <c r="H22" s="27"/>
      <c r="I22" s="28"/>
      <c r="J22" s="29"/>
    </row>
  </sheetData>
  <sheetProtection password="D81C" sheet="1" formatCells="0" formatColumns="0" formatRows="0" insertColumns="0" insertRows="0" insertHyperlinks="0" deleteColumns="0" deleteRows="0" sort="0" autoFilter="0" pivotTables="0"/>
  <mergeCells count="27">
    <mergeCell ref="A12:H12"/>
    <mergeCell ref="A15:H15"/>
    <mergeCell ref="A18:H18"/>
    <mergeCell ref="F13:H13"/>
    <mergeCell ref="C17:H17"/>
    <mergeCell ref="A14:B14"/>
    <mergeCell ref="C14:H14"/>
    <mergeCell ref="A1:H1"/>
    <mergeCell ref="A13:B13"/>
    <mergeCell ref="A9:B9"/>
    <mergeCell ref="F8:H8"/>
    <mergeCell ref="F9:H9"/>
    <mergeCell ref="A10:B10"/>
    <mergeCell ref="F10:H10"/>
    <mergeCell ref="C8:E8"/>
    <mergeCell ref="A11:B11"/>
    <mergeCell ref="B4:H4"/>
    <mergeCell ref="F19:H19"/>
    <mergeCell ref="A21:H21"/>
    <mergeCell ref="D6:H6"/>
    <mergeCell ref="A20:B20"/>
    <mergeCell ref="A19:B19"/>
    <mergeCell ref="C20:H20"/>
    <mergeCell ref="A16:B16"/>
    <mergeCell ref="A17:B17"/>
    <mergeCell ref="F16:H16"/>
    <mergeCell ref="C11:H11"/>
  </mergeCells>
  <phoneticPr fontId="12" type="noConversion"/>
  <pageMargins left="0.75" right="0.75" top="1" bottom="1" header="0.5" footer="0.5"/>
  <pageSetup paperSize="9" scale="53"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dimension ref="A1:H19"/>
  <sheetViews>
    <sheetView tabSelected="1" zoomScale="90" zoomScaleNormal="90" workbookViewId="0">
      <selection activeCell="J10" sqref="J10"/>
    </sheetView>
  </sheetViews>
  <sheetFormatPr defaultRowHeight="12.75"/>
  <cols>
    <col min="1" max="1" width="25.5703125" customWidth="1"/>
    <col min="2" max="2" width="22.42578125" customWidth="1"/>
    <col min="3" max="3" width="24.7109375" customWidth="1"/>
    <col min="4" max="4" width="18.42578125" customWidth="1"/>
    <col min="5" max="5" width="12.140625" customWidth="1"/>
    <col min="6" max="6" width="13.7109375" customWidth="1"/>
    <col min="7" max="7" width="12" customWidth="1"/>
    <col min="8" max="8" width="12.85546875" customWidth="1"/>
  </cols>
  <sheetData>
    <row r="1" spans="1:8" ht="23.25">
      <c r="A1" s="226" t="s">
        <v>6</v>
      </c>
      <c r="B1" s="227"/>
      <c r="C1" s="227"/>
      <c r="D1" s="227"/>
      <c r="E1" s="227"/>
      <c r="F1" s="227"/>
      <c r="G1" s="227"/>
      <c r="H1" s="228"/>
    </row>
    <row r="2" spans="1:8" ht="18">
      <c r="A2" s="18"/>
      <c r="B2" s="18"/>
      <c r="C2" s="30" t="s">
        <v>52</v>
      </c>
      <c r="D2" s="18"/>
      <c r="E2" s="18"/>
      <c r="F2" s="18"/>
      <c r="G2" s="14"/>
      <c r="H2" s="18"/>
    </row>
    <row r="3" spans="1:8" ht="13.5" thickBot="1">
      <c r="A3" s="119"/>
      <c r="B3" s="18"/>
      <c r="C3" s="18"/>
      <c r="D3" s="18"/>
      <c r="E3" s="18"/>
      <c r="F3" s="18"/>
      <c r="G3" s="18"/>
      <c r="H3" s="18"/>
    </row>
    <row r="4" spans="1:8" ht="15.75">
      <c r="A4" s="70" t="s">
        <v>75</v>
      </c>
      <c r="B4" s="233">
        <f>'1.Pertinence et Qualité'!B4</f>
        <v>0</v>
      </c>
      <c r="C4" s="234"/>
      <c r="D4" s="234"/>
      <c r="E4" s="234"/>
      <c r="F4" s="234"/>
      <c r="G4" s="234"/>
      <c r="H4" s="235"/>
    </row>
    <row r="5" spans="1:8" ht="15.75">
      <c r="A5" s="72" t="s">
        <v>76</v>
      </c>
      <c r="B5" s="112">
        <f>'1.Pertinence et Qualité'!B5</f>
        <v>0</v>
      </c>
      <c r="C5" s="72" t="s">
        <v>126</v>
      </c>
      <c r="D5" s="73"/>
      <c r="E5" s="73"/>
      <c r="F5" s="112">
        <f>'1.Pertinence et Qualité'!F5</f>
        <v>0</v>
      </c>
      <c r="G5" s="74" t="s">
        <v>72</v>
      </c>
      <c r="H5" s="113">
        <f>'1.Pertinence et Qualité'!H5</f>
        <v>0</v>
      </c>
    </row>
    <row r="6" spans="1:8" ht="16.5" thickBot="1">
      <c r="A6" s="76" t="s">
        <v>77</v>
      </c>
      <c r="B6" s="114">
        <f>'1.Pertinence et Qualité'!B6</f>
        <v>0</v>
      </c>
      <c r="C6" s="76" t="s">
        <v>127</v>
      </c>
      <c r="D6" s="255">
        <f>'1.Pertinence et Qualité'!D6</f>
        <v>0</v>
      </c>
      <c r="E6" s="256"/>
      <c r="F6" s="256"/>
      <c r="G6" s="256"/>
      <c r="H6" s="257"/>
    </row>
    <row r="7" spans="1:8">
      <c r="A7" s="16"/>
      <c r="B7" s="20"/>
      <c r="C7" s="20"/>
      <c r="D7" s="16"/>
      <c r="E7" s="16"/>
      <c r="F7" s="16"/>
      <c r="G7" s="16"/>
      <c r="H7" s="16"/>
    </row>
    <row r="9" spans="1:8" ht="21.75" customHeight="1">
      <c r="A9" s="355" t="s">
        <v>53</v>
      </c>
      <c r="B9" s="356"/>
      <c r="C9" s="356"/>
      <c r="D9" s="356"/>
      <c r="E9" s="356"/>
      <c r="F9" s="356"/>
      <c r="G9" s="356"/>
      <c r="H9" s="357"/>
    </row>
    <row r="10" spans="1:8" ht="167.25" customHeight="1">
      <c r="A10" s="358" t="s">
        <v>190</v>
      </c>
      <c r="B10" s="359"/>
      <c r="C10" s="359"/>
      <c r="D10" s="359"/>
      <c r="E10" s="359"/>
      <c r="F10" s="359"/>
      <c r="G10" s="359"/>
      <c r="H10" s="360"/>
    </row>
    <row r="11" spans="1:8" ht="107.25" customHeight="1">
      <c r="A11" s="361"/>
      <c r="B11" s="362"/>
      <c r="C11" s="362"/>
      <c r="D11" s="362"/>
      <c r="E11" s="362"/>
      <c r="F11" s="362"/>
      <c r="G11" s="362"/>
      <c r="H11" s="363"/>
    </row>
    <row r="12" spans="1:8" ht="25.5" customHeight="1">
      <c r="A12" s="355" t="s">
        <v>54</v>
      </c>
      <c r="B12" s="356"/>
      <c r="C12" s="356"/>
      <c r="D12" s="356"/>
      <c r="E12" s="356"/>
      <c r="F12" s="356"/>
      <c r="G12" s="356"/>
      <c r="H12" s="357"/>
    </row>
    <row r="13" spans="1:8" ht="123" customHeight="1">
      <c r="A13" s="364" t="s">
        <v>2</v>
      </c>
      <c r="B13" s="365"/>
      <c r="C13" s="365"/>
      <c r="D13" s="365"/>
      <c r="E13" s="365"/>
      <c r="F13" s="365"/>
      <c r="G13" s="365"/>
      <c r="H13" s="366"/>
    </row>
    <row r="14" spans="1:8" ht="29.25" customHeight="1">
      <c r="A14" s="334" t="s">
        <v>55</v>
      </c>
      <c r="B14" s="336"/>
      <c r="C14" s="367"/>
      <c r="D14" s="368"/>
      <c r="E14" s="368"/>
      <c r="F14" s="368"/>
      <c r="G14" s="368"/>
      <c r="H14" s="369"/>
    </row>
    <row r="15" spans="1:8" ht="126" customHeight="1">
      <c r="A15" s="324" t="s">
        <v>3</v>
      </c>
      <c r="B15" s="324"/>
      <c r="C15" s="370"/>
      <c r="D15" s="371"/>
      <c r="E15" s="371"/>
      <c r="F15" s="371"/>
      <c r="G15" s="371"/>
      <c r="H15" s="372"/>
    </row>
    <row r="16" spans="1:8" ht="48.75" customHeight="1">
      <c r="A16" s="334" t="s">
        <v>56</v>
      </c>
      <c r="B16" s="336"/>
      <c r="C16" s="373"/>
      <c r="D16" s="374"/>
      <c r="E16" s="374"/>
      <c r="F16" s="374"/>
      <c r="G16" s="374"/>
      <c r="H16" s="375"/>
    </row>
    <row r="17" spans="1:8" ht="85.5" customHeight="1">
      <c r="A17" s="324" t="s">
        <v>57</v>
      </c>
      <c r="B17" s="324"/>
      <c r="C17" s="376"/>
      <c r="D17" s="377"/>
      <c r="E17" s="377"/>
      <c r="F17" s="377"/>
      <c r="G17" s="377"/>
      <c r="H17" s="378"/>
    </row>
    <row r="18" spans="1:8" ht="85.5" customHeight="1">
      <c r="A18" s="379" t="s">
        <v>58</v>
      </c>
      <c r="B18" s="379"/>
      <c r="C18" s="373"/>
      <c r="D18" s="374"/>
      <c r="E18" s="374"/>
      <c r="F18" s="374"/>
      <c r="G18" s="374"/>
      <c r="H18" s="375"/>
    </row>
    <row r="19" spans="1:8" ht="88.5" customHeight="1">
      <c r="A19" s="380" t="s">
        <v>59</v>
      </c>
      <c r="B19" s="380"/>
      <c r="C19" s="376"/>
      <c r="D19" s="377"/>
      <c r="E19" s="377"/>
      <c r="F19" s="377"/>
      <c r="G19" s="377"/>
      <c r="H19" s="378"/>
    </row>
  </sheetData>
  <sheetProtection password="D81C" sheet="1" formatCells="0" formatColumns="0" formatRows="0" insertColumns="0" insertRows="0" insertHyperlinks="0" sort="0" autoFilter="0" pivotTables="0"/>
  <mergeCells count="17">
    <mergeCell ref="A18:B18"/>
    <mergeCell ref="C18:H19"/>
    <mergeCell ref="A19:B19"/>
    <mergeCell ref="A12:H12"/>
    <mergeCell ref="A13:H13"/>
    <mergeCell ref="A14:B14"/>
    <mergeCell ref="C14:H15"/>
    <mergeCell ref="A15:B15"/>
    <mergeCell ref="A16:B16"/>
    <mergeCell ref="C16:H17"/>
    <mergeCell ref="A17:B17"/>
    <mergeCell ref="A9:H9"/>
    <mergeCell ref="A10:H10"/>
    <mergeCell ref="A1:H1"/>
    <mergeCell ref="B4:H4"/>
    <mergeCell ref="D6:H6"/>
    <mergeCell ref="A11:H11"/>
  </mergeCells>
  <phoneticPr fontId="12" type="noConversion"/>
  <pageMargins left="0.75" right="0.75" top="1" bottom="1" header="0.5" footer="0.5"/>
  <pageSetup paperSize="9" scale="61" orientation="portrait" horizontalDpi="0" verticalDpi="0" r:id="rId1"/>
  <headerFooter alignWithMargins="0"/>
  <colBreaks count="1" manualBreakCount="1">
    <brk id="8" max="1048575" man="1"/>
  </colBreaks>
  <drawing r:id="rId2"/>
</worksheet>
</file>

<file path=xl/worksheets/sheet9.xml><?xml version="1.0" encoding="utf-8"?>
<worksheet xmlns="http://schemas.openxmlformats.org/spreadsheetml/2006/main" xmlns:r="http://schemas.openxmlformats.org/officeDocument/2006/relationships">
  <sheetPr codeName="Sheet11">
    <pageSetUpPr fitToPage="1"/>
  </sheetPr>
  <dimension ref="A1:H72"/>
  <sheetViews>
    <sheetView zoomScale="90" zoomScaleNormal="90" zoomScaleSheetLayoutView="85" workbookViewId="0">
      <selection activeCell="K12" sqref="K12"/>
    </sheetView>
  </sheetViews>
  <sheetFormatPr defaultRowHeight="12.75"/>
  <cols>
    <col min="1" max="1" width="28.5703125" customWidth="1"/>
    <col min="2" max="2" width="19" customWidth="1"/>
    <col min="3" max="3" width="21.7109375" customWidth="1"/>
    <col min="4" max="4" width="10.85546875" customWidth="1"/>
    <col min="5" max="5" width="2.7109375" customWidth="1"/>
    <col min="6" max="6" width="18.28515625" customWidth="1"/>
    <col min="7" max="7" width="18.140625" customWidth="1"/>
    <col min="8" max="8" width="23.5703125" customWidth="1"/>
  </cols>
  <sheetData>
    <row r="1" spans="1:8" ht="23.25">
      <c r="A1" s="226" t="s">
        <v>6</v>
      </c>
      <c r="B1" s="227"/>
      <c r="C1" s="227"/>
      <c r="D1" s="227"/>
      <c r="E1" s="227"/>
      <c r="F1" s="227"/>
      <c r="G1" s="227"/>
      <c r="H1" s="228"/>
    </row>
    <row r="2" spans="1:8">
      <c r="A2" s="16"/>
      <c r="B2" s="16"/>
      <c r="C2" s="16"/>
      <c r="D2" s="16"/>
      <c r="E2" s="16"/>
      <c r="F2" s="16"/>
      <c r="G2" s="16"/>
      <c r="H2" s="16"/>
    </row>
    <row r="3" spans="1:8" s="104" customFormat="1" ht="20.25" customHeight="1">
      <c r="A3" s="102" t="s">
        <v>124</v>
      </c>
      <c r="B3" s="103"/>
      <c r="C3" s="103"/>
      <c r="D3" s="103"/>
      <c r="E3" s="103"/>
      <c r="F3" s="103"/>
      <c r="G3" s="103"/>
      <c r="H3" s="103"/>
    </row>
    <row r="4" spans="1:8" ht="13.5" thickBot="1">
      <c r="A4" s="16"/>
      <c r="B4" s="16"/>
      <c r="C4" s="16"/>
      <c r="D4" s="16"/>
      <c r="E4" s="16"/>
      <c r="F4" s="16"/>
      <c r="G4" s="16"/>
      <c r="H4" s="16"/>
    </row>
    <row r="5" spans="1:8" ht="20.100000000000001" customHeight="1">
      <c r="A5" s="96" t="s">
        <v>99</v>
      </c>
      <c r="B5" s="233">
        <f>'1.Pertinence et Qualité'!B4</f>
        <v>0</v>
      </c>
      <c r="C5" s="385"/>
      <c r="D5" s="385"/>
      <c r="E5" s="385"/>
      <c r="F5" s="234"/>
      <c r="G5" s="234"/>
      <c r="H5" s="235"/>
    </row>
    <row r="6" spans="1:8" ht="20.100000000000001" customHeight="1">
      <c r="A6" s="116" t="s">
        <v>100</v>
      </c>
      <c r="B6" s="112">
        <f>'1.Pertinence et Qualité'!B5</f>
        <v>0</v>
      </c>
      <c r="C6" s="97" t="s">
        <v>111</v>
      </c>
      <c r="D6" s="80"/>
      <c r="E6" s="81"/>
      <c r="F6" s="117">
        <f>'1.Pertinence et Qualité'!F5</f>
        <v>0</v>
      </c>
      <c r="G6" s="98" t="s">
        <v>72</v>
      </c>
      <c r="H6" s="113">
        <f>'1.Pertinence et Qualité'!H5</f>
        <v>0</v>
      </c>
    </row>
    <row r="7" spans="1:8" ht="20.100000000000001" customHeight="1" thickBot="1">
      <c r="A7" s="99" t="s">
        <v>102</v>
      </c>
      <c r="B7" s="114">
        <f>'1.Pertinence et Qualité'!B6</f>
        <v>0</v>
      </c>
      <c r="C7" s="100" t="s">
        <v>127</v>
      </c>
      <c r="D7" s="386">
        <f>'1.Pertinence et Qualité'!E6</f>
        <v>0</v>
      </c>
      <c r="E7" s="387"/>
      <c r="F7" s="256"/>
      <c r="G7" s="256"/>
      <c r="H7" s="257"/>
    </row>
    <row r="8" spans="1:8">
      <c r="A8" s="16"/>
      <c r="B8" s="16"/>
      <c r="C8" s="16"/>
      <c r="D8" s="16"/>
      <c r="E8" s="16"/>
      <c r="F8" s="16"/>
      <c r="G8" s="16"/>
      <c r="H8" s="16"/>
    </row>
    <row r="9" spans="1:8">
      <c r="A9" s="388" t="s">
        <v>119</v>
      </c>
      <c r="B9" s="389"/>
      <c r="C9" s="389"/>
      <c r="D9" s="389"/>
      <c r="E9" s="120"/>
      <c r="F9" s="388" t="s">
        <v>120</v>
      </c>
      <c r="G9" s="389"/>
      <c r="H9" s="390"/>
    </row>
    <row r="10" spans="1:8" s="47" customFormat="1">
      <c r="A10" s="381"/>
      <c r="B10" s="382"/>
      <c r="C10" s="382"/>
      <c r="D10" s="382"/>
      <c r="E10" s="383"/>
      <c r="F10" s="391"/>
      <c r="G10" s="391"/>
      <c r="H10" s="391"/>
    </row>
    <row r="11" spans="1:8" s="47" customFormat="1">
      <c r="A11" s="381"/>
      <c r="B11" s="382"/>
      <c r="C11" s="382"/>
      <c r="D11" s="382"/>
      <c r="E11" s="383"/>
      <c r="F11" s="384"/>
      <c r="G11" s="384"/>
      <c r="H11" s="384"/>
    </row>
    <row r="12" spans="1:8" s="47" customFormat="1">
      <c r="A12" s="381"/>
      <c r="B12" s="382"/>
      <c r="C12" s="382"/>
      <c r="D12" s="382"/>
      <c r="E12" s="383"/>
      <c r="F12" s="384"/>
      <c r="G12" s="384"/>
      <c r="H12" s="384"/>
    </row>
    <row r="13" spans="1:8" s="47" customFormat="1">
      <c r="A13" s="381"/>
      <c r="B13" s="382"/>
      <c r="C13" s="382"/>
      <c r="D13" s="382"/>
      <c r="E13" s="383"/>
      <c r="F13" s="384"/>
      <c r="G13" s="384"/>
      <c r="H13" s="384"/>
    </row>
    <row r="14" spans="1:8" s="47" customFormat="1">
      <c r="A14" s="381"/>
      <c r="B14" s="382"/>
      <c r="C14" s="382"/>
      <c r="D14" s="382"/>
      <c r="E14" s="383"/>
      <c r="F14" s="384"/>
      <c r="G14" s="384"/>
      <c r="H14" s="384"/>
    </row>
    <row r="15" spans="1:8" s="47" customFormat="1">
      <c r="A15" s="381"/>
      <c r="B15" s="382"/>
      <c r="C15" s="382"/>
      <c r="D15" s="382"/>
      <c r="E15" s="383"/>
      <c r="F15" s="384"/>
      <c r="G15" s="384"/>
      <c r="H15" s="384"/>
    </row>
    <row r="16" spans="1:8" s="47" customFormat="1">
      <c r="A16" s="381"/>
      <c r="B16" s="382"/>
      <c r="C16" s="382"/>
      <c r="D16" s="382"/>
      <c r="E16" s="383"/>
      <c r="F16" s="384"/>
      <c r="G16" s="384"/>
      <c r="H16" s="384"/>
    </row>
    <row r="17" spans="1:8" s="47" customFormat="1">
      <c r="A17" s="381"/>
      <c r="B17" s="382"/>
      <c r="C17" s="382"/>
      <c r="D17" s="382"/>
      <c r="E17" s="383"/>
      <c r="F17" s="384"/>
      <c r="G17" s="384"/>
      <c r="H17" s="384"/>
    </row>
    <row r="18" spans="1:8" s="47" customFormat="1">
      <c r="A18" s="381"/>
      <c r="B18" s="382"/>
      <c r="C18" s="382"/>
      <c r="D18" s="382"/>
      <c r="E18" s="383"/>
      <c r="F18" s="384"/>
      <c r="G18" s="384"/>
      <c r="H18" s="384"/>
    </row>
    <row r="19" spans="1:8" s="47" customFormat="1">
      <c r="A19" s="381"/>
      <c r="B19" s="382"/>
      <c r="C19" s="382"/>
      <c r="D19" s="382"/>
      <c r="E19" s="383"/>
      <c r="F19" s="384"/>
      <c r="G19" s="384"/>
      <c r="H19" s="384"/>
    </row>
    <row r="20" spans="1:8" s="47" customFormat="1">
      <c r="A20" s="381"/>
      <c r="B20" s="382"/>
      <c r="C20" s="382"/>
      <c r="D20" s="382"/>
      <c r="E20" s="383"/>
      <c r="F20" s="384"/>
      <c r="G20" s="384"/>
      <c r="H20" s="384"/>
    </row>
    <row r="21" spans="1:8" s="47" customFormat="1">
      <c r="A21" s="381"/>
      <c r="B21" s="382"/>
      <c r="C21" s="382"/>
      <c r="D21" s="382"/>
      <c r="E21" s="383"/>
      <c r="F21" s="384"/>
      <c r="G21" s="384"/>
      <c r="H21" s="384"/>
    </row>
    <row r="22" spans="1:8" s="47" customFormat="1">
      <c r="A22" s="381"/>
      <c r="B22" s="382"/>
      <c r="C22" s="382"/>
      <c r="D22" s="382"/>
      <c r="E22" s="383"/>
      <c r="F22" s="384"/>
      <c r="G22" s="384"/>
      <c r="H22" s="384"/>
    </row>
    <row r="23" spans="1:8" s="47" customFormat="1">
      <c r="A23" s="381"/>
      <c r="B23" s="382"/>
      <c r="C23" s="382"/>
      <c r="D23" s="382"/>
      <c r="E23" s="383"/>
      <c r="F23" s="384"/>
      <c r="G23" s="384"/>
      <c r="H23" s="384"/>
    </row>
    <row r="24" spans="1:8" s="47" customFormat="1">
      <c r="A24" s="381"/>
      <c r="B24" s="382"/>
      <c r="C24" s="382"/>
      <c r="D24" s="382"/>
      <c r="E24" s="383"/>
      <c r="F24" s="384"/>
      <c r="G24" s="384"/>
      <c r="H24" s="384"/>
    </row>
    <row r="25" spans="1:8" s="47" customFormat="1">
      <c r="A25" s="381"/>
      <c r="B25" s="382"/>
      <c r="C25" s="382"/>
      <c r="D25" s="382"/>
      <c r="E25" s="383"/>
      <c r="F25" s="384"/>
      <c r="G25" s="384"/>
      <c r="H25" s="384"/>
    </row>
    <row r="26" spans="1:8" s="47" customFormat="1">
      <c r="A26" s="381"/>
      <c r="B26" s="382"/>
      <c r="C26" s="382"/>
      <c r="D26" s="382"/>
      <c r="E26" s="383"/>
      <c r="F26" s="384"/>
      <c r="G26" s="384"/>
      <c r="H26" s="384"/>
    </row>
    <row r="27" spans="1:8" s="47" customFormat="1">
      <c r="A27" s="381"/>
      <c r="B27" s="382"/>
      <c r="C27" s="382"/>
      <c r="D27" s="382"/>
      <c r="E27" s="383"/>
      <c r="F27" s="384"/>
      <c r="G27" s="384"/>
      <c r="H27" s="384"/>
    </row>
    <row r="28" spans="1:8" s="47" customFormat="1">
      <c r="A28" s="381"/>
      <c r="B28" s="382"/>
      <c r="C28" s="382"/>
      <c r="D28" s="382"/>
      <c r="E28" s="383"/>
      <c r="F28" s="384"/>
      <c r="G28" s="384"/>
      <c r="H28" s="384"/>
    </row>
    <row r="29" spans="1:8" s="47" customFormat="1">
      <c r="A29" s="381"/>
      <c r="B29" s="382"/>
      <c r="C29" s="382"/>
      <c r="D29" s="382"/>
      <c r="E29" s="383"/>
      <c r="F29" s="384"/>
      <c r="G29" s="384"/>
      <c r="H29" s="384"/>
    </row>
    <row r="30" spans="1:8" s="47" customFormat="1">
      <c r="A30" s="381"/>
      <c r="B30" s="382"/>
      <c r="C30" s="382"/>
      <c r="D30" s="382"/>
      <c r="E30" s="383"/>
      <c r="F30" s="384"/>
      <c r="G30" s="384"/>
      <c r="H30" s="384"/>
    </row>
    <row r="31" spans="1:8" s="47" customFormat="1">
      <c r="A31" s="381"/>
      <c r="B31" s="382"/>
      <c r="C31" s="382"/>
      <c r="D31" s="382"/>
      <c r="E31" s="383"/>
      <c r="F31" s="384"/>
      <c r="G31" s="384"/>
      <c r="H31" s="384"/>
    </row>
    <row r="32" spans="1:8" s="47" customFormat="1">
      <c r="A32" s="381"/>
      <c r="B32" s="382"/>
      <c r="C32" s="382"/>
      <c r="D32" s="382"/>
      <c r="E32" s="383"/>
      <c r="F32" s="384"/>
      <c r="G32" s="384"/>
      <c r="H32" s="384"/>
    </row>
    <row r="33" spans="1:8" s="47" customFormat="1">
      <c r="A33" s="381"/>
      <c r="B33" s="382"/>
      <c r="C33" s="382"/>
      <c r="D33" s="382"/>
      <c r="E33" s="383"/>
      <c r="F33" s="384"/>
      <c r="G33" s="384"/>
      <c r="H33" s="384"/>
    </row>
    <row r="34" spans="1:8" s="47" customFormat="1">
      <c r="A34" s="381"/>
      <c r="B34" s="382"/>
      <c r="C34" s="382"/>
      <c r="D34" s="382"/>
      <c r="E34" s="383"/>
      <c r="F34" s="384"/>
      <c r="G34" s="384"/>
      <c r="H34" s="384"/>
    </row>
    <row r="35" spans="1:8" s="47" customFormat="1">
      <c r="A35" s="381"/>
      <c r="B35" s="382"/>
      <c r="C35" s="382"/>
      <c r="D35" s="382"/>
      <c r="E35" s="383"/>
      <c r="F35" s="384"/>
      <c r="G35" s="384"/>
      <c r="H35" s="384"/>
    </row>
    <row r="36" spans="1:8" s="47" customFormat="1">
      <c r="A36" s="381"/>
      <c r="B36" s="382"/>
      <c r="C36" s="382"/>
      <c r="D36" s="382"/>
      <c r="E36" s="383"/>
      <c r="F36" s="384"/>
      <c r="G36" s="384"/>
      <c r="H36" s="384"/>
    </row>
    <row r="37" spans="1:8" s="47" customFormat="1">
      <c r="A37" s="381"/>
      <c r="B37" s="382"/>
      <c r="C37" s="382"/>
      <c r="D37" s="382"/>
      <c r="E37" s="383"/>
      <c r="F37" s="384"/>
      <c r="G37" s="384"/>
      <c r="H37" s="384"/>
    </row>
    <row r="38" spans="1:8" s="47" customFormat="1">
      <c r="A38" s="381"/>
      <c r="B38" s="382"/>
      <c r="C38" s="382"/>
      <c r="D38" s="382"/>
      <c r="E38" s="383"/>
      <c r="F38" s="384"/>
      <c r="G38" s="384"/>
      <c r="H38" s="384"/>
    </row>
    <row r="39" spans="1:8" s="47" customFormat="1">
      <c r="A39" s="381"/>
      <c r="B39" s="382"/>
      <c r="C39" s="382"/>
      <c r="D39" s="382"/>
      <c r="E39" s="383"/>
      <c r="F39" s="384"/>
      <c r="G39" s="384"/>
      <c r="H39" s="384"/>
    </row>
    <row r="40" spans="1:8" s="47" customFormat="1">
      <c r="A40" s="46"/>
      <c r="B40" s="46"/>
      <c r="C40" s="46"/>
      <c r="D40" s="46"/>
      <c r="E40" s="46"/>
      <c r="F40" s="46"/>
      <c r="G40" s="46"/>
      <c r="H40" s="46"/>
    </row>
    <row r="43" spans="1:8">
      <c r="A43" s="392" t="s">
        <v>121</v>
      </c>
      <c r="B43" s="392"/>
      <c r="C43" s="392"/>
      <c r="D43" s="392"/>
      <c r="E43" s="392"/>
      <c r="F43" s="392"/>
      <c r="G43" s="392"/>
      <c r="H43" s="392"/>
    </row>
    <row r="44" spans="1:8">
      <c r="A44" s="384"/>
      <c r="B44" s="384"/>
      <c r="C44" s="384"/>
      <c r="D44" s="384"/>
      <c r="E44" s="384"/>
      <c r="F44" s="384"/>
      <c r="G44" s="384"/>
      <c r="H44" s="384"/>
    </row>
    <row r="45" spans="1:8">
      <c r="A45" s="384"/>
      <c r="B45" s="384"/>
      <c r="C45" s="384"/>
      <c r="D45" s="384"/>
      <c r="E45" s="384"/>
      <c r="F45" s="384"/>
      <c r="G45" s="384"/>
      <c r="H45" s="384"/>
    </row>
    <row r="46" spans="1:8">
      <c r="A46" s="384"/>
      <c r="B46" s="384"/>
      <c r="C46" s="384"/>
      <c r="D46" s="384"/>
      <c r="E46" s="384"/>
      <c r="F46" s="384"/>
      <c r="G46" s="384"/>
      <c r="H46" s="384"/>
    </row>
    <row r="47" spans="1:8">
      <c r="A47" s="384"/>
      <c r="B47" s="384"/>
      <c r="C47" s="384"/>
      <c r="D47" s="384"/>
      <c r="E47" s="384"/>
      <c r="F47" s="384"/>
      <c r="G47" s="384"/>
      <c r="H47" s="384"/>
    </row>
    <row r="48" spans="1:8">
      <c r="A48" s="384"/>
      <c r="B48" s="384"/>
      <c r="C48" s="384"/>
      <c r="D48" s="384"/>
      <c r="E48" s="384"/>
      <c r="F48" s="384"/>
      <c r="G48" s="384"/>
      <c r="H48" s="384"/>
    </row>
    <row r="49" spans="1:8">
      <c r="A49" s="384"/>
      <c r="B49" s="384"/>
      <c r="C49" s="384"/>
      <c r="D49" s="384"/>
      <c r="E49" s="384"/>
      <c r="F49" s="384"/>
      <c r="G49" s="384"/>
      <c r="H49" s="384"/>
    </row>
    <row r="50" spans="1:8">
      <c r="A50" s="384"/>
      <c r="B50" s="384"/>
      <c r="C50" s="384"/>
      <c r="D50" s="384"/>
      <c r="E50" s="384"/>
      <c r="F50" s="384"/>
      <c r="G50" s="384"/>
      <c r="H50" s="384"/>
    </row>
    <row r="51" spans="1:8">
      <c r="A51" s="384"/>
      <c r="B51" s="384"/>
      <c r="C51" s="384"/>
      <c r="D51" s="384"/>
      <c r="E51" s="384"/>
      <c r="F51" s="384"/>
      <c r="G51" s="384"/>
      <c r="H51" s="384"/>
    </row>
    <row r="52" spans="1:8">
      <c r="A52" s="384"/>
      <c r="B52" s="384"/>
      <c r="C52" s="384"/>
      <c r="D52" s="384"/>
      <c r="E52" s="384"/>
      <c r="F52" s="384"/>
      <c r="G52" s="384"/>
      <c r="H52" s="384"/>
    </row>
    <row r="53" spans="1:8">
      <c r="A53" s="384"/>
      <c r="B53" s="384"/>
      <c r="C53" s="384"/>
      <c r="D53" s="384"/>
      <c r="E53" s="384"/>
      <c r="F53" s="384"/>
      <c r="G53" s="384"/>
      <c r="H53" s="384"/>
    </row>
    <row r="54" spans="1:8">
      <c r="A54" s="384"/>
      <c r="B54" s="384"/>
      <c r="C54" s="384"/>
      <c r="D54" s="384"/>
      <c r="E54" s="384"/>
      <c r="F54" s="384"/>
      <c r="G54" s="384"/>
      <c r="H54" s="384"/>
    </row>
    <row r="55" spans="1:8">
      <c r="A55" s="384"/>
      <c r="B55" s="384"/>
      <c r="C55" s="384"/>
      <c r="D55" s="384"/>
      <c r="E55" s="384"/>
      <c r="F55" s="384"/>
      <c r="G55" s="384"/>
      <c r="H55" s="384"/>
    </row>
    <row r="56" spans="1:8">
      <c r="A56" s="384"/>
      <c r="B56" s="384"/>
      <c r="C56" s="384"/>
      <c r="D56" s="384"/>
      <c r="E56" s="384"/>
      <c r="F56" s="384"/>
      <c r="G56" s="384"/>
      <c r="H56" s="384"/>
    </row>
    <row r="57" spans="1:8">
      <c r="A57" s="384"/>
      <c r="B57" s="384"/>
      <c r="C57" s="384"/>
      <c r="D57" s="384"/>
      <c r="E57" s="384"/>
      <c r="F57" s="384"/>
      <c r="G57" s="384"/>
      <c r="H57" s="384"/>
    </row>
    <row r="58" spans="1:8">
      <c r="A58" s="384"/>
      <c r="B58" s="384"/>
      <c r="C58" s="384"/>
      <c r="D58" s="384"/>
      <c r="E58" s="384"/>
      <c r="F58" s="384"/>
      <c r="G58" s="384"/>
      <c r="H58" s="384"/>
    </row>
    <row r="59" spans="1:8">
      <c r="A59" s="384"/>
      <c r="B59" s="384"/>
      <c r="C59" s="384"/>
      <c r="D59" s="384"/>
      <c r="E59" s="384"/>
      <c r="F59" s="384"/>
      <c r="G59" s="384"/>
      <c r="H59" s="384"/>
    </row>
    <row r="60" spans="1:8">
      <c r="A60" s="384"/>
      <c r="B60" s="384"/>
      <c r="C60" s="384"/>
      <c r="D60" s="384"/>
      <c r="E60" s="384"/>
      <c r="F60" s="384"/>
      <c r="G60" s="384"/>
      <c r="H60" s="384"/>
    </row>
    <row r="61" spans="1:8">
      <c r="A61" s="384"/>
      <c r="B61" s="384"/>
      <c r="C61" s="384"/>
      <c r="D61" s="384"/>
      <c r="E61" s="384"/>
      <c r="F61" s="384"/>
      <c r="G61" s="384"/>
      <c r="H61" s="384"/>
    </row>
    <row r="62" spans="1:8">
      <c r="A62" s="384"/>
      <c r="B62" s="384"/>
      <c r="C62" s="384"/>
      <c r="D62" s="384"/>
      <c r="E62" s="384"/>
      <c r="F62" s="384"/>
      <c r="G62" s="384"/>
      <c r="H62" s="384"/>
    </row>
    <row r="63" spans="1:8">
      <c r="A63" s="384"/>
      <c r="B63" s="384"/>
      <c r="C63" s="384"/>
      <c r="D63" s="384"/>
      <c r="E63" s="384"/>
      <c r="F63" s="384"/>
      <c r="G63" s="384"/>
      <c r="H63" s="384"/>
    </row>
    <row r="64" spans="1:8">
      <c r="A64" s="384"/>
      <c r="B64" s="384"/>
      <c r="C64" s="384"/>
      <c r="D64" s="384"/>
      <c r="E64" s="384"/>
      <c r="F64" s="384"/>
      <c r="G64" s="384"/>
      <c r="H64" s="384"/>
    </row>
    <row r="65" spans="1:8">
      <c r="A65" s="384"/>
      <c r="B65" s="384"/>
      <c r="C65" s="384"/>
      <c r="D65" s="384"/>
      <c r="E65" s="384"/>
      <c r="F65" s="384"/>
      <c r="G65" s="384"/>
      <c r="H65" s="384"/>
    </row>
    <row r="66" spans="1:8">
      <c r="A66" s="384"/>
      <c r="B66" s="384"/>
      <c r="C66" s="384"/>
      <c r="D66" s="384"/>
      <c r="E66" s="384"/>
      <c r="F66" s="384"/>
      <c r="G66" s="384"/>
      <c r="H66" s="384"/>
    </row>
    <row r="67" spans="1:8">
      <c r="A67" s="384"/>
      <c r="B67" s="384"/>
      <c r="C67" s="384"/>
      <c r="D67" s="384"/>
      <c r="E67" s="384"/>
      <c r="F67" s="384"/>
      <c r="G67" s="384"/>
      <c r="H67" s="384"/>
    </row>
    <row r="68" spans="1:8">
      <c r="A68" s="384"/>
      <c r="B68" s="384"/>
      <c r="C68" s="384"/>
      <c r="D68" s="384"/>
      <c r="E68" s="384"/>
      <c r="F68" s="384"/>
      <c r="G68" s="384"/>
      <c r="H68" s="384"/>
    </row>
    <row r="69" spans="1:8">
      <c r="A69" s="384"/>
      <c r="B69" s="384"/>
      <c r="C69" s="384"/>
      <c r="D69" s="384"/>
      <c r="E69" s="384"/>
      <c r="F69" s="384"/>
      <c r="G69" s="384"/>
      <c r="H69" s="384"/>
    </row>
    <row r="70" spans="1:8">
      <c r="A70" s="384"/>
      <c r="B70" s="384"/>
      <c r="C70" s="384"/>
      <c r="D70" s="384"/>
      <c r="E70" s="384"/>
      <c r="F70" s="384"/>
      <c r="G70" s="384"/>
      <c r="H70" s="384"/>
    </row>
    <row r="71" spans="1:8">
      <c r="A71" s="384"/>
      <c r="B71" s="384"/>
      <c r="C71" s="384"/>
      <c r="D71" s="384"/>
      <c r="E71" s="384"/>
      <c r="F71" s="384"/>
      <c r="G71" s="384"/>
      <c r="H71" s="384"/>
    </row>
    <row r="72" spans="1:8">
      <c r="A72" s="384"/>
      <c r="B72" s="384"/>
      <c r="C72" s="384"/>
      <c r="D72" s="384"/>
      <c r="E72" s="384"/>
      <c r="F72" s="384"/>
      <c r="G72" s="384"/>
      <c r="H72" s="384"/>
    </row>
  </sheetData>
  <sheetProtection password="D81C" sheet="1" formatCells="0" formatColumns="0" formatRows="0" insertColumns="0" insertRows="0" insertHyperlinks="0" deleteColumns="0" deleteRows="0" sort="0" autoFilter="0" pivotTables="0"/>
  <mergeCells count="95">
    <mergeCell ref="A49:H49"/>
    <mergeCell ref="A50:H50"/>
    <mergeCell ref="A51:H51"/>
    <mergeCell ref="A52:H52"/>
    <mergeCell ref="A53:H53"/>
    <mergeCell ref="A33:E33"/>
    <mergeCell ref="A34:E34"/>
    <mergeCell ref="A30:E30"/>
    <mergeCell ref="A31:E31"/>
    <mergeCell ref="A32:E32"/>
    <mergeCell ref="A72:H72"/>
    <mergeCell ref="A45:H45"/>
    <mergeCell ref="A46:H46"/>
    <mergeCell ref="A47:H47"/>
    <mergeCell ref="A48:H48"/>
    <mergeCell ref="A43:H43"/>
    <mergeCell ref="A44:H44"/>
    <mergeCell ref="F35:H35"/>
    <mergeCell ref="F36:H36"/>
    <mergeCell ref="F37:H37"/>
    <mergeCell ref="F38:H38"/>
    <mergeCell ref="F39:H39"/>
    <mergeCell ref="A39:E39"/>
    <mergeCell ref="A38:E38"/>
    <mergeCell ref="F15:H15"/>
    <mergeCell ref="F11:H11"/>
    <mergeCell ref="F12:H12"/>
    <mergeCell ref="F13:H13"/>
    <mergeCell ref="F14:H14"/>
    <mergeCell ref="B5:H5"/>
    <mergeCell ref="D7:H7"/>
    <mergeCell ref="F9:H9"/>
    <mergeCell ref="F10:H10"/>
    <mergeCell ref="A9:D9"/>
    <mergeCell ref="F31:H31"/>
    <mergeCell ref="A17:E17"/>
    <mergeCell ref="A18:E18"/>
    <mergeCell ref="A19:E19"/>
    <mergeCell ref="A29:E29"/>
    <mergeCell ref="A21:E21"/>
    <mergeCell ref="A22:E22"/>
    <mergeCell ref="A23:E23"/>
    <mergeCell ref="A24:E24"/>
    <mergeCell ref="A20:E20"/>
    <mergeCell ref="F32:H32"/>
    <mergeCell ref="F33:H33"/>
    <mergeCell ref="F34:H34"/>
    <mergeCell ref="F24:H24"/>
    <mergeCell ref="F25:H25"/>
    <mergeCell ref="F26:H26"/>
    <mergeCell ref="F27:H27"/>
    <mergeCell ref="F28:H28"/>
    <mergeCell ref="F29:H29"/>
    <mergeCell ref="F30:H30"/>
    <mergeCell ref="F22:H22"/>
    <mergeCell ref="F23:H23"/>
    <mergeCell ref="F16:H16"/>
    <mergeCell ref="F17:H17"/>
    <mergeCell ref="F18:H18"/>
    <mergeCell ref="F19:H19"/>
    <mergeCell ref="A58:H58"/>
    <mergeCell ref="A59:H59"/>
    <mergeCell ref="A60:H60"/>
    <mergeCell ref="A61:H61"/>
    <mergeCell ref="A54:H54"/>
    <mergeCell ref="A55:H55"/>
    <mergeCell ref="A56:H56"/>
    <mergeCell ref="A57:H57"/>
    <mergeCell ref="A67:H67"/>
    <mergeCell ref="A68:H68"/>
    <mergeCell ref="A69:H69"/>
    <mergeCell ref="A62:H62"/>
    <mergeCell ref="A63:H63"/>
    <mergeCell ref="A64:H64"/>
    <mergeCell ref="A65:H65"/>
    <mergeCell ref="A70:H70"/>
    <mergeCell ref="A71:H71"/>
    <mergeCell ref="A10:E10"/>
    <mergeCell ref="A11:E11"/>
    <mergeCell ref="A12:E12"/>
    <mergeCell ref="A13:E13"/>
    <mergeCell ref="A14:E14"/>
    <mergeCell ref="A15:E15"/>
    <mergeCell ref="A16:E16"/>
    <mergeCell ref="A66:H66"/>
    <mergeCell ref="A1:H1"/>
    <mergeCell ref="A35:E35"/>
    <mergeCell ref="A36:E36"/>
    <mergeCell ref="A37:E37"/>
    <mergeCell ref="A25:E25"/>
    <mergeCell ref="A26:E26"/>
    <mergeCell ref="A27:E27"/>
    <mergeCell ref="A28:E28"/>
    <mergeCell ref="F20:H20"/>
    <mergeCell ref="F21:H21"/>
  </mergeCells>
  <phoneticPr fontId="12" type="noConversion"/>
  <pageMargins left="0.75" right="0.75" top="1" bottom="1" header="0.5" footer="0.5"/>
  <pageSetup paperSize="9" scale="6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1.Pertinence et Qualité</vt:lpstr>
      <vt:lpstr>2.Efficience</vt:lpstr>
      <vt:lpstr>3.Efficacité</vt:lpstr>
      <vt:lpstr>4.Impacts à ce jour</vt:lpstr>
      <vt:lpstr>5.Viabilité à ce jour</vt:lpstr>
      <vt:lpstr>6. Aspects horizontaux</vt:lpstr>
      <vt:lpstr>7. Aspects transversaux</vt:lpstr>
      <vt:lpstr>8. Enseignements tirés</vt:lpstr>
      <vt:lpstr>Liste de personnes</vt:lpstr>
      <vt:lpstr>'1.Pertinence et Qualité'!Print_Area</vt:lpstr>
      <vt:lpstr>'2.Efficience'!Print_Area</vt:lpstr>
      <vt:lpstr>'3.Efficacité'!Print_Area</vt:lpstr>
      <vt:lpstr>'4.Impacts à ce jour'!Print_Area</vt:lpstr>
      <vt:lpstr>'5.Viabilité à ce jour'!Print_Area</vt:lpstr>
      <vt:lpstr>'6. Aspects horizontaux'!Print_Area</vt:lpstr>
      <vt:lpstr>'7. Aspects transversaux'!Print_Area</vt:lpstr>
      <vt:lpstr>'8. Enseignements tirés'!Print_Area</vt:lpstr>
    </vt:vector>
  </TitlesOfParts>
  <Company>Atos Origin Belgium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BCS 20 Décembre 2004</dc:title>
  <dc:creator>katja.albrecht</dc:creator>
  <cp:lastModifiedBy>katja.albrecht</cp:lastModifiedBy>
  <cp:lastPrinted>2009-08-10T11:09:04Z</cp:lastPrinted>
  <dcterms:created xsi:type="dcterms:W3CDTF">2000-04-12T12:55:18Z</dcterms:created>
  <dcterms:modified xsi:type="dcterms:W3CDTF">2012-03-22T13:33:17Z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915406266</vt:i4>
  </property>
  <property fmtid="{D5CDD505-2E9C-101B-9397-08002B2CF9AE}" pid="3" name="_NewReviewCycle">
    <vt:lpwstr/>
  </property>
  <property fmtid="{D5CDD505-2E9C-101B-9397-08002B2CF9AE}" pid="4" name="_EmailSubject">
    <vt:lpwstr>voila excel</vt:lpwstr>
  </property>
  <property fmtid="{D5CDD505-2E9C-101B-9397-08002B2CF9AE}" pid="5" name="_AuthorEmail">
    <vt:lpwstr>alexandre.walter@fortis.com</vt:lpwstr>
  </property>
  <property fmtid="{D5CDD505-2E9C-101B-9397-08002B2CF9AE}" pid="6" name="_AuthorEmailDisplayName">
    <vt:lpwstr>Walter Alexandre</vt:lpwstr>
  </property>
  <property fmtid="{D5CDD505-2E9C-101B-9397-08002B2CF9AE}" pid="7" name="_ReviewingToolsShownOnce">
    <vt:lpwstr/>
  </property>
</Properties>
</file>