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780" windowWidth="15480" windowHeight="6705" tabRatio="719" activeTab="3"/>
  </bookViews>
  <sheets>
    <sheet name="Table 1 - Template Budget" sheetId="19" r:id="rId1"/>
    <sheet name="Annex Table A - Starting Point" sheetId="20" r:id="rId2"/>
    <sheet name="Annex Table B - Country Info" sheetId="21" r:id="rId3"/>
    <sheet name="Table 1 - No cost examples" sheetId="22" r:id="rId4"/>
  </sheets>
  <definedNames>
    <definedName name="_xlnm.Print_Area" localSheetId="0">'Table 1 - Template Budget'!$A$1:$O$92</definedName>
  </definedNames>
  <calcPr calcId="145621"/>
</workbook>
</file>

<file path=xl/calcChain.xml><?xml version="1.0" encoding="utf-8"?>
<calcChain xmlns="http://schemas.openxmlformats.org/spreadsheetml/2006/main">
  <c r="K90" i="22" l="1"/>
  <c r="K88" i="22"/>
  <c r="K86" i="22"/>
  <c r="K84" i="22"/>
  <c r="K83" i="22"/>
  <c r="K81" i="22"/>
  <c r="K78" i="22"/>
  <c r="K77" i="22"/>
  <c r="K75" i="22"/>
  <c r="K73" i="22"/>
  <c r="K72" i="22"/>
  <c r="K71" i="22"/>
  <c r="K69" i="22"/>
  <c r="K68" i="22"/>
  <c r="K66" i="22"/>
  <c r="K65" i="22"/>
  <c r="K64" i="22"/>
  <c r="K63" i="22"/>
  <c r="K62" i="22"/>
  <c r="K61" i="22"/>
  <c r="M59" i="22"/>
  <c r="K56" i="22"/>
  <c r="K55" i="22"/>
  <c r="K52" i="22"/>
  <c r="K51" i="22"/>
  <c r="K47" i="22"/>
  <c r="K46" i="22"/>
  <c r="K45" i="22"/>
  <c r="K44" i="22"/>
  <c r="K43" i="22"/>
  <c r="K42" i="22"/>
  <c r="K41" i="22"/>
  <c r="K39" i="22"/>
  <c r="K38" i="22"/>
  <c r="K37" i="22"/>
  <c r="K35" i="22"/>
  <c r="K32" i="22"/>
  <c r="K31" i="22"/>
  <c r="K30" i="22"/>
  <c r="K29" i="22"/>
  <c r="K28" i="22"/>
  <c r="K27" i="22"/>
  <c r="K26" i="22"/>
  <c r="K25" i="22"/>
  <c r="K24" i="22"/>
  <c r="K22" i="22"/>
  <c r="K21" i="22"/>
  <c r="K20" i="22"/>
  <c r="K19" i="22"/>
  <c r="K18" i="22"/>
  <c r="K17" i="22"/>
  <c r="K57" i="22" s="1"/>
  <c r="K92" i="22" s="1"/>
  <c r="M59" i="19"/>
  <c r="K55" i="19"/>
  <c r="K52" i="19" l="1"/>
  <c r="K51" i="19"/>
  <c r="K78" i="19" l="1"/>
  <c r="K56" i="19" l="1"/>
  <c r="K88" i="19"/>
  <c r="K90" i="19"/>
  <c r="K86" i="19"/>
  <c r="K84" i="19"/>
  <c r="K83" i="19"/>
  <c r="K81" i="19"/>
  <c r="K77" i="19"/>
  <c r="K75" i="19"/>
  <c r="K73" i="19"/>
  <c r="K72" i="19"/>
  <c r="K71" i="19"/>
  <c r="K69" i="19"/>
  <c r="K68" i="19"/>
  <c r="K66" i="19"/>
  <c r="K65" i="19"/>
  <c r="K64" i="19"/>
  <c r="K63" i="19"/>
  <c r="K62" i="19"/>
  <c r="K61" i="19"/>
  <c r="K47" i="19" l="1"/>
  <c r="K46" i="19"/>
  <c r="K45" i="19"/>
  <c r="K44" i="19"/>
  <c r="K43" i="19"/>
  <c r="K42" i="19"/>
  <c r="K41" i="19"/>
  <c r="K38" i="19"/>
  <c r="K35" i="19"/>
  <c r="K37" i="19"/>
  <c r="K39" i="19"/>
  <c r="J28" i="19"/>
  <c r="K28" i="19" s="1"/>
  <c r="K26" i="19"/>
  <c r="K32" i="19"/>
  <c r="K31" i="19"/>
  <c r="K30" i="19"/>
  <c r="K29" i="19"/>
  <c r="K27" i="19"/>
  <c r="K25" i="19"/>
  <c r="K24" i="19"/>
  <c r="K19" i="19"/>
  <c r="K22" i="19"/>
  <c r="K21" i="19"/>
  <c r="K20" i="19"/>
  <c r="K18" i="19"/>
  <c r="K17" i="19"/>
  <c r="K57" i="19" l="1"/>
  <c r="K92" i="19" s="1"/>
</calcChain>
</file>

<file path=xl/sharedStrings.xml><?xml version="1.0" encoding="utf-8"?>
<sst xmlns="http://schemas.openxmlformats.org/spreadsheetml/2006/main" count="989" uniqueCount="352">
  <si>
    <t>Impact monitoring of VPA implementation (within the country)</t>
  </si>
  <si>
    <t>Market monitoring (international)</t>
  </si>
  <si>
    <t>Capacity building of government agencies, civil society and the private sector</t>
  </si>
  <si>
    <t>Regulatory reforms</t>
  </si>
  <si>
    <t>Trade promotion</t>
  </si>
  <si>
    <t>Communication</t>
  </si>
  <si>
    <t>Information management</t>
  </si>
  <si>
    <t>Others as defined by the VPAs - provide examples and further information</t>
  </si>
  <si>
    <t>FLEGT licensing</t>
  </si>
  <si>
    <t>YES</t>
  </si>
  <si>
    <t>To monitor the impact of the VPA on all stakeholders, domestic production, exports, indigenous groups etc.</t>
  </si>
  <si>
    <t>Baseline information</t>
  </si>
  <si>
    <t>Monitoring to changes in market trends, in particular access to the EU market - price and volume - likely to be done by international consultants, covering all countries, but will include local consultant support to provide Partner Country Export related information, for example.</t>
  </si>
  <si>
    <t>Local Consultant or Government Body to work with international consultants/EC</t>
  </si>
  <si>
    <t>Regular monitoring - Annual, Six-monthly, Quarterly</t>
  </si>
  <si>
    <t xml:space="preserve">Tends to be investment cost by partner country. Some Technical Assistance and Financial Assistance may be provided for specific activities, eg training or equipment. </t>
  </si>
  <si>
    <t>Some regulatory reforms may be required, but this is different to the costs of developing a legality definition, which is already in place when the VPA is ratified.</t>
  </si>
  <si>
    <t>Needs assessment - Technical Assistance</t>
  </si>
  <si>
    <t>Initial training and possible equipment</t>
  </si>
  <si>
    <t>Ongoing training</t>
  </si>
  <si>
    <t>DFID funded UK TTF for roadshows in Africa and Asia - part of supporting trade between partner country and EU. FAO &amp; EC through the FLEGT programme and activities such as TTAP do support trade associations.    Awareness raising in Cameroon (March 2011 for 12 months) at a cost of Euro 100,000 to inform members of trade associations of implications of the VPA.</t>
  </si>
  <si>
    <t xml:space="preserve">YES </t>
  </si>
  <si>
    <t>Governmental authorities</t>
  </si>
  <si>
    <t>Investment costs usually paid for by EC, Member State donor agencies and governments.  Operational costs usually covered by Partner countries.</t>
  </si>
  <si>
    <t>The details of the VPA system development and implementation that will need to be included in the budget are included in the VPA document. This should be the first point of reference for the VPA Resource Person.</t>
  </si>
  <si>
    <r>
      <t xml:space="preserve">Establishment of licensing authority - </t>
    </r>
    <r>
      <rPr>
        <sz val="11"/>
        <color theme="1"/>
        <rFont val="Cambria"/>
        <family val="1"/>
      </rPr>
      <t xml:space="preserve"> may require establishment of new Government Department or Authority. Costs including: Legal and administrative procedures, recruitment of staff, equipment etc.</t>
    </r>
  </si>
  <si>
    <t>If there are questions over the verification or concerns raised by other stakeholders then this may require additional staff time and resources.</t>
  </si>
  <si>
    <t>Example - Indonesia - £1million for monitoring - not clear if for baseline or ongoing.  IIED completed a baseline for Liberia but no cost information available. Additional costs may be incurred to include volume of timber sold to domestic market as will require additional Chain of Custody/tracking information.</t>
  </si>
  <si>
    <t>Information will be taken from export licensing data management system and collated with EU level market information. Issues of data comparability, collation etc may arise. Can some of the licensing information be collated and used for market monitoring purposes?</t>
  </si>
  <si>
    <t>All capacity building will first require a needs assessment of all staff/institutions. A staff recruitment and training programme, along with required technical equipment can then be planned and budgeted.</t>
  </si>
  <si>
    <t>Activities to be costed could include: trade roadshows, information dissemination tools, support to trade associations: information, publications, travel for trade promotion, trade fairs etc.</t>
  </si>
  <si>
    <t>YES - funded by donors but long term likely to be funded by private sector and trade associations</t>
  </si>
  <si>
    <t>Each VPA will differ in terms of the additional measures required. The VPA will provide the information on what other components should be included in the budget.</t>
  </si>
  <si>
    <t>Verification</t>
  </si>
  <si>
    <t>Questions &amp; Prompts</t>
  </si>
  <si>
    <t>No. Units</t>
  </si>
  <si>
    <t>Total Cost</t>
  </si>
  <si>
    <t>Examples (total &amp; cost/m3)</t>
  </si>
  <si>
    <t>Supply chain controls - Wood Tracking Systems</t>
  </si>
  <si>
    <t>Additional Comment(s)</t>
  </si>
  <si>
    <t>VPA Component - Description</t>
  </si>
  <si>
    <t>Investment Cost</t>
  </si>
  <si>
    <t>Operational Cost</t>
  </si>
  <si>
    <t>Potential Funder (s)</t>
  </si>
  <si>
    <t>Activities/Tasks (examples of, not a comprehensive list)</t>
  </si>
  <si>
    <t>Will this work be done by a national or international consultant? Will it be done by Government staff? How many months of work are required?</t>
  </si>
  <si>
    <t xml:space="preserve">Will the revised legality definition need to be field tested?  </t>
  </si>
  <si>
    <t>Estimates of costs are provided as examples, it will be entirely dependent on the work to be done, the country situation, scale and scope of the work etc.</t>
  </si>
  <si>
    <t>Unit Cost (Euro)</t>
  </si>
  <si>
    <t>Time required will depend on complexity of the legal framework. Indonesia is complex, Liberia would be considered relatively more simple.</t>
  </si>
  <si>
    <t>Likely to be funded by a donor organisation. Staff time of government officials covered by Government.</t>
  </si>
  <si>
    <t>Will training be required to all stakeholders - private sector, NGOs, Government to ensure all will know how to be compliant, reporting and verification requirements etc.</t>
  </si>
  <si>
    <t>Unit type</t>
  </si>
  <si>
    <t>Months</t>
  </si>
  <si>
    <t>Lump sum</t>
  </si>
  <si>
    <t>International Consultant</t>
  </si>
  <si>
    <t>National Consultant</t>
  </si>
  <si>
    <t>As above</t>
  </si>
  <si>
    <t>In Vietnam a start up workshop was estimated at a lump sum of Euro 25,000 covering all staff and workshop costs.</t>
  </si>
  <si>
    <t>A system to trace wood products through supply chain from point of harvest to export. System is defined in VPA document. Will vary in complexity and thus resource/budget requirements.</t>
  </si>
  <si>
    <t xml:space="preserve">Lump sum  </t>
  </si>
  <si>
    <t xml:space="preserve">Lump sum </t>
  </si>
  <si>
    <t>Months - pilot + country role out</t>
  </si>
  <si>
    <t>Examples have been based on a proposed budget for Congo Brazzaville and experience of experts consulted. Cost per cubic meter could vary from $1 - $4 for an IT based tool, based on pilot test budgets. In Indonesia costs are estimated to be lower as system is based on private sector systems and verification. Not IT based.</t>
  </si>
  <si>
    <t>Hire International Consultant, travel costs, subsistence</t>
  </si>
  <si>
    <t>Hire National Consultant</t>
  </si>
  <si>
    <t>Hire Consultants</t>
  </si>
  <si>
    <t xml:space="preserve">Training </t>
  </si>
  <si>
    <t>Full cost -  Staff salaries, local travel to verify data, IT maintenance costs</t>
  </si>
  <si>
    <t xml:space="preserve">Software &amp; hardware </t>
  </si>
  <si>
    <t>Month</t>
  </si>
  <si>
    <t>Operating costs</t>
  </si>
  <si>
    <t>How will the system be run and managed in the long term?  How will the costs be covered?   Costs of the system will depend on scale and functionality, and whether it will be done by a single body or separate entities.  The degree of outsourcing of the system, eg to a Service provider or auditor, will also impact on the cost.</t>
  </si>
  <si>
    <t>Salaries, local travel, IT updates - ongoing operating costs</t>
  </si>
  <si>
    <t>Type of Cost</t>
  </si>
  <si>
    <t>By Donor grant/funder</t>
  </si>
  <si>
    <t>Donor grant</t>
  </si>
  <si>
    <t>Hire consultants</t>
  </si>
  <si>
    <t>Soft &amp; hardware setup  - full cost</t>
  </si>
  <si>
    <r>
      <rPr>
        <b/>
        <sz val="11"/>
        <color theme="1"/>
        <rFont val="Cambria"/>
        <family val="1"/>
      </rPr>
      <t>Hire consultants.</t>
    </r>
    <r>
      <rPr>
        <sz val="11"/>
        <color theme="1"/>
        <rFont val="Cambria"/>
        <family val="1"/>
      </rPr>
      <t xml:space="preserve"> Need to cover any international travel costs</t>
    </r>
  </si>
  <si>
    <r>
      <rPr>
        <b/>
        <sz val="11"/>
        <color theme="1"/>
        <rFont val="Cambria"/>
        <family val="1"/>
      </rPr>
      <t>Travel costs</t>
    </r>
    <r>
      <rPr>
        <sz val="11"/>
        <color theme="1"/>
        <rFont val="Cambria"/>
        <family val="1"/>
      </rPr>
      <t xml:space="preserve"> - international flight, local travel costs</t>
    </r>
  </si>
  <si>
    <r>
      <rPr>
        <b/>
        <sz val="11"/>
        <color theme="1"/>
        <rFont val="Cambria"/>
        <family val="1"/>
      </rPr>
      <t>Training</t>
    </r>
    <r>
      <rPr>
        <sz val="11"/>
        <color theme="1"/>
        <rFont val="Cambria"/>
        <family val="1"/>
      </rPr>
      <t xml:space="preserve"> - workshops, pilot case studies with private sector, local consultants, international consultants etc. Lump sum in budget.</t>
    </r>
  </si>
  <si>
    <r>
      <rPr>
        <b/>
        <sz val="11"/>
        <color theme="1"/>
        <rFont val="Cambria"/>
        <family val="1"/>
      </rPr>
      <t>Pilot cost</t>
    </r>
    <r>
      <rPr>
        <sz val="11"/>
        <color theme="1"/>
        <rFont val="Cambria"/>
        <family val="1"/>
      </rPr>
      <t xml:space="preserve"> - software and hardware throughout supply chain - Average cost per supply chain? Assume 1 forest, 2 sawmill and point of export?</t>
    </r>
  </si>
  <si>
    <r>
      <rPr>
        <b/>
        <sz val="11"/>
        <color theme="1"/>
        <rFont val="Cambria"/>
        <family val="1"/>
      </rPr>
      <t>Soft &amp; hardware setup - Pilot Costs</t>
    </r>
    <r>
      <rPr>
        <sz val="11"/>
        <color theme="1"/>
        <rFont val="Cambria"/>
        <family val="1"/>
      </rPr>
      <t xml:space="preserve">  - for timber tracking from point of harvesting to export, eg a bar code system. Likely to be piloted at first, then scaled up</t>
    </r>
  </si>
  <si>
    <r>
      <rPr>
        <b/>
        <sz val="11"/>
        <color theme="1"/>
        <rFont val="Cambria"/>
        <family val="1"/>
      </rPr>
      <t>Training and information to software/system operators throughout supply chain.</t>
    </r>
    <r>
      <rPr>
        <sz val="11"/>
        <color theme="1"/>
        <rFont val="Cambria"/>
        <family val="1"/>
      </rPr>
      <t xml:space="preserve"> Average cost per supply chain? Assume 1 forest, 2 sawmill and point of export?</t>
    </r>
  </si>
  <si>
    <r>
      <rPr>
        <b/>
        <sz val="11"/>
        <color theme="1"/>
        <rFont val="Cambria"/>
        <family val="1"/>
      </rPr>
      <t>Information management system for Government</t>
    </r>
    <r>
      <rPr>
        <sz val="11"/>
        <color theme="1"/>
        <rFont val="Cambria"/>
        <family val="1"/>
      </rPr>
      <t xml:space="preserve"> monitoring and issuance of licences (see overlap with legality licences below).</t>
    </r>
  </si>
  <si>
    <t>Hire staff - government body or external service provider</t>
  </si>
  <si>
    <t>Hire Consultants - International (fees, plus travel/subsistence costs)</t>
  </si>
  <si>
    <t>Hire National Consultant - fees plus subsistence</t>
  </si>
  <si>
    <t>Lump sum - ongoing operating costs - Annual budget</t>
  </si>
  <si>
    <t xml:space="preserve">Annual Budget - lump sum </t>
  </si>
  <si>
    <r>
      <rPr>
        <b/>
        <sz val="11"/>
        <color indexed="8"/>
        <rFont val="Cambria"/>
        <family val="1"/>
      </rPr>
      <t xml:space="preserve">Develop long term financing plan </t>
    </r>
    <r>
      <rPr>
        <sz val="11"/>
        <color indexed="8"/>
        <rFont val="Cambria"/>
        <family val="1"/>
      </rPr>
      <t>to cover operating costs - hire consultants</t>
    </r>
  </si>
  <si>
    <t>Independent Auditing</t>
  </si>
  <si>
    <t>What is the current level of capacity within potential verification bodies?  What training is required? What staffing levels are required? Has a needs assessment already been undertaken?</t>
  </si>
  <si>
    <t>Government covered</t>
  </si>
  <si>
    <t>Donor funded</t>
  </si>
  <si>
    <t>Hire staff  &amp; establish procedures</t>
  </si>
  <si>
    <t xml:space="preserve">Will a new licensing authority be established or will the functions be undertaken by an existing authority? </t>
  </si>
  <si>
    <t>What is the existing and required capacity? What training is required? What technical resources are required? Has a needs assessment been undertaken?</t>
  </si>
  <si>
    <r>
      <t xml:space="preserve">Capacity building. </t>
    </r>
    <r>
      <rPr>
        <sz val="11"/>
        <color theme="1"/>
        <rFont val="Cambria"/>
        <family val="1"/>
      </rPr>
      <t>Needs assessment</t>
    </r>
  </si>
  <si>
    <r>
      <t xml:space="preserve">Capacity building. </t>
    </r>
    <r>
      <rPr>
        <sz val="11"/>
        <color theme="1"/>
        <rFont val="Cambria"/>
        <family val="1"/>
      </rPr>
      <t>Training of all staff</t>
    </r>
  </si>
  <si>
    <t>Hire National Consultants (fees plus subsistence)</t>
  </si>
  <si>
    <t>TOTAL COST</t>
  </si>
  <si>
    <t>Liberia proposed budget for VPA implementation in region of Euro 40 million</t>
  </si>
  <si>
    <t>Will there be a complaints procedure? How and who will manage it?</t>
  </si>
  <si>
    <t>What training is required? Group training in workshop forum or face to face technical training?</t>
  </si>
  <si>
    <t>What information needs to be shared and to whom, how frequently?</t>
  </si>
  <si>
    <t xml:space="preserve">How will payment be made? What will the licence look like? Who will authorise its issuance? </t>
  </si>
  <si>
    <t>Contract Independent Auditor</t>
  </si>
  <si>
    <t>The cost of the auditor will depend greatly on the size of the country, number of supply chains and the complexity of the supply chain. The cost will also vary based on the VPA requirements, in particular the LAS requirements against which the auditor is checking. Credibility - nationally and internationally - is vital and the auditing role is key in ensuring credibility.</t>
  </si>
  <si>
    <t>VPA Additional Measures</t>
  </si>
  <si>
    <t>Who should the impacts be reported to - the Government? The EC? How regularly should the monitoring be undertaken? Should the information be disseminated, if yes, then how and how frequently? Will a workshop be required?</t>
  </si>
  <si>
    <t>Hire National Consultant - fees, travel costs, subsistence</t>
  </si>
  <si>
    <t>Hire International Consultant - fees, subsistence, international travel costs etc</t>
  </si>
  <si>
    <t xml:space="preserve">Information dissemination </t>
  </si>
  <si>
    <t>Information may be linked or incorporated to the information management system used for WTS, verification and legality licence issuance. Alternative models or databases may be required.</t>
  </si>
  <si>
    <t>Lump sum to cover fees of local consultants, publications etc</t>
  </si>
  <si>
    <t>Workshop - lump sum to cover rental of venue, materials and consultants/staff</t>
  </si>
  <si>
    <t>Local Consultant or Government Body to work with international consultants/EC - Assume that EU level consultants is paid for by EU</t>
  </si>
  <si>
    <t xml:space="preserve">Are there additional capacity building requirements separate to those above? What institutions and what training or support is needed? </t>
  </si>
  <si>
    <t xml:space="preserve">Could include undertaking a needs assessment, small technical training sessions, workshops, information dissemination? </t>
  </si>
  <si>
    <t>Very difficult to provide estimates here as is unknown requirements. Could cover a wide range of institutions and capacity building requirements. Costs likely to be investment costs but ongoing training may be required.</t>
  </si>
  <si>
    <t>Partner Country</t>
  </si>
  <si>
    <t>Consultation and revision of regulations</t>
  </si>
  <si>
    <t>Workshop(s) and hiring of consultants - include local and international travel costs</t>
  </si>
  <si>
    <t>Consultation, technical assistance, training, communication and information tools</t>
  </si>
  <si>
    <t>Hire consultants, provide information and workshop or other mechanisms for meeting and communicating</t>
  </si>
  <si>
    <t>Partner Country with perhaps some assistance with initial training</t>
  </si>
  <si>
    <t>Donor funded but co-funding by private sector in longer term</t>
  </si>
  <si>
    <t>Communication Plan - Hire consultants (local and international), workshops, consultation</t>
  </si>
  <si>
    <t>Dissemination of communications plan</t>
  </si>
  <si>
    <t>Consultants, local partners etc - hired, materials, workshops etc</t>
  </si>
  <si>
    <t>Donor funded but with Partner country contributions, esp in long term</t>
  </si>
  <si>
    <t>Will vary enormously and very dependent upon existing levels of communication and the extent of communication in the early stages of the VPA process.</t>
  </si>
  <si>
    <t>Partner Country funded</t>
  </si>
  <si>
    <t>Ratification and System Development Stage &amp; Implementation Stage</t>
  </si>
  <si>
    <t xml:space="preserve">STARTING POINT - Initialled VPA Document &amp; Setting the country context </t>
  </si>
  <si>
    <t>About this table</t>
  </si>
  <si>
    <t>and likely costs to the examples from other countries.</t>
  </si>
  <si>
    <t>About the VPA document and Annexes</t>
  </si>
  <si>
    <t xml:space="preserve">Costs of development and implementation will also be affected by the scale, scope and extent of work for example communication and awareness raising, that will have occurred prior to ratification. </t>
  </si>
  <si>
    <t xml:space="preserve"> Experts interviewed said that costing the VPA measures will depend on (a) the VPA work already done and (b) the factors listed below.</t>
  </si>
  <si>
    <t>Key question</t>
  </si>
  <si>
    <t>Reference areas</t>
  </si>
  <si>
    <t>Possible answers</t>
  </si>
  <si>
    <t>Prompts/Questions</t>
  </si>
  <si>
    <t>Rationale for consideration</t>
  </si>
  <si>
    <t>The wider country context</t>
  </si>
  <si>
    <t>What is the size / volume in timber production?</t>
  </si>
  <si>
    <t>Large</t>
  </si>
  <si>
    <t>Small</t>
  </si>
  <si>
    <t>(also review the Annex Table B: Country Data for guidance, as well as the Briefing Note)</t>
  </si>
  <si>
    <t xml:space="preserve">Look at the FAO Statistics website for further information on country statistics, as well as the Annex Table B: Country Data.  </t>
  </si>
  <si>
    <t xml:space="preserve">What is the size of the timber market, exports and production? </t>
  </si>
  <si>
    <t xml:space="preserve">The size of the country will impact on the costs in a number of ways.  Broadly speaking, the larger the volume of timber production in a country, the higher the costs in terms of VPA system development and implementation. </t>
  </si>
  <si>
    <t>How does it compare to other countries in the region?</t>
  </si>
  <si>
    <t xml:space="preserve">What could this mean for budgeting in terms of system development and implementation of the VPA? </t>
  </si>
  <si>
    <t>Annex Table B: Country level data, will provide background and context.</t>
  </si>
  <si>
    <t>Is the Supply Chain complex?</t>
  </si>
  <si>
    <t>Yes</t>
  </si>
  <si>
    <t>No</t>
  </si>
  <si>
    <t xml:space="preserve">How many logging companies are there, logging contracts, mills, processing plants, exporters etc.  </t>
  </si>
  <si>
    <t xml:space="preserve">Workshops with relevant agencies / companies, interviews with key people and desk-based review of the VPA documents will give the VPA resource person a good idea of whether the supply chain is complex.  </t>
  </si>
  <si>
    <t xml:space="preserve">Is the supply chain complex? This could mean that there are many stages in the supply chain, especially true for processed products.    </t>
  </si>
  <si>
    <t xml:space="preserve">The more complex the supply chain the more complex and potentially costly the Wood Tracking System. </t>
  </si>
  <si>
    <t xml:space="preserve">Are there a large number of products produced for domestic and export markets? </t>
  </si>
  <si>
    <t>In Indonesia, the supply chain is very complex, with many actors involved for example factories may purchase wood from many forest concessions and sources.</t>
  </si>
  <si>
    <t>How many actors are involved in the supply chain?</t>
  </si>
  <si>
    <t>Are there clear, simple supply chains eg forest - factory - export or is it more complex?</t>
  </si>
  <si>
    <t xml:space="preserve">However, cost per cubic meter may be higher in Liberia, as production will be lower. </t>
  </si>
  <si>
    <t>The issue for costing the Wood Tracking System is not just about what system will be used but the complexity of the supply chain to which it will be applied.</t>
  </si>
  <si>
    <t xml:space="preserve">If imports of wood products used as components, especially relevant in processing countries such as Vietnam, Thailand and China, additional elements to complexity need to be mapped.  </t>
  </si>
  <si>
    <t>2a</t>
  </si>
  <si>
    <t xml:space="preserve">Is the forest allocation system complex?  </t>
  </si>
  <si>
    <t xml:space="preserve">To find out whether the forest allocation system is complex, interviews with key people should be undertaken, as well as reviewing national timber trade association websites.  </t>
  </si>
  <si>
    <t xml:space="preserve">How many forms of forest management allocation exist - for example, forest concessions, permits for cutting, chain saw permits, community forest licenses? </t>
  </si>
  <si>
    <t xml:space="preserve">The more complex the forest management and production system, the more complex the legality definition may be and the means of verification against that definition, for example. It also emphases the number of actors that will need to be informed and trained in compliance.  </t>
  </si>
  <si>
    <t>Are all of these operators/operator licenses involved in the export trade?</t>
  </si>
  <si>
    <t>For example, Cameroon and Indonesia could be said to have relatively complex forest management allocation systems, whereas Liberia, with only 8 forest operators, and DRC are relatively simple.</t>
  </si>
  <si>
    <t>Complexity of export orientated supply chains (related to Point 2 - complexity of supply chains)</t>
  </si>
  <si>
    <t>Look at national timber trade association websites, as well as key interviews with relevant people (leading NGOs, government, trade associations).</t>
  </si>
  <si>
    <t xml:space="preserve">How complex is the export market?  This is inherently linked to the complexity of the supply chain - see above.  </t>
  </si>
  <si>
    <t xml:space="preserve">In some countries the supply chains focused on producing products for export are fairly short - forest - factory to point of export.  </t>
  </si>
  <si>
    <t xml:space="preserve">Are there only a few main exporters?  </t>
  </si>
  <si>
    <t xml:space="preserve">In the case of Cameroon, the supply chain could be linked directly to a European buyer, who may own part of the forest production/processing - vertical integration.  </t>
  </si>
  <si>
    <t xml:space="preserve">If the domestic market is not considered, then what does the map of exporters look like?  </t>
  </si>
  <si>
    <t xml:space="preserve"> In other cases eg, in Indonesia, the supply chains can be very complex. </t>
  </si>
  <si>
    <t xml:space="preserve">Complex supply chains may need to be simplified so that a chain of custody system can be established.  The more complex the supply chain, the greater the costs for implementing a WTS and verification of legality. </t>
  </si>
  <si>
    <t>In addition more time for awareness raising, information and training to all stakeholder groups - NGOs, private sector and government is likely to be required.</t>
  </si>
  <si>
    <t>Capacity</t>
  </si>
  <si>
    <t>Low</t>
  </si>
  <si>
    <t>Medium</t>
  </si>
  <si>
    <t>What is already there?</t>
  </si>
  <si>
    <t xml:space="preserve">In part, the level of existing capacity will have been considered when defining the measures to be included in the ratified VPA, for example a government led WTS or private sector.   </t>
  </si>
  <si>
    <t xml:space="preserve"> What systems are in place?  </t>
  </si>
  <si>
    <t>Operating costs = Staff costs, maintenance of equipment, office costs.</t>
  </si>
  <si>
    <t xml:space="preserve"> Need to understand what capacity there is within government, Civil Society and the private sector.</t>
  </si>
  <si>
    <t xml:space="preserve">Investment costs for example, cost of purchasing equipment, including vehicles, training of staff.  </t>
  </si>
  <si>
    <t xml:space="preserve">Outsourcing will reduce costs but will require a different set of technical assistance, staffing, equipment costs. </t>
  </si>
  <si>
    <t>Awareness</t>
  </si>
  <si>
    <t>Speak to leading NGOs, government, timber trade associations and civil society for an understanding of who knows what.</t>
  </si>
  <si>
    <t xml:space="preserve">Has there already been wide stakeholder dialogue related to FLEGT and VPAs and are consultation processes designed and in place?     </t>
  </si>
  <si>
    <t xml:space="preserve">Who will need to be consulted?  </t>
  </si>
  <si>
    <t>What about civil society - is there a framework of understanding already?</t>
  </si>
  <si>
    <t>What degree of structure is there within Civil Society?</t>
  </si>
  <si>
    <t>Is the private sector onboard and aware of the VPA process?</t>
  </si>
  <si>
    <t>Initial categorisation of countries by size and capacity, with accompanying VPA stage. Data on size, capacity and VPA stage is based on work undertaken by Hugh Speechly, Feb 2011</t>
  </si>
  <si>
    <t>Country:</t>
  </si>
  <si>
    <t>Size</t>
  </si>
  <si>
    <t>VPA Stage</t>
  </si>
  <si>
    <t>Total for forestry sector (US $ million)</t>
  </si>
  <si>
    <t>Industrial Roundwood (1000m3) - Exports</t>
  </si>
  <si>
    <t>Industrial Roundwood (1000m3) - Consumption</t>
  </si>
  <si>
    <t>Sawnwood (1000m3) - Production</t>
  </si>
  <si>
    <t>Sawnwood (1000m3) - Exports</t>
  </si>
  <si>
    <t>Sawnwood (1000m3) - Consumption</t>
  </si>
  <si>
    <t>Cameroon</t>
  </si>
  <si>
    <t>Stage 3 - System Development</t>
  </si>
  <si>
    <t>Ghana</t>
  </si>
  <si>
    <t xml:space="preserve">Liberia </t>
  </si>
  <si>
    <t>Central African Republic</t>
  </si>
  <si>
    <t>Republic of Congo / Congo-Brazzaville</t>
  </si>
  <si>
    <t xml:space="preserve">Indonesia </t>
  </si>
  <si>
    <t>Democratic Republic of Congo</t>
  </si>
  <si>
    <t>Stage 2 - Formal Negotiation</t>
  </si>
  <si>
    <t>Gabon</t>
  </si>
  <si>
    <t>Malaysia</t>
  </si>
  <si>
    <t>Vietnam</t>
  </si>
  <si>
    <t>Madagascar</t>
  </si>
  <si>
    <t>Stage 1 - Pre Negotiations</t>
  </si>
  <si>
    <t>Mozambique</t>
  </si>
  <si>
    <t>Nigeria</t>
  </si>
  <si>
    <t>Sierra Leone</t>
  </si>
  <si>
    <t>Tanzania</t>
  </si>
  <si>
    <t>Cambodia</t>
  </si>
  <si>
    <t>Papua New Guinea</t>
  </si>
  <si>
    <t>Thailand</t>
  </si>
  <si>
    <r>
      <t xml:space="preserve">Guyana </t>
    </r>
    <r>
      <rPr>
        <i/>
        <sz val="11"/>
        <color theme="1"/>
        <rFont val="Cambria"/>
        <family val="1"/>
        <scheme val="major"/>
      </rPr>
      <t xml:space="preserve"> </t>
    </r>
  </si>
  <si>
    <t>The table is designed to support the VPA Resource Person identify costs that are pertinent to their own country, and determine scale of costs and if operating or investment cost.  There may be parts of the budget template that are not relevant for all VPAs.</t>
  </si>
  <si>
    <t xml:space="preserve">A legality standard setting out clearly the laws to be met, with criteria and indicators. A ready component of the VPA. If regulatory reform or revision is required, the legality definition may be subject to change and further costs may be incurred </t>
  </si>
  <si>
    <t>How will the stakeholders be consulted on the new draft definition? Workshop for all stakeholders, or individual workshops for different groups of stakeholders? Dissemination materials?</t>
  </si>
  <si>
    <r>
      <rPr>
        <b/>
        <sz val="11"/>
        <color theme="1"/>
        <rFont val="Cambria"/>
        <family val="1"/>
      </rPr>
      <t>Workshop(s) cost</t>
    </r>
    <r>
      <rPr>
        <sz val="11"/>
        <color theme="1"/>
        <rFont val="Cambria"/>
        <family val="1"/>
      </rPr>
      <t xml:space="preserve"> - venue, materials, consultants etc. Include dissemination material.</t>
    </r>
  </si>
  <si>
    <t>Is there a system already? Is this to be the basis of the VPA defined system? Will it need to be upgraded? Will it be a Government led process building on existing government systems eg Ghana, or based on private sector system eg Indonesia? Will the proposed system be IT intensive eg use of bar codes as in Ghana with real time data management throughout supply chain or based on private sector data and third party verification</t>
  </si>
  <si>
    <t>Costs will vary depending on type of WTS to be implemented and thus the type of information system to be developed, use of service providers, technical support etc.  It will also depend on the complexity of supply chain, existing system and planned system. Size of companies in particular forest concessions will impact, as will volume of production.  With technology based systems, eg bar codes, a pilot study is often undertaken to test the system and reflects available budget.</t>
  </si>
  <si>
    <t>Pilot covered by donor funding.</t>
  </si>
  <si>
    <t>Again will depend on complexity of country situation. If number of different forest management types then testing legality could be more complex and more time required. Estimates are based on a first round of field testing in Cameroon. In Indonesia, a large and complex country, costs could be higher.  Refer to Annex Table B - Country Info.</t>
  </si>
  <si>
    <t xml:space="preserve">Range of costs: Operational costs of WTS approx $1.8 million per year in Liberia; and EURO 1.2 million per year in Republic of Congo. </t>
  </si>
  <si>
    <t>Long term the fees generated through issuing legality licences will cover some of this cost in some countries - especially the part to be incurred by the Partner Country. Costs incurred by private companies, eg chain of custody systems, compliance with standards and payment of third party auditors will be covered by the private sector.</t>
  </si>
  <si>
    <t>Likely to require ongoing training and updates.</t>
  </si>
  <si>
    <t>Verification of both compliance with the legality definition and control of the supply chain.</t>
  </si>
  <si>
    <t>Annual Salaries - overlap with operating cost.</t>
  </si>
  <si>
    <r>
      <t xml:space="preserve">Capacity building </t>
    </r>
    <r>
      <rPr>
        <sz val="11"/>
        <color theme="1" tint="4.9989318521683403E-2"/>
        <rFont val="Cambria"/>
        <family val="1"/>
      </rPr>
      <t>- Training of staff and stakeholders throughout supply chain, to implement the Chain of Custody and verification process. Need to undertake a Needs Assessment and develop a training plan.</t>
    </r>
  </si>
  <si>
    <t>National Government budget - a sustainable finance plan should be developed or at least discussed.</t>
  </si>
  <si>
    <t>Licensing mainly based on checking of verification body and data uploaded to WTS - overlap with some costs above.</t>
  </si>
  <si>
    <t>National Government budget.</t>
  </si>
  <si>
    <t>National Government budget - but likely to be covered through a licence fee or forest charge of some kind.</t>
  </si>
  <si>
    <t>15 Euros per licence</t>
  </si>
  <si>
    <t>50 Euros per licence</t>
  </si>
  <si>
    <t>By National Government - sustainable financing plan should be developed, eg use of payments for export licences.</t>
  </si>
  <si>
    <t>For a system based on a service provider likely that companies will pay cost of verification. For government led approach, then a forest charge or licence fee may be introduced to cover the costs.</t>
  </si>
  <si>
    <t>Issuance of licences - procedures for issuing and recording FLEGT licences by partner country's Licensing Authority.</t>
  </si>
  <si>
    <t>Costs will depend on the type of system to be used. In some countries the existing export licensing system will be phased out and replaced by the legality licence. It is difficult to provide cost estimates as no country is, as yet, at this stage of implementation. In some countries, such as Liberia - a tax system of sorts will be used to pay for the export licence - sustainable financing.</t>
  </si>
  <si>
    <r>
      <t xml:space="preserve">Staff time for licence final check before export. </t>
    </r>
    <r>
      <rPr>
        <sz val="11"/>
        <color theme="1"/>
        <rFont val="Cambria"/>
        <family val="1"/>
      </rPr>
      <t xml:space="preserve"> Costs may include field visits for verification, consultation and verification of data.</t>
    </r>
  </si>
  <si>
    <r>
      <t xml:space="preserve">Costs for licence </t>
    </r>
    <r>
      <rPr>
        <sz val="11"/>
        <color indexed="8"/>
        <rFont val="Cambria"/>
        <family val="1"/>
      </rPr>
      <t>(Issue, Material, Storage) - link to the management information database for the WTS.</t>
    </r>
  </si>
  <si>
    <t>Independent audit or monitoring of the systems by a third party. This is a mechanism to provide credibility by auditing, that all requirements of the LAS are being implemented as prescribed in the VPA document.</t>
  </si>
  <si>
    <t>Who will undertake the independent audit? How will they be contracted - annually, monthly or per consignment to be exported?  Who will they report to? What are the means for dissemination of information, making documents publicly available? Is the audit of the system or other product licences? What level of sampling and frequency will be used?</t>
  </si>
  <si>
    <t>Legality Definition</t>
  </si>
  <si>
    <r>
      <t xml:space="preserve">Conduct assessment of baseline information. </t>
    </r>
    <r>
      <rPr>
        <sz val="11"/>
        <color theme="1"/>
        <rFont val="Cambria"/>
        <family val="1"/>
      </rPr>
      <t xml:space="preserve">Hire consultant, design impact model and data gathering process. </t>
    </r>
  </si>
  <si>
    <t>Where will the information be stored and how will it be updated? Continuous update of information eg on exports taken from Legality Licence issuance/database and some less regular updates of information. Monitoring likely to be linked to data management system used in WTS and verification.</t>
  </si>
  <si>
    <t>Workshop - May need a number of workshops - geographical cover and different stakeholders.</t>
  </si>
  <si>
    <t>Lump sum to cover rental of venue, materials and consultants/staff</t>
  </si>
  <si>
    <t>Information dissemination, communication</t>
  </si>
  <si>
    <t>To monitor the impact on trade flows between VPA country and the EU and to other markets. Monitor value and volume trends and resulting impacts.</t>
  </si>
  <si>
    <t>A key aspect of the VPAs is that they will support and potentially promote trade with the EU. How will this monitoring be done? Will it be done by an EU based organisation, will the VPA country therefore need to feed data to the EU level body? What data is required? How frequent? Is the data already contained in the FLEGT licence information database/WTS system? What additional information is required? Who is best placed to provide that information? Will it be primary or secondary data?</t>
  </si>
  <si>
    <t>Donor funded, but ongoing costs paid by Partner Country</t>
  </si>
  <si>
    <t>In addition to the required capacity building associated with the VPA measures above, there may be additional capacity building activities specific to each VPA.</t>
  </si>
  <si>
    <t>Aim of the communication strategy is to promote the VPA and the process, support the move for transparency and accountability, ensuring that information is made publicly available.</t>
  </si>
  <si>
    <t>Preparation and dissemination of national communication strategy is required to ensure efficient use of resources, and effective means of dissemination of information. Costs can easily spiral out of control. Is there a communication strategy in place? What level of communication is required? To whom and how should it be done?</t>
  </si>
  <si>
    <t>Activities/costs including: development of a communication strategy and action plan, then implementation of that plan/strategy. Identification of target audiences and detailed communications developed for that audience.</t>
  </si>
  <si>
    <t>In Indonesia approximately £1million has been made available for communications by donor funds - this is seen as investment rather than operational costs. But the Partner Country is likely to have to pay ongoing communication costs, as part of the annual operational costs.</t>
  </si>
  <si>
    <r>
      <t xml:space="preserve">Ghana and Liberia VPA processes - experts state that communications is key.  </t>
    </r>
    <r>
      <rPr>
        <b/>
        <sz val="11"/>
        <color theme="1"/>
        <rFont val="Cambria"/>
        <family val="1"/>
      </rPr>
      <t>If good communications at the early part of the VPA process, prior to ratification, then will help keep costs lower in system development and implementation phase.</t>
    </r>
  </si>
  <si>
    <t>An information management system is an integral part of the whole VPA, not only for verification but also for monitoring impacts, trade promotion, enhancing transparency and accountability.  In some countries the system will be comprehensive and applied throughout the supply chain.  In other countries it will be based at the point of export and information will be entered at this point. Costs will depend on the complexity of the system to be developed, and whether it will build on existing or new systems.</t>
  </si>
  <si>
    <t>Include a miscellaneous line in the budget to cover all eventualities.</t>
  </si>
  <si>
    <t>In some countries an Independent Monitor is established, and the role fulfilled by civil society. This is often seen as an important role in ensuring transparency and accountability. It is different to the Independent Audit.</t>
  </si>
  <si>
    <t>TOTAL COST - CORE PLUS ADDITIONAL MEASURES</t>
  </si>
  <si>
    <t>This system will be key in the verification of the legality of the wood products and form the basis of the tools for issuing timber legality licences. It is further discussed below.</t>
  </si>
  <si>
    <t>The first contract is likely to be covered by donor funds, but thereafter is an operating cost.</t>
  </si>
  <si>
    <t xml:space="preserve">Assumed that these are minor changes, as Legality Definition is included in the ratified VPA - see point 1 above. Any reforms are likely to happen in the early stage after ratification.  Likely that regulatory reform is needed for implementation (rules) rather than defining legality. </t>
  </si>
  <si>
    <t>This links to all the above activities. There may be cases where new bodies are created but also cross-Ministerial working groups and processes are often required and may need technical and financial assistance to provide the right mechanisms.</t>
  </si>
  <si>
    <t xml:space="preserve">Is there a timber trade association? Is the industry engaged in the VPA dialogue and are they aware of EU regulation and requirements? Have there already been trade roadshows or conferences?  Does it require support to promote trade of FLEGT licensed timber exports? Does it require training and support to advise and train its members to meet the Legality licence requirements.  </t>
  </si>
  <si>
    <t>Likely that most of the information requirements have been covered above. Include a lump sum for any miscellaneous requirements.</t>
  </si>
  <si>
    <t xml:space="preserve">consider, what the possible answers are, and prompts for discussion.   We have focussed on core measures of the VPA only.  </t>
  </si>
  <si>
    <t>To use a budget template in isolation or a reliance on cost/cubic metre without understanding the wider country context can provide misleading results.</t>
  </si>
  <si>
    <t xml:space="preserve">To put the cost examples in Table 1 - Template Budget into perspective, the VPA resource person needs to understand the wider context and country specific situation, to be able to relate their situation </t>
  </si>
  <si>
    <t>The VPA document includes information in Annexes on all measures to be developed and implemented.  This will include: Legality Definition, Supply chain controls, Verification, FLEGT licensing, and Independent Auditing.</t>
  </si>
  <si>
    <r>
      <t>Estimating the costs of these measures can be supported using</t>
    </r>
    <r>
      <rPr>
        <sz val="11"/>
        <rFont val="Cambria"/>
        <family val="1"/>
        <scheme val="major"/>
      </rPr>
      <t xml:space="preserve"> Table 1 - Template Budget.  </t>
    </r>
  </si>
  <si>
    <t xml:space="preserve">Why is this important?  A large country, in terms of volume of production, is more likely to be more complex in terms of number of stakeholders, or more resources will be required for implementation. </t>
  </si>
  <si>
    <t xml:space="preserve">Cost/cubic metre could be lower and the greater the size of the country, the greater the potential to generate revenue from taxes and licenses to cover the operating costs.  </t>
  </si>
  <si>
    <t xml:space="preserve">In Liberia, for example, supply chains are simpler/shorter, less complex, making the WTS required much simpler and potentially cheaper to install. </t>
  </si>
  <si>
    <t>This table has been based on the wider, more abstract factors that should be considered before any budget is completed.  The table should kick-start a brainstorming process of key questions the VPA resource person should at least</t>
  </si>
  <si>
    <t xml:space="preserve">Refer to Table 1 - Template Budget for more information on budgeting. </t>
  </si>
  <si>
    <t xml:space="preserve">In the negotiation phase, and through activities like defining legality, stakeholder consultation, awareness raising and information dissemination will have already occurred.  </t>
  </si>
  <si>
    <t xml:space="preserve">In some countries, a process or procedure for consultation and engaging with stakeholders will have been designed and implemented, in other countries far less consultation may have occurred and processes for engagement may be lacking. </t>
  </si>
  <si>
    <t>Table A: Setting the country context, understanding the wider factors that will influence the costing in Table 1: Template Budget</t>
  </si>
  <si>
    <t>Independent monitoring by civil society</t>
  </si>
  <si>
    <t>Potential Funding Categories (Government, Donor, Private)</t>
  </si>
  <si>
    <t>Institutional arrangements for VPA implementation</t>
  </si>
  <si>
    <t>Donor funded and long term partner country funding</t>
  </si>
  <si>
    <t>Cost of an annual audit</t>
  </si>
  <si>
    <t>4-year contract</t>
  </si>
  <si>
    <t>How will the verification data on compliance with the legality definition be managed? (supply chain related data to be managed within the WTS).  Could these two types of datasets be managed by a unified platform?</t>
  </si>
  <si>
    <t xml:space="preserve">Who will undertake the verification - government body or third party service provider?  How integrated will the verification process be to the WTS, what information will be available and how will it be collated and disseminated? How will the evidence be gathered and used?  </t>
  </si>
  <si>
    <t xml:space="preserve">How will be the verification procedures be managed?  Who will monitor the verification process? </t>
  </si>
  <si>
    <r>
      <t xml:space="preserve">Establishment of the verification body. </t>
    </r>
    <r>
      <rPr>
        <sz val="11"/>
        <color indexed="8"/>
        <rFont val="Cambria"/>
        <family val="1"/>
      </rPr>
      <t xml:space="preserve">Types of costs include: administrative procedures, recruitment of staff, purchase of equipment, training etc. Assume hardware and software covered under WTS above.  </t>
    </r>
  </si>
  <si>
    <r>
      <t>Establishment of verification activities -</t>
    </r>
    <r>
      <rPr>
        <sz val="11"/>
        <color theme="1" tint="4.9989318521683403E-2"/>
        <rFont val="Cambria"/>
        <family val="1"/>
      </rPr>
      <t xml:space="preserve">ensure the types of procedures and activities cover all verification processes. </t>
    </r>
  </si>
  <si>
    <r>
      <t xml:space="preserve">Operating costs - </t>
    </r>
    <r>
      <rPr>
        <sz val="11"/>
        <color indexed="8"/>
        <rFont val="Cambria"/>
        <family val="1"/>
      </rPr>
      <t>including ongoing tech</t>
    </r>
    <r>
      <rPr>
        <sz val="11"/>
        <rFont val="Cambria"/>
        <family val="1"/>
      </rPr>
      <t>nical support,  verification of legality of operators included in the supply chain and</t>
    </r>
    <r>
      <rPr>
        <sz val="11"/>
        <color indexed="8"/>
        <rFont val="Cambria"/>
        <family val="1"/>
      </rPr>
      <t xml:space="preserve">  all timber exported, management of the information database or chain of custody information system. This may involve field visits and consultation with stakeholders as part of the verification process.</t>
    </r>
  </si>
  <si>
    <r>
      <t xml:space="preserve">Staff time to develop and implement licensing procedures, including </t>
    </r>
    <r>
      <rPr>
        <sz val="11"/>
        <color theme="1"/>
        <rFont val="Cambria"/>
        <family val="1"/>
      </rPr>
      <t xml:space="preserve">application procedures and communication channels between the applicant and licensing authority. </t>
    </r>
  </si>
  <si>
    <t xml:space="preserve">Raise information awareness on how to check with the verification bodies that an export consignment meets the requirements of the LAS.  Need for establishment or further development of licensing procedures.   Who will implement these procedures?  </t>
  </si>
  <si>
    <t xml:space="preserve">Type of system required to store info on applications, issued licenses and rejected applications.  Who will manage the system.  Upgrades of system?  </t>
  </si>
  <si>
    <r>
      <t xml:space="preserve">Data management system - </t>
    </r>
    <r>
      <rPr>
        <sz val="11"/>
        <color theme="1"/>
        <rFont val="Cambria"/>
        <family val="1"/>
      </rPr>
      <t xml:space="preserve">Costs to develop, maintain and monitor system.  Staff costs, hardware, software, office space. </t>
    </r>
  </si>
  <si>
    <t xml:space="preserve">Design independent auditor Terms of Reference </t>
  </si>
  <si>
    <t xml:space="preserve">Establish procedures to contract independent auditor.  </t>
  </si>
  <si>
    <t>Contracting an independent auditor.</t>
  </si>
  <si>
    <t>Ongoing monitoring of the impacts and reporting or annual monitoring missions</t>
  </si>
  <si>
    <t xml:space="preserve">What impacts need to be monitored? Who will undertake the monitoring - local consultants, government staff? Ideally the impacts should be assessed by an independent group - person, group, research body?  Values of indicators for impact monitoring could be collected from a number of sources, including databases of LAS.  </t>
  </si>
  <si>
    <t>Some Technical Assistance and Financial Assistance may be provided for specific activities, eg training or equipment. JIC is a must, but most likely the country needs an implementation unit.</t>
  </si>
  <si>
    <t>Establishment of insitutions to support VPA implementation - will there be a JIC? Technical Working Groups? Multistakeholder forums? What will the role and responsibility be for each group/body? How will it be financed? How long will it need to exist - start up, throughout VPA and once VPA is implemented?</t>
  </si>
  <si>
    <t>This is mainly covered above in the WTS, verification and legality export licensing.  Also need to look at other measures of the VPA (communication related; transparency measures…)</t>
  </si>
  <si>
    <t>Time Aspect - funding period / cost profile over said period.</t>
  </si>
  <si>
    <t xml:space="preserve">In Congo Brazzaville, a FAO financed project with a budget of US$67,000 will not be able to cover all aspects of reform outlined in the VPA, nor allow for proper direct consultations with communities. </t>
  </si>
  <si>
    <t xml:space="preserve">Will there be new departments, mechanisms or processes that will need to be established to support the VPA process? Will there be specific/new/dedicated structure in the partner country to support JIC?  What type of technical and financial support is required? Training? Conflict resolution training? Facilitation of meetings? Other training? New departments and processes may require new staff, administrative procedures, information to be communicated etc. </t>
  </si>
  <si>
    <t xml:space="preserve">Possibly Partner Country funded, but monies need to be seen as independent.  External sources may have to be identified.  </t>
  </si>
  <si>
    <t>Table 1: Template budget for System Development &amp; Implementation Phases of the VPA process</t>
  </si>
  <si>
    <t>The table provides examples and prompts required to develop a full budget. The examples provided may not be exhaustive and country specific actions should be included.</t>
  </si>
  <si>
    <t>Investment costs covered by donor. Operating costs should be covered by Government - need to ensure the development of a mechanism to cover long term operating costs.</t>
  </si>
  <si>
    <t>How will the verification costs be covered in the long term? This may overlap with the long term operating costs of the WTS. What costs will be involved and who will pay? Will there be a forest charge or licence fee introduced to cover costs? If so a detailed budget and sustainable financing model should be developed.</t>
  </si>
  <si>
    <t>Information dissemination</t>
  </si>
  <si>
    <t>Are there regulatory reforms and processes required that are not covered under Legality Definition above (ie, anything in addition to Legality Definition above? Is consultation required? Will there be the need for a workshop or series of workshops? Will international or local consultants be required?</t>
  </si>
  <si>
    <t xml:space="preserve">Consider new infrastructure and equipment requirements -  what will be needed? Could be required for co-ordination and management of process, but also for verification and licensing.  New offices, equipment, salaries etc. </t>
  </si>
  <si>
    <t>Support to individual companies or trade associations to ensure that access to the EU market is maintained and potentially increased due to the VPA and legality licences.  Activities that are required to be undertaken in the EU should also be considered and costed.</t>
  </si>
  <si>
    <t>Determine the TOR and recruit the body to become the IM.</t>
  </si>
  <si>
    <t>Annex Table B: Country Data for those involved in VPA process as of September 2011</t>
  </si>
  <si>
    <t>Roundwood production (US $ million) - FAO State of the World's Forests 2011, 2006 data</t>
  </si>
  <si>
    <t>Industrial Roundwood (1000m3) - Production FAO State of the World's Forests, 2011</t>
  </si>
  <si>
    <t>Total for Forestry sector GDP contribution (%) -
Stat Autoresources 3</t>
  </si>
  <si>
    <t>2.5% - FAO State of the World's Forests, 2011</t>
  </si>
  <si>
    <t>0.8% -FAO State of the World's Forests, 2011</t>
  </si>
  <si>
    <t>2.8% - FAO State of the World's Forests, 2011</t>
  </si>
  <si>
    <t>3% - - FAO State of the World's Forests, 2011</t>
  </si>
  <si>
    <t>2.4% - FAO State of the World's Forests, 2011</t>
  </si>
  <si>
    <t>Months/      Days</t>
  </si>
  <si>
    <t>NO EXAMPLES OF COSTS AMOUNTS INCLUDED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</si>
</sst>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0.0000"/>
    <numFmt numFmtId="166" formatCode="_-* #,##0.0_-;\-* #,##0.0_-;_-* &quot;-&quot;??_-;_-@_-"/>
    <numFmt numFmtId="167" formatCode="_-* #,##0_-;\-* #,##0_-;_-* &quot;-&quot;??_-;_-@_-"/>
  </numFmts>
  <fonts count="58" x14ac:knownFonts="1">
    <font>
      <sz val="11"/>
      <color theme="1"/>
      <name val="Calibri"/>
      <family val="2"/>
      <scheme val="minor"/>
    </font>
    <font>
      <sz val="11"/>
      <color indexed="8"/>
      <name val="Calibri"/>
      <family val="2"/>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1"/>
      <color theme="1"/>
      <name val="Calibri"/>
      <family val="2"/>
      <scheme val="minor"/>
    </font>
    <font>
      <sz val="11"/>
      <color theme="1"/>
      <name val="Cambria"/>
      <family val="1"/>
    </font>
    <font>
      <b/>
      <sz val="16"/>
      <color theme="1"/>
      <name val="Cambria"/>
      <family val="1"/>
    </font>
    <font>
      <b/>
      <i/>
      <sz val="12"/>
      <color theme="1"/>
      <name val="Cambria"/>
      <family val="1"/>
    </font>
    <font>
      <b/>
      <sz val="18"/>
      <color theme="1"/>
      <name val="Cambria"/>
      <family val="1"/>
    </font>
    <font>
      <b/>
      <i/>
      <sz val="14"/>
      <color theme="1"/>
      <name val="Cambria"/>
      <family val="1"/>
    </font>
    <font>
      <sz val="11"/>
      <color rgb="FFFF0000"/>
      <name val="Cambria"/>
      <family val="1"/>
    </font>
    <font>
      <b/>
      <sz val="11"/>
      <color rgb="FFFF0000"/>
      <name val="Cambria"/>
      <family val="1"/>
    </font>
    <font>
      <sz val="18"/>
      <color theme="1"/>
      <name val="Cambria"/>
      <family val="1"/>
    </font>
    <font>
      <sz val="11"/>
      <color indexed="8"/>
      <name val="Cambria"/>
      <family val="1"/>
    </font>
    <font>
      <b/>
      <sz val="11"/>
      <color indexed="8"/>
      <name val="Cambria"/>
      <family val="1"/>
    </font>
    <font>
      <b/>
      <sz val="11"/>
      <color theme="1"/>
      <name val="Cambria"/>
      <family val="1"/>
    </font>
    <font>
      <b/>
      <sz val="14"/>
      <color indexed="8"/>
      <name val="Cambria"/>
      <family val="1"/>
    </font>
    <font>
      <i/>
      <sz val="11"/>
      <color theme="1"/>
      <name val="Cambria"/>
      <family val="1"/>
    </font>
    <font>
      <b/>
      <i/>
      <sz val="11"/>
      <color theme="1"/>
      <name val="Cambria"/>
      <family val="1"/>
    </font>
    <font>
      <i/>
      <sz val="11"/>
      <color indexed="8"/>
      <name val="Cambria"/>
      <family val="1"/>
    </font>
    <font>
      <b/>
      <sz val="14"/>
      <color theme="1"/>
      <name val="Cambria"/>
      <family val="1"/>
    </font>
    <font>
      <sz val="14"/>
      <color theme="1"/>
      <name val="Cambria"/>
      <family val="1"/>
    </font>
    <font>
      <b/>
      <sz val="11"/>
      <color theme="1" tint="4.9989318521683403E-2"/>
      <name val="Cambria"/>
      <family val="1"/>
    </font>
    <font>
      <sz val="11"/>
      <color theme="1" tint="4.9989318521683403E-2"/>
      <name val="Cambria"/>
      <family val="1"/>
    </font>
    <font>
      <b/>
      <sz val="14"/>
      <color rgb="FFC00000"/>
      <name val="Cambria"/>
      <family val="1"/>
    </font>
    <font>
      <sz val="16"/>
      <color theme="1"/>
      <name val="Cambria"/>
      <family val="1"/>
    </font>
    <font>
      <b/>
      <sz val="16"/>
      <color indexed="8"/>
      <name val="Cambria"/>
      <family val="1"/>
    </font>
    <font>
      <sz val="14"/>
      <color indexed="8"/>
      <name val="Cambria"/>
      <family val="1"/>
    </font>
    <font>
      <i/>
      <sz val="14"/>
      <color rgb="FFFF0000"/>
      <name val="Cambria"/>
      <family val="1"/>
    </font>
    <font>
      <b/>
      <sz val="18"/>
      <color theme="1"/>
      <name val="Cambria"/>
      <family val="1"/>
      <scheme val="major"/>
    </font>
    <font>
      <sz val="11"/>
      <color theme="1"/>
      <name val="Cambria"/>
      <family val="1"/>
      <scheme val="major"/>
    </font>
    <font>
      <b/>
      <sz val="11"/>
      <color theme="1"/>
      <name val="Cambria"/>
      <family val="1"/>
      <scheme val="major"/>
    </font>
    <font>
      <sz val="11"/>
      <name val="Cambria"/>
      <family val="1"/>
      <scheme val="major"/>
    </font>
    <font>
      <b/>
      <sz val="16"/>
      <color theme="1"/>
      <name val="Cambria"/>
      <family val="1"/>
      <scheme val="major"/>
    </font>
    <font>
      <sz val="14"/>
      <color rgb="FFFF0000"/>
      <name val="Cambria"/>
      <family val="1"/>
      <scheme val="major"/>
    </font>
    <font>
      <b/>
      <sz val="14"/>
      <color rgb="FFFF0000"/>
      <name val="Cambria"/>
      <family val="1"/>
      <scheme val="major"/>
    </font>
    <font>
      <sz val="11"/>
      <color theme="1"/>
      <name val="Arial"/>
      <family val="2"/>
    </font>
    <font>
      <sz val="11"/>
      <color rgb="FFFF0000"/>
      <name val="Cambria"/>
      <family val="1"/>
      <scheme val="major"/>
    </font>
    <font>
      <b/>
      <sz val="11"/>
      <name val="Cambria"/>
      <family val="1"/>
      <scheme val="major"/>
    </font>
    <font>
      <b/>
      <sz val="11"/>
      <color indexed="9"/>
      <name val="Cambria"/>
      <family val="1"/>
      <scheme val="major"/>
    </font>
    <font>
      <i/>
      <sz val="11"/>
      <color theme="1"/>
      <name val="Cambria"/>
      <family val="1"/>
      <scheme val="major"/>
    </font>
    <font>
      <sz val="11"/>
      <name val="Cambria"/>
      <family val="1"/>
    </font>
    <font>
      <b/>
      <sz val="11"/>
      <name val="Cambria"/>
      <family val="1"/>
    </font>
    <font>
      <b/>
      <i/>
      <sz val="12"/>
      <color rgb="FFFF0000"/>
      <name val="Cambria"/>
      <family val="1"/>
    </font>
  </fonts>
  <fills count="31">
    <fill>
      <patternFill patternType="none"/>
    </fill>
    <fill>
      <patternFill patternType="gray125"/>
    </fill>
    <fill>
      <patternFill patternType="solid">
        <fgColor indexed="26"/>
        <bgColor indexed="9"/>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theme="8"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79998168889431442"/>
        <bgColor indexed="9"/>
      </patternFill>
    </fill>
    <fill>
      <patternFill patternType="solid">
        <fgColor theme="4"/>
        <bgColor indexed="64"/>
      </patternFill>
    </fill>
    <fill>
      <patternFill patternType="solid">
        <fgColor theme="0" tint="-4.9989318521683403E-2"/>
        <bgColor indexed="64"/>
      </patternFill>
    </fill>
    <fill>
      <patternFill patternType="solid">
        <fgColor theme="0"/>
        <bgColor indexed="64"/>
      </patternFill>
    </fill>
  </fills>
  <borders count="48">
    <border>
      <left/>
      <right/>
      <top/>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9"/>
      </left>
      <right/>
      <top style="thin">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337">
    <xf numFmtId="0" fontId="0" fillId="0" borderId="0"/>
    <xf numFmtId="0" fontId="1" fillId="0" borderId="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 fillId="21" borderId="5" applyNumberFormat="0" applyAlignment="0" applyProtection="0"/>
    <xf numFmtId="0" fontId="5" fillId="21" borderId="5" applyNumberFormat="0" applyAlignment="0" applyProtection="0"/>
    <xf numFmtId="0" fontId="5" fillId="21" borderId="5" applyNumberFormat="0" applyAlignment="0" applyProtection="0"/>
    <xf numFmtId="0" fontId="5" fillId="21" borderId="5" applyNumberFormat="0" applyAlignment="0" applyProtection="0"/>
    <xf numFmtId="0" fontId="5" fillId="21" borderId="5" applyNumberFormat="0" applyAlignment="0" applyProtection="0"/>
    <xf numFmtId="0" fontId="5" fillId="21" borderId="5" applyNumberFormat="0" applyAlignment="0" applyProtection="0"/>
    <xf numFmtId="0" fontId="5" fillId="21" borderId="5" applyNumberFormat="0" applyAlignment="0" applyProtection="0"/>
    <xf numFmtId="0" fontId="5" fillId="21" borderId="5" applyNumberFormat="0" applyAlignment="0" applyProtection="0"/>
    <xf numFmtId="0" fontId="6" fillId="22" borderId="6" applyNumberFormat="0" applyAlignment="0" applyProtection="0"/>
    <xf numFmtId="0" fontId="6" fillId="22" borderId="6" applyNumberFormat="0" applyAlignment="0" applyProtection="0"/>
    <xf numFmtId="0" fontId="6" fillId="22" borderId="6" applyNumberFormat="0" applyAlignment="0" applyProtection="0"/>
    <xf numFmtId="0" fontId="6" fillId="22" borderId="6" applyNumberFormat="0" applyAlignment="0" applyProtection="0"/>
    <xf numFmtId="0" fontId="6" fillId="22" borderId="6" applyNumberFormat="0" applyAlignment="0" applyProtection="0"/>
    <xf numFmtId="0" fontId="6" fillId="22" borderId="6" applyNumberFormat="0" applyAlignment="0" applyProtection="0"/>
    <xf numFmtId="0" fontId="6" fillId="22" borderId="6" applyNumberFormat="0" applyAlignment="0" applyProtection="0"/>
    <xf numFmtId="0" fontId="6" fillId="22" borderId="6" applyNumberFormat="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10" fillId="0" borderId="8" applyNumberFormat="0" applyFill="0" applyAlignment="0" applyProtection="0"/>
    <xf numFmtId="0" fontId="10" fillId="0" borderId="8" applyNumberFormat="0" applyFill="0" applyAlignment="0" applyProtection="0"/>
    <xf numFmtId="0" fontId="10" fillId="0" borderId="8" applyNumberFormat="0" applyFill="0" applyAlignment="0" applyProtection="0"/>
    <xf numFmtId="0" fontId="10" fillId="0" borderId="8" applyNumberFormat="0" applyFill="0" applyAlignment="0" applyProtection="0"/>
    <xf numFmtId="0" fontId="10" fillId="0" borderId="8" applyNumberFormat="0" applyFill="0" applyAlignment="0" applyProtection="0"/>
    <xf numFmtId="0" fontId="10" fillId="0" borderId="8" applyNumberFormat="0" applyFill="0" applyAlignment="0" applyProtection="0"/>
    <xf numFmtId="0" fontId="10" fillId="0" borderId="8" applyNumberFormat="0" applyFill="0" applyAlignment="0" applyProtection="0"/>
    <xf numFmtId="0" fontId="10" fillId="0" borderId="8"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8" borderId="5" applyNumberFormat="0" applyAlignment="0" applyProtection="0"/>
    <xf numFmtId="0" fontId="12" fillId="8" borderId="5" applyNumberFormat="0" applyAlignment="0" applyProtection="0"/>
    <xf numFmtId="0" fontId="12" fillId="8" borderId="5" applyNumberFormat="0" applyAlignment="0" applyProtection="0"/>
    <xf numFmtId="0" fontId="12" fillId="8" borderId="5" applyNumberFormat="0" applyAlignment="0" applyProtection="0"/>
    <xf numFmtId="0" fontId="12" fillId="8" borderId="5" applyNumberFormat="0" applyAlignment="0" applyProtection="0"/>
    <xf numFmtId="0" fontId="12" fillId="8" borderId="5" applyNumberFormat="0" applyAlignment="0" applyProtection="0"/>
    <xf numFmtId="0" fontId="12" fillId="8" borderId="5" applyNumberFormat="0" applyAlignment="0" applyProtection="0"/>
    <xf numFmtId="0" fontId="12" fillId="8" borderId="5" applyNumberFormat="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 fillId="0" borderId="0"/>
    <xf numFmtId="0" fontId="1" fillId="0" borderId="0"/>
    <xf numFmtId="0" fontId="1" fillId="2" borderId="11" applyNumberFormat="0" applyAlignment="0" applyProtection="0"/>
    <xf numFmtId="0" fontId="1" fillId="2" borderId="11" applyNumberFormat="0" applyAlignment="0" applyProtection="0"/>
    <xf numFmtId="0" fontId="1" fillId="2" borderId="11" applyNumberFormat="0" applyAlignment="0" applyProtection="0"/>
    <xf numFmtId="0" fontId="1" fillId="2" borderId="11" applyNumberFormat="0" applyAlignment="0" applyProtection="0"/>
    <xf numFmtId="0" fontId="1" fillId="2" borderId="11" applyNumberFormat="0" applyAlignment="0" applyProtection="0"/>
    <xf numFmtId="0" fontId="1" fillId="2" borderId="11" applyNumberFormat="0" applyAlignment="0" applyProtection="0"/>
    <xf numFmtId="0" fontId="1" fillId="2" borderId="11" applyNumberFormat="0" applyAlignment="0" applyProtection="0"/>
    <xf numFmtId="0" fontId="1" fillId="2" borderId="11" applyNumberFormat="0" applyAlignment="0" applyProtection="0"/>
    <xf numFmtId="0" fontId="15" fillId="21" borderId="12" applyNumberFormat="0" applyAlignment="0" applyProtection="0"/>
    <xf numFmtId="0" fontId="15" fillId="21" borderId="12" applyNumberFormat="0" applyAlignment="0" applyProtection="0"/>
    <xf numFmtId="0" fontId="15" fillId="21" borderId="12" applyNumberFormat="0" applyAlignment="0" applyProtection="0"/>
    <xf numFmtId="0" fontId="15" fillId="21" borderId="12" applyNumberFormat="0" applyAlignment="0" applyProtection="0"/>
    <xf numFmtId="0" fontId="15" fillId="21" borderId="12" applyNumberFormat="0" applyAlignment="0" applyProtection="0"/>
    <xf numFmtId="0" fontId="15" fillId="21" borderId="12" applyNumberFormat="0" applyAlignment="0" applyProtection="0"/>
    <xf numFmtId="0" fontId="15" fillId="21" borderId="12" applyNumberFormat="0" applyAlignment="0" applyProtection="0"/>
    <xf numFmtId="0" fontId="15" fillId="21" borderId="12"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 fillId="0" borderId="13" applyNumberFormat="0" applyFill="0" applyAlignment="0" applyProtection="0"/>
    <xf numFmtId="0" fontId="2" fillId="0" borderId="13" applyNumberFormat="0" applyFill="0" applyAlignment="0" applyProtection="0"/>
    <xf numFmtId="0" fontId="2" fillId="0" borderId="13" applyNumberFormat="0" applyFill="0" applyAlignment="0" applyProtection="0"/>
    <xf numFmtId="0" fontId="2" fillId="0" borderId="13" applyNumberFormat="0" applyFill="0" applyAlignment="0" applyProtection="0"/>
    <xf numFmtId="0" fontId="2" fillId="0" borderId="13" applyNumberFormat="0" applyFill="0" applyAlignment="0" applyProtection="0"/>
    <xf numFmtId="0" fontId="2" fillId="0" borderId="13" applyNumberFormat="0" applyFill="0" applyAlignment="0" applyProtection="0"/>
    <xf numFmtId="0" fontId="2" fillId="0" borderId="13" applyNumberFormat="0" applyFill="0" applyAlignment="0" applyProtection="0"/>
    <xf numFmtId="0" fontId="2" fillId="0" borderId="13"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43" fontId="18" fillId="0" borderId="0" applyFont="0" applyFill="0" applyBorder="0" applyAlignment="0" applyProtection="0"/>
  </cellStyleXfs>
  <cellXfs count="315">
    <xf numFmtId="0" fontId="0" fillId="0" borderId="0" xfId="0"/>
    <xf numFmtId="0" fontId="23" fillId="0" borderId="0" xfId="0" applyFont="1" applyAlignment="1">
      <alignment vertical="top"/>
    </xf>
    <xf numFmtId="0" fontId="19" fillId="0" borderId="0" xfId="0" applyFont="1" applyAlignment="1">
      <alignment vertical="top"/>
    </xf>
    <xf numFmtId="0" fontId="25" fillId="0" borderId="0" xfId="0" applyFont="1" applyAlignment="1">
      <alignment vertical="top"/>
    </xf>
    <xf numFmtId="0" fontId="19" fillId="0" borderId="0" xfId="0" applyFont="1" applyAlignment="1">
      <alignment vertical="top" wrapText="1"/>
    </xf>
    <xf numFmtId="0" fontId="19" fillId="0" borderId="0" xfId="0" applyFont="1" applyBorder="1" applyAlignment="1">
      <alignment vertical="top" wrapText="1"/>
    </xf>
    <xf numFmtId="0" fontId="19" fillId="0" borderId="0" xfId="0" applyFont="1" applyBorder="1" applyAlignment="1">
      <alignment vertical="top"/>
    </xf>
    <xf numFmtId="0" fontId="20" fillId="0" borderId="0" xfId="0" applyFont="1" applyBorder="1" applyAlignment="1">
      <alignment horizontal="left" vertical="top"/>
    </xf>
    <xf numFmtId="0" fontId="21" fillId="0" borderId="0" xfId="0" applyFont="1" applyAlignment="1">
      <alignment vertical="top"/>
    </xf>
    <xf numFmtId="0" fontId="22" fillId="0" borderId="0" xfId="0" applyFont="1" applyBorder="1" applyAlignment="1">
      <alignment horizontal="left" vertical="top"/>
    </xf>
    <xf numFmtId="0" fontId="26" fillId="0" borderId="0" xfId="0" applyFont="1" applyAlignment="1">
      <alignment vertical="top"/>
    </xf>
    <xf numFmtId="0" fontId="19" fillId="0" borderId="0" xfId="0" applyFont="1" applyFill="1" applyAlignment="1">
      <alignment vertical="top" wrapText="1"/>
    </xf>
    <xf numFmtId="0" fontId="19" fillId="0" borderId="0" xfId="0" applyFont="1" applyFill="1" applyAlignment="1">
      <alignment vertical="top"/>
    </xf>
    <xf numFmtId="0" fontId="19" fillId="0" borderId="0" xfId="0" applyFont="1" applyFill="1" applyBorder="1" applyAlignment="1">
      <alignment vertical="top"/>
    </xf>
    <xf numFmtId="0" fontId="19" fillId="0" borderId="14" xfId="0" applyFont="1" applyFill="1" applyBorder="1" applyAlignment="1">
      <alignment vertical="top"/>
    </xf>
    <xf numFmtId="0" fontId="19" fillId="0" borderId="0" xfId="0" applyFont="1" applyFill="1" applyBorder="1" applyAlignment="1">
      <alignment vertical="top" wrapText="1"/>
    </xf>
    <xf numFmtId="0" fontId="27" fillId="0" borderId="14" xfId="1" applyFont="1" applyFill="1" applyBorder="1" applyAlignment="1">
      <alignment horizontal="center" vertical="top"/>
    </xf>
    <xf numFmtId="0" fontId="39" fillId="0" borderId="0" xfId="0" applyFont="1" applyAlignment="1">
      <alignment vertical="top"/>
    </xf>
    <xf numFmtId="0" fontId="39" fillId="0" borderId="0" xfId="0" applyFont="1" applyAlignment="1">
      <alignment vertical="top" wrapText="1"/>
    </xf>
    <xf numFmtId="43" fontId="19" fillId="0" borderId="0" xfId="336" applyFont="1" applyAlignment="1">
      <alignment horizontal="right" vertical="top"/>
    </xf>
    <xf numFmtId="43" fontId="27" fillId="0" borderId="14" xfId="336" applyFont="1" applyFill="1" applyBorder="1" applyAlignment="1">
      <alignment horizontal="right" vertical="top"/>
    </xf>
    <xf numFmtId="167" fontId="19" fillId="0" borderId="0" xfId="336" applyNumberFormat="1" applyFont="1" applyAlignment="1">
      <alignment horizontal="right" vertical="top"/>
    </xf>
    <xf numFmtId="0" fontId="19" fillId="0" borderId="0" xfId="0" applyFont="1" applyAlignment="1"/>
    <xf numFmtId="0" fontId="19" fillId="0" borderId="0" xfId="0" applyFont="1" applyAlignment="1">
      <alignment wrapText="1"/>
    </xf>
    <xf numFmtId="0" fontId="19" fillId="28" borderId="0" xfId="0" applyFont="1" applyFill="1" applyAlignment="1">
      <alignment vertical="top"/>
    </xf>
    <xf numFmtId="0" fontId="39" fillId="0" borderId="0" xfId="0" applyFont="1" applyBorder="1" applyAlignment="1">
      <alignment vertical="top" wrapText="1"/>
    </xf>
    <xf numFmtId="0" fontId="19" fillId="0" borderId="0" xfId="0" applyFont="1" applyBorder="1" applyAlignment="1"/>
    <xf numFmtId="167" fontId="19" fillId="0" borderId="0" xfId="336" applyNumberFormat="1" applyFont="1" applyBorder="1" applyAlignment="1">
      <alignment horizontal="right" vertical="top"/>
    </xf>
    <xf numFmtId="43" fontId="19" fillId="0" borderId="0" xfId="336" applyFont="1" applyBorder="1" applyAlignment="1">
      <alignment horizontal="right" vertical="top"/>
    </xf>
    <xf numFmtId="0" fontId="38" fillId="0" borderId="0" xfId="0" applyFont="1" applyBorder="1" applyAlignment="1">
      <alignment vertical="top"/>
    </xf>
    <xf numFmtId="0" fontId="35" fillId="25" borderId="2" xfId="0" applyFont="1" applyFill="1" applyBorder="1" applyAlignment="1">
      <alignment vertical="top"/>
    </xf>
    <xf numFmtId="0" fontId="28" fillId="27" borderId="3" xfId="1" applyFont="1" applyFill="1" applyBorder="1" applyAlignment="1">
      <alignment vertical="top"/>
    </xf>
    <xf numFmtId="0" fontId="19" fillId="0" borderId="3" xfId="0" applyFont="1" applyFill="1" applyBorder="1" applyAlignment="1">
      <alignment vertical="top"/>
    </xf>
    <xf numFmtId="0" fontId="34" fillId="25" borderId="16" xfId="0" applyFont="1" applyFill="1" applyBorder="1" applyAlignment="1">
      <alignment vertical="top"/>
    </xf>
    <xf numFmtId="0" fontId="20" fillId="26" borderId="18" xfId="0" applyFont="1" applyFill="1" applyBorder="1" applyAlignment="1">
      <alignment vertical="top"/>
    </xf>
    <xf numFmtId="0" fontId="34" fillId="24" borderId="18" xfId="0" applyFont="1" applyFill="1" applyBorder="1" applyAlignment="1">
      <alignment horizontal="left" vertical="top"/>
    </xf>
    <xf numFmtId="0" fontId="42" fillId="0" borderId="18" xfId="0" applyFont="1" applyFill="1" applyBorder="1" applyAlignment="1">
      <alignment vertical="top"/>
    </xf>
    <xf numFmtId="0" fontId="34" fillId="25" borderId="19" xfId="0" applyFont="1" applyFill="1" applyBorder="1" applyAlignment="1">
      <alignment vertical="top"/>
    </xf>
    <xf numFmtId="0" fontId="19" fillId="26" borderId="14" xfId="0" applyFont="1" applyFill="1" applyBorder="1" applyAlignment="1">
      <alignment vertical="top"/>
    </xf>
    <xf numFmtId="0" fontId="34" fillId="24" borderId="14" xfId="0" applyFont="1" applyFill="1" applyBorder="1" applyAlignment="1">
      <alignment horizontal="left" vertical="top"/>
    </xf>
    <xf numFmtId="0" fontId="19" fillId="0" borderId="14" xfId="0" applyFont="1" applyFill="1" applyBorder="1" applyAlignment="1">
      <alignment horizontal="left" vertical="top" wrapText="1"/>
    </xf>
    <xf numFmtId="0" fontId="30" fillId="25" borderId="19" xfId="1" applyFont="1" applyFill="1" applyBorder="1" applyAlignment="1">
      <alignment vertical="top"/>
    </xf>
    <xf numFmtId="0" fontId="28" fillId="27" borderId="14" xfId="1" applyFont="1" applyFill="1" applyBorder="1" applyAlignment="1">
      <alignment vertical="top"/>
    </xf>
    <xf numFmtId="0" fontId="24" fillId="0" borderId="14" xfId="0" applyFont="1" applyFill="1" applyBorder="1" applyAlignment="1">
      <alignment vertical="top" wrapText="1"/>
    </xf>
    <xf numFmtId="0" fontId="35" fillId="25" borderId="19" xfId="0" applyFont="1" applyFill="1" applyBorder="1" applyAlignment="1">
      <alignment vertical="top"/>
    </xf>
    <xf numFmtId="0" fontId="20" fillId="25" borderId="15" xfId="0" applyFont="1" applyFill="1" applyBorder="1" applyAlignment="1">
      <alignment horizontal="left" vertical="top" wrapText="1"/>
    </xf>
    <xf numFmtId="0" fontId="30" fillId="25" borderId="19" xfId="1" applyFont="1" applyFill="1" applyBorder="1" applyAlignment="1">
      <alignment horizontal="center" vertical="top"/>
    </xf>
    <xf numFmtId="0" fontId="40" fillId="25" borderId="15" xfId="1" applyFont="1" applyFill="1" applyBorder="1" applyAlignment="1">
      <alignment horizontal="left" vertical="top" wrapText="1"/>
    </xf>
    <xf numFmtId="167" fontId="30" fillId="25" borderId="19" xfId="336" applyNumberFormat="1" applyFont="1" applyFill="1" applyBorder="1" applyAlignment="1">
      <alignment horizontal="right" vertical="top"/>
    </xf>
    <xf numFmtId="167" fontId="28" fillId="27" borderId="14" xfId="336" applyNumberFormat="1" applyFont="1" applyFill="1" applyBorder="1" applyAlignment="1">
      <alignment horizontal="right" vertical="top"/>
    </xf>
    <xf numFmtId="167" fontId="27" fillId="0" borderId="14" xfId="336" applyNumberFormat="1" applyFont="1" applyFill="1" applyBorder="1" applyAlignment="1">
      <alignment horizontal="right" vertical="top"/>
    </xf>
    <xf numFmtId="43" fontId="30" fillId="25" borderId="19" xfId="336" applyFont="1" applyFill="1" applyBorder="1" applyAlignment="1">
      <alignment horizontal="right" vertical="top"/>
    </xf>
    <xf numFmtId="43" fontId="28" fillId="27" borderId="14" xfId="336" applyFont="1" applyFill="1" applyBorder="1" applyAlignment="1">
      <alignment horizontal="right" vertical="top"/>
    </xf>
    <xf numFmtId="43" fontId="41" fillId="25" borderId="19" xfId="336" applyFont="1" applyFill="1" applyBorder="1" applyAlignment="1">
      <alignment horizontal="right" vertical="top"/>
    </xf>
    <xf numFmtId="43" fontId="27" fillId="27" borderId="14" xfId="336" applyFont="1" applyFill="1" applyBorder="1" applyAlignment="1">
      <alignment horizontal="right" vertical="top"/>
    </xf>
    <xf numFmtId="0" fontId="35" fillId="25" borderId="19" xfId="0" applyFont="1" applyFill="1" applyBorder="1" applyAlignment="1"/>
    <xf numFmtId="0" fontId="28" fillId="27" borderId="14" xfId="1" applyFont="1" applyFill="1" applyBorder="1" applyAlignment="1"/>
    <xf numFmtId="0" fontId="19" fillId="0" borderId="14" xfId="0" applyFont="1" applyFill="1" applyBorder="1" applyAlignment="1"/>
    <xf numFmtId="0" fontId="19" fillId="0" borderId="20" xfId="0" applyFont="1" applyFill="1" applyBorder="1" applyAlignment="1">
      <alignment vertical="top" wrapText="1"/>
    </xf>
    <xf numFmtId="0" fontId="19" fillId="0" borderId="20" xfId="0" applyFont="1" applyFill="1" applyBorder="1" applyAlignment="1">
      <alignment horizontal="left" vertical="top" wrapText="1"/>
    </xf>
    <xf numFmtId="0" fontId="19" fillId="0" borderId="20" xfId="0" applyFont="1" applyFill="1" applyBorder="1" applyAlignment="1">
      <alignment vertical="top"/>
    </xf>
    <xf numFmtId="0" fontId="27" fillId="0" borderId="20" xfId="1" applyFont="1" applyFill="1" applyBorder="1" applyAlignment="1">
      <alignment horizontal="center" vertical="top"/>
    </xf>
    <xf numFmtId="0" fontId="29" fillId="0" borderId="20" xfId="0" applyFont="1" applyFill="1" applyBorder="1" applyAlignment="1">
      <alignment vertical="top" wrapText="1"/>
    </xf>
    <xf numFmtId="0" fontId="19" fillId="0" borderId="20" xfId="0" applyFont="1" applyFill="1" applyBorder="1" applyAlignment="1">
      <alignment wrapText="1"/>
    </xf>
    <xf numFmtId="0" fontId="19" fillId="0" borderId="20" xfId="0" applyFont="1" applyFill="1" applyBorder="1" applyAlignment="1"/>
    <xf numFmtId="0" fontId="19" fillId="0" borderId="20" xfId="0" applyFont="1" applyBorder="1" applyAlignment="1">
      <alignment vertical="top" wrapText="1"/>
    </xf>
    <xf numFmtId="0" fontId="27" fillId="0" borderId="20" xfId="1" applyFont="1" applyFill="1" applyBorder="1" applyAlignment="1">
      <alignment vertical="top"/>
    </xf>
    <xf numFmtId="3" fontId="19" fillId="0" borderId="20" xfId="0" applyNumberFormat="1" applyFont="1" applyBorder="1" applyAlignment="1">
      <alignment horizontal="center" vertical="top"/>
    </xf>
    <xf numFmtId="0" fontId="19" fillId="0" borderId="20" xfId="0" applyFont="1" applyBorder="1" applyAlignment="1"/>
    <xf numFmtId="0" fontId="29" fillId="24" borderId="20" xfId="0" applyFont="1" applyFill="1" applyBorder="1" applyAlignment="1">
      <alignment horizontal="left" vertical="top"/>
    </xf>
    <xf numFmtId="0" fontId="27" fillId="0" borderId="20" xfId="1" applyFont="1" applyFill="1" applyBorder="1" applyAlignment="1">
      <alignment horizontal="left" vertical="top"/>
    </xf>
    <xf numFmtId="3" fontId="19" fillId="0" borderId="20" xfId="0" applyNumberFormat="1" applyFont="1" applyBorder="1" applyAlignment="1">
      <alignment vertical="center"/>
    </xf>
    <xf numFmtId="0" fontId="19" fillId="0" borderId="20" xfId="0" applyFont="1" applyBorder="1" applyAlignment="1">
      <alignment vertical="top"/>
    </xf>
    <xf numFmtId="0" fontId="29" fillId="0" borderId="20" xfId="0" applyFont="1" applyBorder="1" applyAlignment="1">
      <alignment vertical="top" wrapText="1"/>
    </xf>
    <xf numFmtId="3" fontId="19" fillId="0" borderId="20" xfId="1" applyNumberFormat="1" applyFont="1" applyBorder="1" applyAlignment="1">
      <alignment vertical="top" wrapText="1"/>
    </xf>
    <xf numFmtId="3" fontId="19" fillId="0" borderId="20" xfId="3" applyNumberFormat="1" applyFont="1" applyBorder="1" applyAlignment="1">
      <alignment vertical="top" wrapText="1"/>
    </xf>
    <xf numFmtId="0" fontId="27" fillId="0" borderId="20" xfId="1" applyFont="1" applyFill="1" applyBorder="1" applyAlignment="1">
      <alignment vertical="top" wrapText="1"/>
    </xf>
    <xf numFmtId="3" fontId="19" fillId="0" borderId="20" xfId="3" applyNumberFormat="1" applyFont="1" applyBorder="1" applyAlignment="1">
      <alignment wrapText="1"/>
    </xf>
    <xf numFmtId="3" fontId="31" fillId="0" borderId="20" xfId="3" applyNumberFormat="1" applyFont="1" applyBorder="1" applyAlignment="1">
      <alignment vertical="top" wrapText="1"/>
    </xf>
    <xf numFmtId="3" fontId="31" fillId="0" borderId="20" xfId="3" applyNumberFormat="1" applyFont="1" applyBorder="1" applyAlignment="1">
      <alignment wrapText="1"/>
    </xf>
    <xf numFmtId="0" fontId="28" fillId="0" borderId="20" xfId="1" applyFont="1" applyFill="1" applyBorder="1" applyAlignment="1">
      <alignment vertical="top" wrapText="1"/>
    </xf>
    <xf numFmtId="0" fontId="28" fillId="0" borderId="20" xfId="1" applyFont="1" applyFill="1" applyBorder="1" applyAlignment="1">
      <alignment horizontal="center" vertical="top"/>
    </xf>
    <xf numFmtId="0" fontId="28" fillId="0" borderId="20" xfId="1" applyFont="1" applyFill="1" applyBorder="1" applyAlignment="1">
      <alignment horizontal="center"/>
    </xf>
    <xf numFmtId="0" fontId="36" fillId="0" borderId="20" xfId="1" applyFont="1" applyFill="1" applyBorder="1" applyAlignment="1">
      <alignment vertical="top" wrapText="1"/>
    </xf>
    <xf numFmtId="0" fontId="27" fillId="0" borderId="20" xfId="2" applyFont="1" applyFill="1" applyBorder="1" applyAlignment="1">
      <alignment horizontal="left" vertical="top" wrapText="1"/>
    </xf>
    <xf numFmtId="0" fontId="29" fillId="24" borderId="20" xfId="0" applyFont="1" applyFill="1" applyBorder="1" applyAlignment="1">
      <alignment horizontal="left" vertical="top" wrapText="1"/>
    </xf>
    <xf numFmtId="0" fontId="29" fillId="0" borderId="20" xfId="4" applyFont="1" applyFill="1" applyBorder="1" applyAlignment="1">
      <alignment vertical="top" wrapText="1"/>
    </xf>
    <xf numFmtId="0" fontId="19" fillId="0" borderId="20" xfId="4" applyFont="1" applyFill="1" applyBorder="1" applyAlignment="1">
      <alignment vertical="top" wrapText="1"/>
    </xf>
    <xf numFmtId="164" fontId="31" fillId="0" borderId="20" xfId="4" applyNumberFormat="1" applyFont="1" applyFill="1" applyBorder="1" applyAlignment="1">
      <alignment vertical="top" wrapText="1"/>
    </xf>
    <xf numFmtId="164" fontId="31" fillId="0" borderId="20" xfId="4" applyNumberFormat="1" applyFont="1" applyFill="1" applyBorder="1" applyAlignment="1">
      <alignment wrapText="1"/>
    </xf>
    <xf numFmtId="0" fontId="28" fillId="0" borderId="20" xfId="2" applyFont="1" applyBorder="1" applyAlignment="1">
      <alignment horizontal="left" vertical="top" wrapText="1"/>
    </xf>
    <xf numFmtId="167" fontId="29" fillId="0" borderId="20" xfId="336" applyNumberFormat="1" applyFont="1" applyBorder="1" applyAlignment="1">
      <alignment horizontal="right" vertical="top" wrapText="1"/>
    </xf>
    <xf numFmtId="43" fontId="29" fillId="0" borderId="20" xfId="336" applyFont="1" applyBorder="1" applyAlignment="1">
      <alignment horizontal="right" vertical="top" wrapText="1"/>
    </xf>
    <xf numFmtId="43" fontId="31" fillId="0" borderId="20" xfId="336" applyFont="1" applyBorder="1" applyAlignment="1">
      <alignment horizontal="right" vertical="top" wrapText="1"/>
    </xf>
    <xf numFmtId="3" fontId="31" fillId="0" borderId="20" xfId="5" applyNumberFormat="1" applyFont="1" applyBorder="1" applyAlignment="1">
      <alignment horizontal="right" vertical="top" wrapText="1"/>
    </xf>
    <xf numFmtId="0" fontId="29" fillId="0" borderId="20" xfId="5" applyFont="1" applyBorder="1" applyAlignment="1">
      <alignment vertical="top" wrapText="1"/>
    </xf>
    <xf numFmtId="0" fontId="19" fillId="0" borderId="20" xfId="0" applyNumberFormat="1" applyFont="1" applyFill="1" applyBorder="1" applyAlignment="1">
      <alignment vertical="top" wrapText="1"/>
    </xf>
    <xf numFmtId="0" fontId="27" fillId="0" borderId="20" xfId="1" applyFont="1" applyFill="1" applyBorder="1" applyAlignment="1">
      <alignment horizontal="left" vertical="top" wrapText="1"/>
    </xf>
    <xf numFmtId="0" fontId="19" fillId="0" borderId="21" xfId="0" applyFont="1" applyFill="1" applyBorder="1" applyAlignment="1">
      <alignment vertical="top" wrapText="1"/>
    </xf>
    <xf numFmtId="0" fontId="19" fillId="0" borderId="22" xfId="0" applyFont="1" applyFill="1" applyBorder="1" applyAlignment="1">
      <alignment vertical="top" wrapText="1"/>
    </xf>
    <xf numFmtId="0" fontId="19" fillId="0" borderId="22" xfId="0" applyFont="1" applyFill="1" applyBorder="1" applyAlignment="1">
      <alignment vertical="top"/>
    </xf>
    <xf numFmtId="165" fontId="19" fillId="0" borderId="22" xfId="0" applyNumberFormat="1" applyFont="1" applyBorder="1" applyAlignment="1">
      <alignment vertical="top"/>
    </xf>
    <xf numFmtId="0" fontId="19" fillId="0" borderId="21" xfId="0" applyFont="1" applyBorder="1" applyAlignment="1">
      <alignment vertical="top" wrapText="1"/>
    </xf>
    <xf numFmtId="165" fontId="19" fillId="0" borderId="22" xfId="0" applyNumberFormat="1" applyFont="1" applyBorder="1" applyAlignment="1">
      <alignment vertical="top" wrapText="1"/>
    </xf>
    <xf numFmtId="0" fontId="19" fillId="0" borderId="21" xfId="0" applyFont="1" applyBorder="1" applyAlignment="1">
      <alignment vertical="top"/>
    </xf>
    <xf numFmtId="0" fontId="29" fillId="0" borderId="21" xfId="0" applyFont="1" applyFill="1" applyBorder="1" applyAlignment="1">
      <alignment vertical="top" wrapText="1"/>
    </xf>
    <xf numFmtId="0" fontId="19" fillId="0" borderId="22" xfId="0" applyFont="1" applyBorder="1" applyAlignment="1">
      <alignment vertical="top" wrapText="1"/>
    </xf>
    <xf numFmtId="0" fontId="19" fillId="0" borderId="22" xfId="0" applyFont="1" applyBorder="1" applyAlignment="1">
      <alignment vertical="top"/>
    </xf>
    <xf numFmtId="0" fontId="34" fillId="28" borderId="23" xfId="0" applyFont="1" applyFill="1" applyBorder="1" applyAlignment="1">
      <alignment vertical="top" wrapText="1"/>
    </xf>
    <xf numFmtId="0" fontId="29" fillId="28" borderId="24" xfId="0" applyFont="1" applyFill="1" applyBorder="1" applyAlignment="1">
      <alignment horizontal="left" vertical="top"/>
    </xf>
    <xf numFmtId="0" fontId="28" fillId="28" borderId="24" xfId="1" applyFont="1" applyFill="1" applyBorder="1" applyAlignment="1">
      <alignment vertical="top"/>
    </xf>
    <xf numFmtId="0" fontId="27" fillId="28" borderId="24" xfId="1" applyFont="1" applyFill="1" applyBorder="1" applyAlignment="1">
      <alignment horizontal="center" vertical="top"/>
    </xf>
    <xf numFmtId="0" fontId="27" fillId="28" borderId="24" xfId="1" applyFont="1" applyFill="1" applyBorder="1" applyAlignment="1">
      <alignment horizontal="left" vertical="top" wrapText="1"/>
    </xf>
    <xf numFmtId="0" fontId="28" fillId="28" borderId="24" xfId="1" applyFont="1" applyFill="1" applyBorder="1" applyAlignment="1">
      <alignment horizontal="center"/>
    </xf>
    <xf numFmtId="0" fontId="19" fillId="28" borderId="25" xfId="0" applyFont="1" applyFill="1" applyBorder="1" applyAlignment="1">
      <alignment vertical="top"/>
    </xf>
    <xf numFmtId="0" fontId="29" fillId="0" borderId="20" xfId="0" applyFont="1" applyFill="1" applyBorder="1" applyAlignment="1">
      <alignment horizontal="left" vertical="top" wrapText="1"/>
    </xf>
    <xf numFmtId="0" fontId="19" fillId="0" borderId="20" xfId="0" applyFont="1" applyBorder="1" applyAlignment="1">
      <alignment horizontal="left" vertical="top" wrapText="1"/>
    </xf>
    <xf numFmtId="0" fontId="29" fillId="0" borderId="20" xfId="0" applyFont="1" applyFill="1" applyBorder="1" applyAlignment="1">
      <alignment vertical="top"/>
    </xf>
    <xf numFmtId="0" fontId="29" fillId="0" borderId="20" xfId="0" applyFont="1" applyFill="1" applyBorder="1" applyAlignment="1"/>
    <xf numFmtId="0" fontId="33" fillId="0" borderId="20" xfId="2" applyFont="1" applyBorder="1" applyAlignment="1">
      <alignment horizontal="left" vertical="top" wrapText="1"/>
    </xf>
    <xf numFmtId="0" fontId="29" fillId="0" borderId="20" xfId="0" applyFont="1" applyBorder="1" applyAlignment="1">
      <alignment horizontal="left" vertical="top" wrapText="1"/>
    </xf>
    <xf numFmtId="3" fontId="31" fillId="0" borderId="20" xfId="5" applyNumberFormat="1" applyFont="1" applyBorder="1" applyAlignment="1">
      <alignment vertical="top" wrapText="1"/>
    </xf>
    <xf numFmtId="3" fontId="31" fillId="0" borderId="20" xfId="5" applyNumberFormat="1" applyFont="1" applyBorder="1" applyAlignment="1">
      <alignment wrapText="1"/>
    </xf>
    <xf numFmtId="0" fontId="20" fillId="25" borderId="27" xfId="0" applyFont="1" applyFill="1" applyBorder="1" applyAlignment="1">
      <alignment horizontal="left" vertical="top" wrapText="1"/>
    </xf>
    <xf numFmtId="0" fontId="40" fillId="25" borderId="27" xfId="1" applyFont="1" applyFill="1" applyBorder="1" applyAlignment="1">
      <alignment horizontal="left" vertical="top" wrapText="1"/>
    </xf>
    <xf numFmtId="0" fontId="19" fillId="0" borderId="21" xfId="0" applyFont="1" applyBorder="1" applyAlignment="1">
      <alignment horizontal="left" vertical="top" wrapText="1"/>
    </xf>
    <xf numFmtId="3" fontId="32" fillId="0" borderId="22" xfId="5" applyNumberFormat="1" applyFont="1" applyBorder="1" applyAlignment="1">
      <alignment vertical="top"/>
    </xf>
    <xf numFmtId="0" fontId="28" fillId="28" borderId="24" xfId="1" applyFont="1" applyFill="1" applyBorder="1" applyAlignment="1">
      <alignment horizontal="left" vertical="top" wrapText="1"/>
    </xf>
    <xf numFmtId="43" fontId="40" fillId="28" borderId="24" xfId="336" applyFont="1" applyFill="1" applyBorder="1" applyAlignment="1">
      <alignment horizontal="right" vertical="center"/>
    </xf>
    <xf numFmtId="0" fontId="43" fillId="0" borderId="0" xfId="0" applyFont="1" applyAlignment="1">
      <alignment vertical="top"/>
    </xf>
    <xf numFmtId="0" fontId="44" fillId="0" borderId="0" xfId="0" applyFont="1" applyAlignment="1">
      <alignment vertical="top" wrapText="1"/>
    </xf>
    <xf numFmtId="0" fontId="44" fillId="0" borderId="0" xfId="0" applyFont="1" applyAlignment="1">
      <alignment vertical="top"/>
    </xf>
    <xf numFmtId="0" fontId="45" fillId="0" borderId="0" xfId="0" applyFont="1" applyAlignment="1">
      <alignment vertical="top" wrapText="1"/>
    </xf>
    <xf numFmtId="0" fontId="44" fillId="0" borderId="0" xfId="0" applyFont="1"/>
    <xf numFmtId="0" fontId="44" fillId="0" borderId="0" xfId="0" applyFont="1" applyAlignment="1">
      <alignment horizontal="left"/>
    </xf>
    <xf numFmtId="0" fontId="45" fillId="0" borderId="0" xfId="0" applyFont="1" applyAlignment="1"/>
    <xf numFmtId="0" fontId="45" fillId="0" borderId="0" xfId="0" applyFont="1"/>
    <xf numFmtId="0" fontId="44" fillId="0" borderId="0" xfId="0" applyFont="1" applyAlignment="1"/>
    <xf numFmtId="0" fontId="44" fillId="0" borderId="0" xfId="0" applyFont="1" applyFill="1"/>
    <xf numFmtId="0" fontId="45" fillId="0" borderId="0" xfId="0" applyFont="1" applyAlignment="1">
      <alignment vertical="top"/>
    </xf>
    <xf numFmtId="0" fontId="47" fillId="0" borderId="0" xfId="0" applyFont="1" applyFill="1" applyAlignment="1">
      <alignment vertical="top" wrapText="1"/>
    </xf>
    <xf numFmtId="0" fontId="45" fillId="0" borderId="0" xfId="0" applyFont="1" applyFill="1" applyAlignment="1">
      <alignment vertical="top"/>
    </xf>
    <xf numFmtId="0" fontId="45" fillId="0" borderId="0" xfId="0" applyFont="1" applyFill="1" applyAlignment="1">
      <alignment vertical="top" wrapText="1"/>
    </xf>
    <xf numFmtId="0" fontId="48" fillId="0" borderId="0" xfId="0" applyFont="1" applyFill="1"/>
    <xf numFmtId="0" fontId="49" fillId="29" borderId="32" xfId="0" applyFont="1" applyFill="1" applyBorder="1" applyAlignment="1">
      <alignment horizontal="center" vertical="top"/>
    </xf>
    <xf numFmtId="0" fontId="49" fillId="29" borderId="32" xfId="0" applyFont="1" applyFill="1" applyBorder="1" applyAlignment="1">
      <alignment horizontal="center" vertical="top" wrapText="1"/>
    </xf>
    <xf numFmtId="0" fontId="49" fillId="29" borderId="35" xfId="0" applyFont="1" applyFill="1" applyBorder="1" applyAlignment="1">
      <alignment horizontal="center" vertical="top" wrapText="1"/>
    </xf>
    <xf numFmtId="0" fontId="48" fillId="0" borderId="0" xfId="0" applyFont="1"/>
    <xf numFmtId="0" fontId="48" fillId="29" borderId="39" xfId="0" applyFont="1" applyFill="1" applyBorder="1" applyAlignment="1">
      <alignment vertical="top"/>
    </xf>
    <xf numFmtId="0" fontId="45" fillId="29" borderId="0" xfId="0" applyFont="1" applyFill="1" applyBorder="1" applyAlignment="1">
      <alignment vertical="top" wrapText="1"/>
    </xf>
    <xf numFmtId="0" fontId="45" fillId="29" borderId="0" xfId="0" applyFont="1" applyFill="1" applyBorder="1" applyAlignment="1">
      <alignment vertical="top"/>
    </xf>
    <xf numFmtId="0" fontId="45" fillId="29" borderId="3" xfId="0" applyFont="1" applyFill="1" applyBorder="1" applyAlignment="1">
      <alignment vertical="top"/>
    </xf>
    <xf numFmtId="0" fontId="44" fillId="29" borderId="0" xfId="0" applyFont="1" applyFill="1"/>
    <xf numFmtId="0" fontId="48" fillId="0" borderId="39" xfId="0" applyFont="1" applyBorder="1" applyAlignment="1">
      <alignment vertical="top"/>
    </xf>
    <xf numFmtId="0" fontId="44" fillId="0" borderId="0" xfId="0" quotePrefix="1" applyFont="1" applyBorder="1" applyAlignment="1">
      <alignment vertical="top" wrapText="1"/>
    </xf>
    <xf numFmtId="0" fontId="44" fillId="0" borderId="0" xfId="0" applyFont="1" applyBorder="1" applyAlignment="1">
      <alignment vertical="top" wrapText="1"/>
    </xf>
    <xf numFmtId="0" fontId="45" fillId="0" borderId="0" xfId="0" applyFont="1" applyBorder="1" applyAlignment="1">
      <alignment vertical="top"/>
    </xf>
    <xf numFmtId="0" fontId="44" fillId="0" borderId="39" xfId="0" applyFont="1" applyFill="1" applyBorder="1"/>
    <xf numFmtId="0" fontId="44" fillId="0" borderId="3" xfId="0" applyFont="1" applyBorder="1" applyAlignment="1">
      <alignment vertical="top" wrapText="1"/>
    </xf>
    <xf numFmtId="0" fontId="48" fillId="29" borderId="40" xfId="0" applyFont="1" applyFill="1" applyBorder="1" applyAlignment="1">
      <alignment vertical="top"/>
    </xf>
    <xf numFmtId="0" fontId="45" fillId="29" borderId="41" xfId="0" applyFont="1" applyFill="1" applyBorder="1" applyAlignment="1">
      <alignment vertical="top" wrapText="1"/>
    </xf>
    <xf numFmtId="0" fontId="45" fillId="29" borderId="41" xfId="0" applyFont="1" applyFill="1" applyBorder="1" applyAlignment="1">
      <alignment vertical="top"/>
    </xf>
    <xf numFmtId="0" fontId="45" fillId="29" borderId="42" xfId="0" applyFont="1" applyFill="1" applyBorder="1" applyAlignment="1">
      <alignment vertical="top"/>
    </xf>
    <xf numFmtId="0" fontId="44" fillId="0" borderId="0" xfId="0" applyFont="1" applyFill="1" applyBorder="1" applyAlignment="1">
      <alignment vertical="top" wrapText="1"/>
    </xf>
    <xf numFmtId="0" fontId="48" fillId="29" borderId="40" xfId="0" applyFont="1" applyFill="1" applyBorder="1" applyAlignment="1">
      <alignment horizontal="right" vertical="top"/>
    </xf>
    <xf numFmtId="0" fontId="44" fillId="29" borderId="41" xfId="0" applyFont="1" applyFill="1" applyBorder="1" applyAlignment="1">
      <alignment vertical="top" wrapText="1"/>
    </xf>
    <xf numFmtId="0" fontId="44" fillId="29" borderId="42" xfId="0" applyFont="1" applyFill="1" applyBorder="1" applyAlignment="1">
      <alignment vertical="top"/>
    </xf>
    <xf numFmtId="0" fontId="44" fillId="0" borderId="3" xfId="0" applyNumberFormat="1" applyFont="1" applyBorder="1" applyAlignment="1">
      <alignment vertical="top" wrapText="1"/>
    </xf>
    <xf numFmtId="0" fontId="44" fillId="0" borderId="0" xfId="0" applyFont="1" applyAlignment="1">
      <alignment wrapText="1"/>
    </xf>
    <xf numFmtId="0" fontId="44" fillId="0" borderId="0" xfId="0" applyNumberFormat="1" applyFont="1" applyBorder="1" applyAlignment="1">
      <alignment vertical="top" wrapText="1"/>
    </xf>
    <xf numFmtId="0" fontId="48" fillId="0" borderId="43" xfId="0" applyFont="1" applyBorder="1" applyAlignment="1">
      <alignment vertical="top"/>
    </xf>
    <xf numFmtId="0" fontId="44" fillId="0" borderId="44" xfId="0" applyFont="1" applyBorder="1" applyAlignment="1">
      <alignment vertical="top" wrapText="1"/>
    </xf>
    <xf numFmtId="0" fontId="45" fillId="0" borderId="44" xfId="0" applyFont="1" applyBorder="1" applyAlignment="1">
      <alignment vertical="top"/>
    </xf>
    <xf numFmtId="0" fontId="44" fillId="0" borderId="44" xfId="0" applyNumberFormat="1" applyFont="1" applyBorder="1" applyAlignment="1">
      <alignment vertical="top" wrapText="1"/>
    </xf>
    <xf numFmtId="0" fontId="44" fillId="0" borderId="4" xfId="0" applyNumberFormat="1" applyFont="1" applyBorder="1" applyAlignment="1">
      <alignment vertical="top" wrapText="1"/>
    </xf>
    <xf numFmtId="0" fontId="48" fillId="0" borderId="0" xfId="0" applyFont="1" applyAlignment="1">
      <alignment vertical="top"/>
    </xf>
    <xf numFmtId="0" fontId="50" fillId="0" borderId="0" xfId="0" applyFont="1" applyAlignment="1">
      <alignment vertical="top"/>
    </xf>
    <xf numFmtId="0" fontId="47" fillId="0" borderId="0" xfId="0" applyFont="1" applyAlignment="1">
      <alignment vertical="top"/>
    </xf>
    <xf numFmtId="0" fontId="44" fillId="0" borderId="0" xfId="0" applyFont="1" applyAlignment="1">
      <alignment horizontal="right"/>
    </xf>
    <xf numFmtId="0" fontId="44" fillId="0" borderId="0" xfId="0" applyFont="1" applyFill="1" applyBorder="1"/>
    <xf numFmtId="0" fontId="46" fillId="0" borderId="0" xfId="0" applyFont="1" applyAlignment="1">
      <alignment vertical="top"/>
    </xf>
    <xf numFmtId="0" fontId="51" fillId="0" borderId="0" xfId="0" applyFont="1" applyFill="1"/>
    <xf numFmtId="0" fontId="52" fillId="30" borderId="1" xfId="0" applyFont="1" applyFill="1" applyBorder="1" applyAlignment="1">
      <alignment horizontal="left" vertical="top" wrapText="1"/>
    </xf>
    <xf numFmtId="0" fontId="52" fillId="30" borderId="45" xfId="0" applyFont="1" applyFill="1" applyBorder="1" applyAlignment="1">
      <alignment horizontal="left" vertical="top" wrapText="1"/>
    </xf>
    <xf numFmtId="0" fontId="52" fillId="0" borderId="1" xfId="0" applyFont="1" applyFill="1" applyBorder="1" applyAlignment="1">
      <alignment horizontal="left" vertical="top" wrapText="1"/>
    </xf>
    <xf numFmtId="0" fontId="52" fillId="0" borderId="0" xfId="0" applyFont="1" applyFill="1" applyBorder="1" applyAlignment="1">
      <alignment vertical="top" wrapText="1"/>
    </xf>
    <xf numFmtId="0" fontId="53" fillId="0" borderId="0" xfId="0" applyFont="1" applyFill="1" applyBorder="1" applyAlignment="1">
      <alignment vertical="top" wrapText="1"/>
    </xf>
    <xf numFmtId="0" fontId="44" fillId="0" borderId="0" xfId="0" applyFont="1" applyFill="1" applyBorder="1" applyAlignment="1">
      <alignment horizontal="left" vertical="top" wrapText="1"/>
    </xf>
    <xf numFmtId="0" fontId="44" fillId="0" borderId="0" xfId="0" applyFont="1" applyFill="1" applyBorder="1" applyAlignment="1">
      <alignment horizontal="left" vertical="top"/>
    </xf>
    <xf numFmtId="0" fontId="44" fillId="0" borderId="46" xfId="0" applyFont="1" applyFill="1" applyBorder="1" applyAlignment="1">
      <alignment horizontal="left" vertical="top" wrapText="1"/>
    </xf>
    <xf numFmtId="0" fontId="44" fillId="0" borderId="46" xfId="0" applyFont="1" applyFill="1" applyBorder="1" applyAlignment="1">
      <alignment horizontal="left" vertical="top"/>
    </xf>
    <xf numFmtId="0" fontId="46" fillId="0" borderId="0" xfId="0" applyFont="1" applyFill="1" applyBorder="1" applyAlignment="1">
      <alignment horizontal="left" wrapText="1"/>
    </xf>
    <xf numFmtId="0" fontId="20" fillId="25" borderId="17" xfId="0" applyFont="1" applyFill="1" applyBorder="1" applyAlignment="1">
      <alignment horizontal="left" vertical="top" wrapText="1"/>
    </xf>
    <xf numFmtId="167" fontId="40" fillId="25" borderId="15" xfId="336" applyNumberFormat="1" applyFont="1" applyFill="1" applyBorder="1" applyAlignment="1">
      <alignment horizontal="left" vertical="top" wrapText="1"/>
    </xf>
    <xf numFmtId="43" fontId="40" fillId="25" borderId="15" xfId="336" applyFont="1" applyFill="1" applyBorder="1" applyAlignment="1">
      <alignment horizontal="left" vertical="top" wrapText="1"/>
    </xf>
    <xf numFmtId="0" fontId="20" fillId="25" borderId="4" xfId="0" applyFont="1" applyFill="1" applyBorder="1" applyAlignment="1">
      <alignment horizontal="left" vertical="top" wrapText="1"/>
    </xf>
    <xf numFmtId="0" fontId="19" fillId="0" borderId="0" xfId="0" applyFont="1" applyAlignment="1">
      <alignment horizontal="left" vertical="top"/>
    </xf>
    <xf numFmtId="0" fontId="35" fillId="25" borderId="19" xfId="0" applyFont="1" applyFill="1" applyBorder="1" applyAlignment="1">
      <alignment horizontal="left" vertical="top"/>
    </xf>
    <xf numFmtId="0" fontId="28" fillId="27" borderId="14" xfId="1" applyFont="1" applyFill="1" applyBorder="1" applyAlignment="1">
      <alignment horizontal="left" vertical="top"/>
    </xf>
    <xf numFmtId="0" fontId="28" fillId="24" borderId="14" xfId="1" applyFont="1" applyFill="1" applyBorder="1" applyAlignment="1">
      <alignment horizontal="left" vertical="top"/>
    </xf>
    <xf numFmtId="0" fontId="27" fillId="0" borderId="14" xfId="1" applyFont="1" applyFill="1" applyBorder="1" applyAlignment="1">
      <alignment horizontal="left" vertical="top"/>
    </xf>
    <xf numFmtId="3" fontId="27" fillId="0" borderId="20" xfId="1" applyNumberFormat="1" applyFont="1" applyFill="1" applyBorder="1" applyAlignment="1">
      <alignment horizontal="left" vertical="top" wrapText="1"/>
    </xf>
    <xf numFmtId="0" fontId="28" fillId="24" borderId="20" xfId="1" applyFont="1" applyFill="1" applyBorder="1" applyAlignment="1">
      <alignment horizontal="left" vertical="top"/>
    </xf>
    <xf numFmtId="3" fontId="19" fillId="0" borderId="20" xfId="1" applyNumberFormat="1" applyFont="1" applyBorder="1" applyAlignment="1">
      <alignment horizontal="left" vertical="top" wrapText="1"/>
    </xf>
    <xf numFmtId="3" fontId="19" fillId="24" borderId="20" xfId="1" applyNumberFormat="1" applyFont="1" applyFill="1" applyBorder="1" applyAlignment="1">
      <alignment horizontal="left" vertical="top" wrapText="1"/>
    </xf>
    <xf numFmtId="0" fontId="27" fillId="28" borderId="24" xfId="1" applyFont="1" applyFill="1" applyBorder="1" applyAlignment="1">
      <alignment horizontal="left" vertical="top"/>
    </xf>
    <xf numFmtId="0" fontId="19" fillId="0" borderId="0" xfId="0" applyFont="1" applyBorder="1" applyAlignment="1">
      <alignment horizontal="left" vertical="top"/>
    </xf>
    <xf numFmtId="0" fontId="19" fillId="24" borderId="20" xfId="0" applyFont="1" applyFill="1" applyBorder="1" applyAlignment="1">
      <alignment horizontal="left" vertical="top"/>
    </xf>
    <xf numFmtId="0" fontId="19" fillId="0" borderId="20" xfId="0" applyFont="1" applyFill="1" applyBorder="1" applyAlignment="1">
      <alignment horizontal="left" vertical="top"/>
    </xf>
    <xf numFmtId="0" fontId="19" fillId="0" borderId="20" xfId="0" applyFont="1" applyBorder="1" applyAlignment="1">
      <alignment horizontal="left" vertical="top"/>
    </xf>
    <xf numFmtId="3" fontId="19" fillId="0" borderId="20" xfId="5" applyNumberFormat="1" applyFont="1" applyBorder="1" applyAlignment="1">
      <alignment horizontal="left" vertical="top" wrapText="1"/>
    </xf>
    <xf numFmtId="0" fontId="30" fillId="25" borderId="19" xfId="1" applyFont="1" applyFill="1" applyBorder="1" applyAlignment="1">
      <alignment horizontal="left" vertical="top"/>
    </xf>
    <xf numFmtId="3" fontId="29" fillId="24" borderId="20" xfId="1" applyNumberFormat="1" applyFont="1" applyFill="1" applyBorder="1" applyAlignment="1">
      <alignment horizontal="left" vertical="top" wrapText="1"/>
    </xf>
    <xf numFmtId="3" fontId="29" fillId="0" borderId="20" xfId="1" applyNumberFormat="1" applyFont="1" applyBorder="1" applyAlignment="1">
      <alignment horizontal="left" vertical="top" wrapText="1"/>
    </xf>
    <xf numFmtId="0" fontId="28" fillId="28" borderId="24" xfId="1" applyFont="1" applyFill="1" applyBorder="1" applyAlignment="1">
      <alignment horizontal="left" vertical="top"/>
    </xf>
    <xf numFmtId="167" fontId="27" fillId="0" borderId="20" xfId="336" applyNumberFormat="1" applyFont="1" applyFill="1" applyBorder="1" applyAlignment="1">
      <alignment vertical="top"/>
    </xf>
    <xf numFmtId="43" fontId="27" fillId="0" borderId="20" xfId="336" applyFont="1" applyFill="1" applyBorder="1" applyAlignment="1">
      <alignment vertical="top"/>
    </xf>
    <xf numFmtId="166" fontId="27" fillId="0" borderId="20" xfId="336" applyNumberFormat="1" applyFont="1" applyFill="1" applyBorder="1" applyAlignment="1">
      <alignment vertical="top"/>
    </xf>
    <xf numFmtId="43" fontId="19" fillId="0" borderId="20" xfId="336" applyFont="1" applyBorder="1" applyAlignment="1">
      <alignment vertical="top" wrapText="1"/>
    </xf>
    <xf numFmtId="167" fontId="19" fillId="0" borderId="20" xfId="336" applyNumberFormat="1" applyFont="1" applyBorder="1" applyAlignment="1">
      <alignment vertical="top" wrapText="1"/>
    </xf>
    <xf numFmtId="43" fontId="19" fillId="0" borderId="20" xfId="336" applyFont="1" applyFill="1" applyBorder="1" applyAlignment="1">
      <alignment vertical="top" wrapText="1"/>
    </xf>
    <xf numFmtId="167" fontId="29" fillId="0" borderId="20" xfId="336" applyNumberFormat="1" applyFont="1" applyBorder="1" applyAlignment="1">
      <alignment vertical="top" wrapText="1"/>
    </xf>
    <xf numFmtId="43" fontId="29" fillId="0" borderId="20" xfId="336" applyFont="1" applyBorder="1" applyAlignment="1">
      <alignment vertical="top" wrapText="1"/>
    </xf>
    <xf numFmtId="43" fontId="31" fillId="0" borderId="20" xfId="336" applyFont="1" applyBorder="1" applyAlignment="1">
      <alignment vertical="top" wrapText="1"/>
    </xf>
    <xf numFmtId="167" fontId="28" fillId="28" borderId="24" xfId="336" applyNumberFormat="1" applyFont="1" applyFill="1" applyBorder="1" applyAlignment="1">
      <alignment vertical="top"/>
    </xf>
    <xf numFmtId="43" fontId="28" fillId="28" borderId="24" xfId="336" applyFont="1" applyFill="1" applyBorder="1" applyAlignment="1">
      <alignment vertical="top"/>
    </xf>
    <xf numFmtId="43" fontId="30" fillId="28" borderId="24" xfId="336" applyFont="1" applyFill="1" applyBorder="1" applyAlignment="1">
      <alignment vertical="top"/>
    </xf>
    <xf numFmtId="167" fontId="19" fillId="0" borderId="0" xfId="336" applyNumberFormat="1" applyFont="1" applyBorder="1" applyAlignment="1">
      <alignment vertical="top"/>
    </xf>
    <xf numFmtId="43" fontId="19" fillId="0" borderId="0" xfId="336" applyFont="1" applyBorder="1" applyAlignment="1">
      <alignment vertical="top"/>
    </xf>
    <xf numFmtId="167" fontId="19" fillId="0" borderId="20" xfId="336" applyNumberFormat="1" applyFont="1" applyBorder="1" applyAlignment="1">
      <alignment vertical="top"/>
    </xf>
    <xf numFmtId="43" fontId="19" fillId="0" borderId="20" xfId="336" applyFont="1" applyBorder="1" applyAlignment="1">
      <alignment vertical="top"/>
    </xf>
    <xf numFmtId="43" fontId="19" fillId="0" borderId="20" xfId="336" applyFont="1" applyFill="1" applyBorder="1" applyAlignment="1">
      <alignment vertical="top"/>
    </xf>
    <xf numFmtId="167" fontId="19" fillId="0" borderId="20" xfId="336" applyNumberFormat="1" applyFont="1" applyFill="1" applyBorder="1" applyAlignment="1">
      <alignment vertical="top"/>
    </xf>
    <xf numFmtId="0" fontId="34" fillId="24" borderId="21" xfId="0" applyFont="1" applyFill="1" applyBorder="1" applyAlignment="1">
      <alignment horizontal="left" vertical="top"/>
    </xf>
    <xf numFmtId="0" fontId="34" fillId="24" borderId="21" xfId="0" applyFont="1" applyFill="1" applyBorder="1" applyAlignment="1">
      <alignment horizontal="left" vertical="top" wrapText="1"/>
    </xf>
    <xf numFmtId="0" fontId="20" fillId="25" borderId="26" xfId="0" applyFont="1" applyFill="1" applyBorder="1" applyAlignment="1">
      <alignment horizontal="left" vertical="top" wrapText="1"/>
    </xf>
    <xf numFmtId="167" fontId="40" fillId="25" borderId="27" xfId="336" applyNumberFormat="1" applyFont="1" applyFill="1" applyBorder="1" applyAlignment="1">
      <alignment horizontal="left" vertical="top" wrapText="1"/>
    </xf>
    <xf numFmtId="43" fontId="40" fillId="25" borderId="27" xfId="336" applyFont="1" applyFill="1" applyBorder="1" applyAlignment="1">
      <alignment horizontal="left" vertical="top" wrapText="1"/>
    </xf>
    <xf numFmtId="0" fontId="20" fillId="25" borderId="28" xfId="0" applyFont="1" applyFill="1" applyBorder="1" applyAlignment="1">
      <alignment horizontal="left" vertical="top" wrapText="1"/>
    </xf>
    <xf numFmtId="0" fontId="35" fillId="24" borderId="20" xfId="0" applyFont="1" applyFill="1" applyBorder="1" applyAlignment="1">
      <alignment horizontal="left" vertical="top"/>
    </xf>
    <xf numFmtId="0" fontId="34" fillId="24" borderId="20" xfId="0" applyFont="1" applyFill="1" applyBorder="1" applyAlignment="1">
      <alignment horizontal="left" vertical="top"/>
    </xf>
    <xf numFmtId="0" fontId="35" fillId="0" borderId="0" xfId="0" applyFont="1" applyAlignment="1">
      <alignment horizontal="left" vertical="top"/>
    </xf>
    <xf numFmtId="0" fontId="34" fillId="24" borderId="20" xfId="0" applyFont="1" applyFill="1" applyBorder="1" applyAlignment="1">
      <alignment horizontal="left" vertical="top" wrapText="1"/>
    </xf>
    <xf numFmtId="167" fontId="35" fillId="24" borderId="20" xfId="336" applyNumberFormat="1" applyFont="1" applyFill="1" applyBorder="1" applyAlignment="1">
      <alignment horizontal="left" vertical="top"/>
    </xf>
    <xf numFmtId="43" fontId="35" fillId="24" borderId="20" xfId="336" applyFont="1" applyFill="1" applyBorder="1" applyAlignment="1">
      <alignment horizontal="left" vertical="top"/>
    </xf>
    <xf numFmtId="0" fontId="35" fillId="24" borderId="22" xfId="0" applyFont="1" applyFill="1" applyBorder="1" applyAlignment="1">
      <alignment horizontal="left" vertical="top"/>
    </xf>
    <xf numFmtId="0" fontId="35" fillId="0" borderId="0" xfId="0" applyFont="1" applyBorder="1" applyAlignment="1">
      <alignment horizontal="left" vertical="top" wrapText="1"/>
    </xf>
    <xf numFmtId="0" fontId="35" fillId="0" borderId="0" xfId="0" applyFont="1" applyAlignment="1">
      <alignment horizontal="left" vertical="top" wrapText="1"/>
    </xf>
    <xf numFmtId="0" fontId="35" fillId="0" borderId="0" xfId="0" applyFont="1" applyBorder="1" applyAlignment="1">
      <alignment horizontal="left" vertical="top"/>
    </xf>
    <xf numFmtId="167" fontId="34" fillId="24" borderId="20" xfId="336" applyNumberFormat="1" applyFont="1" applyFill="1" applyBorder="1" applyAlignment="1">
      <alignment horizontal="left" vertical="top"/>
    </xf>
    <xf numFmtId="43" fontId="34" fillId="24" borderId="20" xfId="336" applyFont="1" applyFill="1" applyBorder="1" applyAlignment="1">
      <alignment horizontal="left" vertical="top"/>
    </xf>
    <xf numFmtId="0" fontId="34" fillId="24" borderId="22" xfId="0" applyFont="1" applyFill="1" applyBorder="1" applyAlignment="1">
      <alignment horizontal="left" vertical="top"/>
    </xf>
    <xf numFmtId="167" fontId="19" fillId="24" borderId="20" xfId="336" applyNumberFormat="1" applyFont="1" applyFill="1" applyBorder="1" applyAlignment="1">
      <alignment horizontal="left" vertical="top"/>
    </xf>
    <xf numFmtId="43" fontId="19" fillId="24" borderId="20" xfId="336" applyFont="1" applyFill="1" applyBorder="1" applyAlignment="1">
      <alignment horizontal="left" vertical="top"/>
    </xf>
    <xf numFmtId="0" fontId="19" fillId="24" borderId="22" xfId="0" applyFont="1" applyFill="1" applyBorder="1" applyAlignment="1">
      <alignment horizontal="left" vertical="top"/>
    </xf>
    <xf numFmtId="0" fontId="19" fillId="0" borderId="0" xfId="0" applyFont="1" applyAlignment="1">
      <alignment horizontal="left" vertical="top" wrapText="1"/>
    </xf>
    <xf numFmtId="167" fontId="29" fillId="24" borderId="20" xfId="336" applyNumberFormat="1" applyFont="1" applyFill="1" applyBorder="1" applyAlignment="1">
      <alignment horizontal="left" vertical="top"/>
    </xf>
    <xf numFmtId="43" fontId="29" fillId="24" borderId="20" xfId="336" applyFont="1" applyFill="1" applyBorder="1" applyAlignment="1">
      <alignment horizontal="left" vertical="top"/>
    </xf>
    <xf numFmtId="0" fontId="29" fillId="24" borderId="22" xfId="0" applyFont="1" applyFill="1" applyBorder="1" applyAlignment="1">
      <alignment horizontal="left" vertical="top"/>
    </xf>
    <xf numFmtId="0" fontId="19" fillId="0" borderId="0" xfId="0" applyFont="1" applyFill="1" applyBorder="1" applyAlignment="1">
      <alignment horizontal="left" vertical="top"/>
    </xf>
    <xf numFmtId="0" fontId="19" fillId="0" borderId="0" xfId="0" applyFont="1" applyFill="1" applyAlignment="1">
      <alignment horizontal="left" vertical="top" wrapText="1"/>
    </xf>
    <xf numFmtId="0" fontId="19" fillId="0" borderId="0" xfId="0" applyFont="1" applyFill="1" applyAlignment="1">
      <alignment horizontal="left" vertical="top"/>
    </xf>
    <xf numFmtId="0" fontId="31" fillId="24" borderId="20" xfId="4" applyFont="1" applyFill="1" applyBorder="1" applyAlignment="1">
      <alignment horizontal="left" vertical="top" wrapText="1"/>
    </xf>
    <xf numFmtId="167" fontId="29" fillId="24" borderId="20" xfId="336" applyNumberFormat="1" applyFont="1" applyFill="1" applyBorder="1" applyAlignment="1">
      <alignment horizontal="left" vertical="top" wrapText="1"/>
    </xf>
    <xf numFmtId="43" fontId="29" fillId="24" borderId="20" xfId="336" applyFont="1" applyFill="1" applyBorder="1" applyAlignment="1">
      <alignment horizontal="left" vertical="top" wrapText="1"/>
    </xf>
    <xf numFmtId="43" fontId="31" fillId="24" borderId="20" xfId="336" applyFont="1" applyFill="1" applyBorder="1" applyAlignment="1">
      <alignment horizontal="left" vertical="top" wrapText="1"/>
    </xf>
    <xf numFmtId="164" fontId="31" fillId="24" borderId="20" xfId="4" applyNumberFormat="1" applyFont="1" applyFill="1" applyBorder="1" applyAlignment="1">
      <alignment horizontal="left" vertical="top" wrapText="1"/>
    </xf>
    <xf numFmtId="164" fontId="31" fillId="24" borderId="20" xfId="4" applyNumberFormat="1" applyFont="1" applyFill="1" applyBorder="1" applyAlignment="1">
      <alignment horizontal="left" vertical="top"/>
    </xf>
    <xf numFmtId="0" fontId="19" fillId="0" borderId="0" xfId="0" applyFont="1" applyBorder="1" applyAlignment="1">
      <alignment horizontal="left" vertical="top" wrapText="1"/>
    </xf>
    <xf numFmtId="167" fontId="28" fillId="24" borderId="20" xfId="336" applyNumberFormat="1" applyFont="1" applyFill="1" applyBorder="1" applyAlignment="1">
      <alignment horizontal="left" vertical="top"/>
    </xf>
    <xf numFmtId="43" fontId="28" fillId="24" borderId="20" xfId="336" applyFont="1" applyFill="1" applyBorder="1" applyAlignment="1">
      <alignment horizontal="left" vertical="top"/>
    </xf>
    <xf numFmtId="43" fontId="27" fillId="24" borderId="20" xfId="336" applyFont="1" applyFill="1" applyBorder="1" applyAlignment="1">
      <alignment horizontal="left" vertical="top"/>
    </xf>
    <xf numFmtId="0" fontId="19" fillId="24" borderId="14" xfId="0" applyFont="1" applyFill="1" applyBorder="1" applyAlignment="1">
      <alignment horizontal="left" vertical="top"/>
    </xf>
    <xf numFmtId="167" fontId="28" fillId="24" borderId="14" xfId="336" applyNumberFormat="1" applyFont="1" applyFill="1" applyBorder="1" applyAlignment="1">
      <alignment horizontal="left" vertical="top"/>
    </xf>
    <xf numFmtId="43" fontId="28" fillId="24" borderId="14" xfId="336" applyFont="1" applyFill="1" applyBorder="1" applyAlignment="1">
      <alignment horizontal="left" vertical="top"/>
    </xf>
    <xf numFmtId="43" fontId="27" fillId="24" borderId="14" xfId="336" applyFont="1" applyFill="1" applyBorder="1" applyAlignment="1">
      <alignment horizontal="left" vertical="top"/>
    </xf>
    <xf numFmtId="0" fontId="19" fillId="24" borderId="3" xfId="0" applyFont="1" applyFill="1" applyBorder="1" applyAlignment="1">
      <alignment horizontal="left" vertical="top"/>
    </xf>
    <xf numFmtId="0" fontId="25" fillId="0" borderId="0" xfId="0" applyFont="1" applyFill="1" applyAlignment="1">
      <alignment vertical="top"/>
    </xf>
    <xf numFmtId="0" fontId="24" fillId="0" borderId="21" xfId="0" applyFont="1" applyFill="1" applyBorder="1" applyAlignment="1">
      <alignment vertical="top" wrapText="1"/>
    </xf>
    <xf numFmtId="0" fontId="55" fillId="0" borderId="21" xfId="0" applyFont="1" applyFill="1" applyBorder="1" applyAlignment="1">
      <alignment vertical="top" wrapText="1"/>
    </xf>
    <xf numFmtId="0" fontId="19" fillId="0" borderId="47" xfId="0" applyFont="1" applyFill="1" applyBorder="1" applyAlignment="1">
      <alignment horizontal="left" vertical="top" wrapText="1"/>
    </xf>
    <xf numFmtId="0" fontId="19" fillId="0" borderId="21" xfId="0" applyFont="1" applyFill="1" applyBorder="1" applyAlignment="1">
      <alignment vertical="top"/>
    </xf>
    <xf numFmtId="0" fontId="24" fillId="0" borderId="36" xfId="0" applyFont="1" applyFill="1" applyBorder="1" applyAlignment="1">
      <alignment vertical="top" wrapText="1"/>
    </xf>
    <xf numFmtId="0" fontId="55" fillId="0" borderId="20" xfId="0" applyFont="1" applyFill="1" applyBorder="1" applyAlignment="1">
      <alignment vertical="top" wrapText="1"/>
    </xf>
    <xf numFmtId="0" fontId="55" fillId="0" borderId="0" xfId="0" applyFont="1" applyFill="1" applyBorder="1" applyAlignment="1">
      <alignment vertical="top" wrapText="1"/>
    </xf>
    <xf numFmtId="0" fontId="55" fillId="0" borderId="20" xfId="1" applyFont="1" applyFill="1" applyBorder="1" applyAlignment="1">
      <alignment vertical="top" wrapText="1"/>
    </xf>
    <xf numFmtId="0" fontId="55" fillId="0" borderId="20" xfId="1" applyFont="1" applyFill="1" applyBorder="1" applyAlignment="1">
      <alignment horizontal="left" vertical="top"/>
    </xf>
    <xf numFmtId="3" fontId="55" fillId="0" borderId="20" xfId="1" applyNumberFormat="1" applyFont="1" applyBorder="1" applyAlignment="1">
      <alignment vertical="top" wrapText="1"/>
    </xf>
    <xf numFmtId="3" fontId="55" fillId="0" borderId="20" xfId="1" applyNumberFormat="1" applyFont="1" applyBorder="1" applyAlignment="1">
      <alignment horizontal="left" vertical="top" wrapText="1"/>
    </xf>
    <xf numFmtId="167" fontId="55" fillId="0" borderId="20" xfId="336" applyNumberFormat="1" applyFont="1" applyBorder="1" applyAlignment="1">
      <alignment vertical="top" wrapText="1"/>
    </xf>
    <xf numFmtId="43" fontId="55" fillId="0" borderId="20" xfId="336" applyFont="1" applyBorder="1" applyAlignment="1">
      <alignment vertical="top" wrapText="1"/>
    </xf>
    <xf numFmtId="43" fontId="55" fillId="0" borderId="20" xfId="336" applyFont="1" applyFill="1" applyBorder="1" applyAlignment="1">
      <alignment vertical="top"/>
    </xf>
    <xf numFmtId="0" fontId="56" fillId="0" borderId="20" xfId="0" applyFont="1" applyBorder="1" applyAlignment="1">
      <alignment vertical="top" wrapText="1"/>
    </xf>
    <xf numFmtId="0" fontId="55" fillId="0" borderId="20" xfId="0" applyFont="1" applyBorder="1" applyAlignment="1">
      <alignment vertical="top" wrapText="1"/>
    </xf>
    <xf numFmtId="0" fontId="55" fillId="0" borderId="20" xfId="0" applyFont="1" applyFill="1" applyBorder="1" applyAlignment="1">
      <alignment horizontal="left" vertical="top" wrapText="1"/>
    </xf>
    <xf numFmtId="0" fontId="55" fillId="0" borderId="21" xfId="0" applyFont="1" applyBorder="1" applyAlignment="1">
      <alignment horizontal="left" vertical="top" wrapText="1"/>
    </xf>
    <xf numFmtId="0" fontId="20" fillId="28" borderId="29" xfId="0" applyFont="1" applyFill="1" applyBorder="1" applyAlignment="1">
      <alignment horizontal="center" vertical="center" wrapText="1"/>
    </xf>
    <xf numFmtId="0" fontId="20" fillId="28" borderId="1" xfId="0" applyFont="1" applyFill="1" applyBorder="1" applyAlignment="1">
      <alignment horizontal="center" vertical="center" wrapText="1"/>
    </xf>
    <xf numFmtId="0" fontId="20" fillId="28" borderId="30" xfId="0" applyFont="1" applyFill="1" applyBorder="1" applyAlignment="1">
      <alignment horizontal="center" vertical="center" wrapText="1"/>
    </xf>
    <xf numFmtId="0" fontId="49" fillId="29" borderId="31" xfId="0" applyFont="1" applyFill="1" applyBorder="1" applyAlignment="1">
      <alignment vertical="top" wrapText="1"/>
    </xf>
    <xf numFmtId="0" fontId="0" fillId="0" borderId="32" xfId="0" applyBorder="1" applyAlignment="1">
      <alignment vertical="top"/>
    </xf>
    <xf numFmtId="0" fontId="49" fillId="29" borderId="33" xfId="0" applyFont="1" applyFill="1" applyBorder="1" applyAlignment="1">
      <alignment horizontal="center" vertical="top"/>
    </xf>
    <xf numFmtId="0" fontId="49" fillId="29" borderId="34" xfId="0" applyFont="1" applyFill="1" applyBorder="1" applyAlignment="1">
      <alignment horizontal="center" vertical="top"/>
    </xf>
    <xf numFmtId="0" fontId="49" fillId="29" borderId="36" xfId="0" applyFont="1" applyFill="1" applyBorder="1" applyAlignment="1">
      <alignment horizontal="left" vertical="top"/>
    </xf>
    <xf numFmtId="0" fontId="49" fillId="29" borderId="37" xfId="0" applyFont="1" applyFill="1" applyBorder="1" applyAlignment="1">
      <alignment horizontal="left" vertical="top"/>
    </xf>
    <xf numFmtId="0" fontId="49" fillId="29" borderId="38" xfId="0" applyFont="1" applyFill="1" applyBorder="1" applyAlignment="1">
      <alignment horizontal="left" vertical="top"/>
    </xf>
    <xf numFmtId="10" fontId="44" fillId="0" borderId="0" xfId="0" applyNumberFormat="1" applyFont="1" applyFill="1" applyBorder="1" applyAlignment="1">
      <alignment horizontal="left" vertical="top" wrapText="1"/>
    </xf>
    <xf numFmtId="10" fontId="44" fillId="0" borderId="46" xfId="0" applyNumberFormat="1" applyFont="1" applyFill="1" applyBorder="1" applyAlignment="1">
      <alignment horizontal="left" vertical="top" wrapText="1"/>
    </xf>
    <xf numFmtId="0" fontId="44" fillId="0" borderId="0" xfId="0" applyFont="1" applyAlignment="1">
      <alignment horizontal="right" wrapText="1"/>
    </xf>
    <xf numFmtId="0" fontId="44" fillId="0" borderId="0" xfId="0" applyFont="1" applyFill="1" applyAlignment="1">
      <alignment wrapText="1"/>
    </xf>
    <xf numFmtId="167" fontId="44" fillId="0" borderId="0" xfId="336" applyNumberFormat="1" applyFont="1" applyFill="1" applyBorder="1" applyAlignment="1">
      <alignment horizontal="left" vertical="top"/>
    </xf>
    <xf numFmtId="167" fontId="44" fillId="0" borderId="46" xfId="336" applyNumberFormat="1" applyFont="1" applyFill="1" applyBorder="1" applyAlignment="1">
      <alignment horizontal="left" vertical="top"/>
    </xf>
    <xf numFmtId="167" fontId="44" fillId="0" borderId="0" xfId="336" applyNumberFormat="1" applyFont="1" applyFill="1" applyBorder="1" applyAlignment="1">
      <alignment horizontal="left" vertical="top" wrapText="1"/>
    </xf>
    <xf numFmtId="167" fontId="44" fillId="0" borderId="46" xfId="336" applyNumberFormat="1" applyFont="1" applyFill="1" applyBorder="1" applyAlignment="1">
      <alignment horizontal="left" vertical="top" wrapText="1"/>
    </xf>
    <xf numFmtId="0" fontId="57" fillId="0" borderId="0" xfId="0" applyFont="1" applyAlignment="1">
      <alignment vertical="top"/>
    </xf>
  </cellXfs>
  <cellStyles count="337">
    <cellStyle name="20% - Accent1 2" xfId="6"/>
    <cellStyle name="20% - Accent1 3" xfId="7"/>
    <cellStyle name="20% - Accent1 4" xfId="8"/>
    <cellStyle name="20% - Accent1 5" xfId="9"/>
    <cellStyle name="20% - Accent1 6" xfId="10"/>
    <cellStyle name="20% - Accent1 7" xfId="11"/>
    <cellStyle name="20% - Accent1 8" xfId="12"/>
    <cellStyle name="20% - Accent1 9" xfId="13"/>
    <cellStyle name="20% - Accent2 2" xfId="14"/>
    <cellStyle name="20% - Accent2 3" xfId="15"/>
    <cellStyle name="20% - Accent2 4" xfId="16"/>
    <cellStyle name="20% - Accent2 5" xfId="17"/>
    <cellStyle name="20% - Accent2 6" xfId="18"/>
    <cellStyle name="20% - Accent2 7" xfId="19"/>
    <cellStyle name="20% - Accent2 8" xfId="20"/>
    <cellStyle name="20% - Accent2 9" xfId="21"/>
    <cellStyle name="20% - Accent3 2" xfId="22"/>
    <cellStyle name="20% - Accent3 3" xfId="23"/>
    <cellStyle name="20% - Accent3 4" xfId="24"/>
    <cellStyle name="20% - Accent3 5" xfId="25"/>
    <cellStyle name="20% - Accent3 6" xfId="26"/>
    <cellStyle name="20% - Accent3 7" xfId="27"/>
    <cellStyle name="20% - Accent3 8" xfId="28"/>
    <cellStyle name="20% - Accent3 9" xfId="29"/>
    <cellStyle name="20% - Accent4 2" xfId="30"/>
    <cellStyle name="20% - Accent4 3" xfId="31"/>
    <cellStyle name="20% - Accent4 4" xfId="32"/>
    <cellStyle name="20% - Accent4 5" xfId="33"/>
    <cellStyle name="20% - Accent4 6" xfId="34"/>
    <cellStyle name="20% - Accent4 7" xfId="35"/>
    <cellStyle name="20% - Accent4 8" xfId="36"/>
    <cellStyle name="20% - Accent4 9" xfId="37"/>
    <cellStyle name="20% - Accent5 2" xfId="38"/>
    <cellStyle name="20% - Accent5 3" xfId="39"/>
    <cellStyle name="20% - Accent5 4" xfId="40"/>
    <cellStyle name="20% - Accent5 5" xfId="41"/>
    <cellStyle name="20% - Accent5 6" xfId="42"/>
    <cellStyle name="20% - Accent5 7" xfId="43"/>
    <cellStyle name="20% - Accent5 8" xfId="44"/>
    <cellStyle name="20% - Accent5 9" xfId="45"/>
    <cellStyle name="20% - Accent6 2" xfId="46"/>
    <cellStyle name="20% - Accent6 3" xfId="47"/>
    <cellStyle name="20% - Accent6 4" xfId="48"/>
    <cellStyle name="20% - Accent6 5" xfId="49"/>
    <cellStyle name="20% - Accent6 6" xfId="50"/>
    <cellStyle name="20% - Accent6 7" xfId="51"/>
    <cellStyle name="20% - Accent6 8" xfId="52"/>
    <cellStyle name="20% - Accent6 9" xfId="53"/>
    <cellStyle name="40% - Accent1 2" xfId="54"/>
    <cellStyle name="40% - Accent1 3" xfId="55"/>
    <cellStyle name="40% - Accent1 4" xfId="56"/>
    <cellStyle name="40% - Accent1 5" xfId="57"/>
    <cellStyle name="40% - Accent1 6" xfId="58"/>
    <cellStyle name="40% - Accent1 7" xfId="59"/>
    <cellStyle name="40% - Accent1 8" xfId="60"/>
    <cellStyle name="40% - Accent1 9" xfId="61"/>
    <cellStyle name="40% - Accent2 2" xfId="62"/>
    <cellStyle name="40% - Accent2 3" xfId="63"/>
    <cellStyle name="40% - Accent2 4" xfId="64"/>
    <cellStyle name="40% - Accent2 5" xfId="65"/>
    <cellStyle name="40% - Accent2 6" xfId="66"/>
    <cellStyle name="40% - Accent2 7" xfId="67"/>
    <cellStyle name="40% - Accent2 8" xfId="68"/>
    <cellStyle name="40% - Accent2 9" xfId="69"/>
    <cellStyle name="40% - Accent3 2" xfId="70"/>
    <cellStyle name="40% - Accent3 3" xfId="71"/>
    <cellStyle name="40% - Accent3 4" xfId="72"/>
    <cellStyle name="40% - Accent3 5" xfId="73"/>
    <cellStyle name="40% - Accent3 6" xfId="74"/>
    <cellStyle name="40% - Accent3 7" xfId="75"/>
    <cellStyle name="40% - Accent3 8" xfId="76"/>
    <cellStyle name="40% - Accent3 9" xfId="77"/>
    <cellStyle name="40% - Accent4 2" xfId="78"/>
    <cellStyle name="40% - Accent4 3" xfId="79"/>
    <cellStyle name="40% - Accent4 4" xfId="80"/>
    <cellStyle name="40% - Accent4 5" xfId="81"/>
    <cellStyle name="40% - Accent4 6" xfId="82"/>
    <cellStyle name="40% - Accent4 7" xfId="83"/>
    <cellStyle name="40% - Accent4 8" xfId="84"/>
    <cellStyle name="40% - Accent4 9" xfId="85"/>
    <cellStyle name="40% - Accent5 2" xfId="86"/>
    <cellStyle name="40% - Accent5 3" xfId="87"/>
    <cellStyle name="40% - Accent5 4" xfId="88"/>
    <cellStyle name="40% - Accent5 5" xfId="89"/>
    <cellStyle name="40% - Accent5 6" xfId="90"/>
    <cellStyle name="40% - Accent5 7" xfId="91"/>
    <cellStyle name="40% - Accent5 8" xfId="92"/>
    <cellStyle name="40% - Accent5 9" xfId="93"/>
    <cellStyle name="40% - Accent6 2" xfId="94"/>
    <cellStyle name="40% - Accent6 3" xfId="95"/>
    <cellStyle name="40% - Accent6 4" xfId="96"/>
    <cellStyle name="40% - Accent6 5" xfId="97"/>
    <cellStyle name="40% - Accent6 6" xfId="98"/>
    <cellStyle name="40% - Accent6 7" xfId="99"/>
    <cellStyle name="40% - Accent6 8" xfId="100"/>
    <cellStyle name="40% - Accent6 9" xfId="101"/>
    <cellStyle name="60% - Accent1 2" xfId="102"/>
    <cellStyle name="60% - Accent1 3" xfId="103"/>
    <cellStyle name="60% - Accent1 4" xfId="104"/>
    <cellStyle name="60% - Accent1 5" xfId="105"/>
    <cellStyle name="60% - Accent1 6" xfId="106"/>
    <cellStyle name="60% - Accent1 7" xfId="107"/>
    <cellStyle name="60% - Accent1 8" xfId="108"/>
    <cellStyle name="60% - Accent1 9" xfId="109"/>
    <cellStyle name="60% - Accent2 2" xfId="110"/>
    <cellStyle name="60% - Accent2 3" xfId="111"/>
    <cellStyle name="60% - Accent2 4" xfId="112"/>
    <cellStyle name="60% - Accent2 5" xfId="113"/>
    <cellStyle name="60% - Accent2 6" xfId="114"/>
    <cellStyle name="60% - Accent2 7" xfId="115"/>
    <cellStyle name="60% - Accent2 8" xfId="116"/>
    <cellStyle name="60% - Accent2 9" xfId="117"/>
    <cellStyle name="60% - Accent3 2" xfId="118"/>
    <cellStyle name="60% - Accent3 3" xfId="119"/>
    <cellStyle name="60% - Accent3 4" xfId="120"/>
    <cellStyle name="60% - Accent3 5" xfId="121"/>
    <cellStyle name="60% - Accent3 6" xfId="122"/>
    <cellStyle name="60% - Accent3 7" xfId="123"/>
    <cellStyle name="60% - Accent3 8" xfId="124"/>
    <cellStyle name="60% - Accent3 9" xfId="125"/>
    <cellStyle name="60% - Accent4 2" xfId="126"/>
    <cellStyle name="60% - Accent4 3" xfId="127"/>
    <cellStyle name="60% - Accent4 4" xfId="128"/>
    <cellStyle name="60% - Accent4 5" xfId="129"/>
    <cellStyle name="60% - Accent4 6" xfId="130"/>
    <cellStyle name="60% - Accent4 7" xfId="131"/>
    <cellStyle name="60% - Accent4 8" xfId="132"/>
    <cellStyle name="60% - Accent4 9" xfId="133"/>
    <cellStyle name="60% - Accent5 2" xfId="134"/>
    <cellStyle name="60% - Accent5 3" xfId="135"/>
    <cellStyle name="60% - Accent5 4" xfId="136"/>
    <cellStyle name="60% - Accent5 5" xfId="137"/>
    <cellStyle name="60% - Accent5 6" xfId="138"/>
    <cellStyle name="60% - Accent5 7" xfId="139"/>
    <cellStyle name="60% - Accent5 8" xfId="140"/>
    <cellStyle name="60% - Accent5 9" xfId="141"/>
    <cellStyle name="60% - Accent6 2" xfId="142"/>
    <cellStyle name="60% - Accent6 3" xfId="143"/>
    <cellStyle name="60% - Accent6 4" xfId="144"/>
    <cellStyle name="60% - Accent6 5" xfId="145"/>
    <cellStyle name="60% - Accent6 6" xfId="146"/>
    <cellStyle name="60% - Accent6 7" xfId="147"/>
    <cellStyle name="60% - Accent6 8" xfId="148"/>
    <cellStyle name="60% - Accent6 9" xfId="149"/>
    <cellStyle name="Accent1 2" xfId="150"/>
    <cellStyle name="Accent1 3" xfId="151"/>
    <cellStyle name="Accent1 4" xfId="152"/>
    <cellStyle name="Accent1 5" xfId="153"/>
    <cellStyle name="Accent1 6" xfId="154"/>
    <cellStyle name="Accent1 7" xfId="155"/>
    <cellStyle name="Accent1 8" xfId="156"/>
    <cellStyle name="Accent1 9" xfId="157"/>
    <cellStyle name="Accent2 2" xfId="158"/>
    <cellStyle name="Accent2 3" xfId="159"/>
    <cellStyle name="Accent2 4" xfId="160"/>
    <cellStyle name="Accent2 5" xfId="161"/>
    <cellStyle name="Accent2 6" xfId="162"/>
    <cellStyle name="Accent2 7" xfId="163"/>
    <cellStyle name="Accent2 8" xfId="164"/>
    <cellStyle name="Accent2 9" xfId="165"/>
    <cellStyle name="Accent3 2" xfId="166"/>
    <cellStyle name="Accent3 3" xfId="167"/>
    <cellStyle name="Accent3 4" xfId="168"/>
    <cellStyle name="Accent3 5" xfId="169"/>
    <cellStyle name="Accent3 6" xfId="170"/>
    <cellStyle name="Accent3 7" xfId="171"/>
    <cellStyle name="Accent3 8" xfId="172"/>
    <cellStyle name="Accent3 9" xfId="173"/>
    <cellStyle name="Accent4 2" xfId="174"/>
    <cellStyle name="Accent4 3" xfId="175"/>
    <cellStyle name="Accent4 4" xfId="176"/>
    <cellStyle name="Accent4 5" xfId="177"/>
    <cellStyle name="Accent4 6" xfId="178"/>
    <cellStyle name="Accent4 7" xfId="179"/>
    <cellStyle name="Accent4 8" xfId="180"/>
    <cellStyle name="Accent4 9" xfId="181"/>
    <cellStyle name="Accent5 2" xfId="182"/>
    <cellStyle name="Accent5 3" xfId="183"/>
    <cellStyle name="Accent5 4" xfId="184"/>
    <cellStyle name="Accent5 5" xfId="185"/>
    <cellStyle name="Accent5 6" xfId="186"/>
    <cellStyle name="Accent5 7" xfId="187"/>
    <cellStyle name="Accent5 8" xfId="188"/>
    <cellStyle name="Accent5 9" xfId="189"/>
    <cellStyle name="Accent6 2" xfId="190"/>
    <cellStyle name="Accent6 3" xfId="191"/>
    <cellStyle name="Accent6 4" xfId="192"/>
    <cellStyle name="Accent6 5" xfId="193"/>
    <cellStyle name="Accent6 6" xfId="194"/>
    <cellStyle name="Accent6 7" xfId="195"/>
    <cellStyle name="Accent6 8" xfId="196"/>
    <cellStyle name="Accent6 9" xfId="197"/>
    <cellStyle name="Bad 2" xfId="198"/>
    <cellStyle name="Bad 3" xfId="199"/>
    <cellStyle name="Bad 4" xfId="200"/>
    <cellStyle name="Bad 5" xfId="201"/>
    <cellStyle name="Bad 6" xfId="202"/>
    <cellStyle name="Bad 7" xfId="203"/>
    <cellStyle name="Bad 8" xfId="204"/>
    <cellStyle name="Bad 9" xfId="205"/>
    <cellStyle name="Calculation 2" xfId="206"/>
    <cellStyle name="Calculation 3" xfId="207"/>
    <cellStyle name="Calculation 4" xfId="208"/>
    <cellStyle name="Calculation 5" xfId="209"/>
    <cellStyle name="Calculation 6" xfId="210"/>
    <cellStyle name="Calculation 7" xfId="211"/>
    <cellStyle name="Calculation 8" xfId="212"/>
    <cellStyle name="Calculation 9" xfId="213"/>
    <cellStyle name="Check Cell 2" xfId="214"/>
    <cellStyle name="Check Cell 3" xfId="215"/>
    <cellStyle name="Check Cell 4" xfId="216"/>
    <cellStyle name="Check Cell 5" xfId="217"/>
    <cellStyle name="Check Cell 6" xfId="218"/>
    <cellStyle name="Check Cell 7" xfId="219"/>
    <cellStyle name="Check Cell 8" xfId="220"/>
    <cellStyle name="Check Cell 9" xfId="221"/>
    <cellStyle name="Comma" xfId="336" builtinId="3"/>
    <cellStyle name="Explanatory Text 2" xfId="222"/>
    <cellStyle name="Explanatory Text 3" xfId="223"/>
    <cellStyle name="Explanatory Text 4" xfId="224"/>
    <cellStyle name="Explanatory Text 5" xfId="225"/>
    <cellStyle name="Explanatory Text 6" xfId="226"/>
    <cellStyle name="Explanatory Text 7" xfId="227"/>
    <cellStyle name="Explanatory Text 8" xfId="228"/>
    <cellStyle name="Explanatory Text 9" xfId="229"/>
    <cellStyle name="Good 2" xfId="230"/>
    <cellStyle name="Good 3" xfId="231"/>
    <cellStyle name="Good 4" xfId="232"/>
    <cellStyle name="Good 5" xfId="233"/>
    <cellStyle name="Good 6" xfId="234"/>
    <cellStyle name="Good 7" xfId="235"/>
    <cellStyle name="Good 8" xfId="236"/>
    <cellStyle name="Good 9" xfId="237"/>
    <cellStyle name="Heading 1 2" xfId="238"/>
    <cellStyle name="Heading 1 3" xfId="239"/>
    <cellStyle name="Heading 1 4" xfId="240"/>
    <cellStyle name="Heading 1 5" xfId="241"/>
    <cellStyle name="Heading 1 6" xfId="242"/>
    <cellStyle name="Heading 1 7" xfId="243"/>
    <cellStyle name="Heading 1 8" xfId="244"/>
    <cellStyle name="Heading 1 9" xfId="245"/>
    <cellStyle name="Heading 2 2" xfId="246"/>
    <cellStyle name="Heading 2 3" xfId="247"/>
    <cellStyle name="Heading 2 4" xfId="248"/>
    <cellStyle name="Heading 2 5" xfId="249"/>
    <cellStyle name="Heading 2 6" xfId="250"/>
    <cellStyle name="Heading 2 7" xfId="251"/>
    <cellStyle name="Heading 2 8" xfId="252"/>
    <cellStyle name="Heading 2 9" xfId="253"/>
    <cellStyle name="Heading 3 2" xfId="254"/>
    <cellStyle name="Heading 3 3" xfId="255"/>
    <cellStyle name="Heading 3 4" xfId="256"/>
    <cellStyle name="Heading 3 5" xfId="257"/>
    <cellStyle name="Heading 3 6" xfId="258"/>
    <cellStyle name="Heading 3 7" xfId="259"/>
    <cellStyle name="Heading 3 8" xfId="260"/>
    <cellStyle name="Heading 3 9" xfId="261"/>
    <cellStyle name="Heading 4 2" xfId="262"/>
    <cellStyle name="Heading 4 3" xfId="263"/>
    <cellStyle name="Heading 4 4" xfId="264"/>
    <cellStyle name="Heading 4 5" xfId="265"/>
    <cellStyle name="Heading 4 6" xfId="266"/>
    <cellStyle name="Heading 4 7" xfId="267"/>
    <cellStyle name="Heading 4 8" xfId="268"/>
    <cellStyle name="Heading 4 9" xfId="269"/>
    <cellStyle name="Input 2" xfId="270"/>
    <cellStyle name="Input 3" xfId="271"/>
    <cellStyle name="Input 4" xfId="272"/>
    <cellStyle name="Input 5" xfId="273"/>
    <cellStyle name="Input 6" xfId="274"/>
    <cellStyle name="Input 7" xfId="275"/>
    <cellStyle name="Input 8" xfId="276"/>
    <cellStyle name="Input 9" xfId="277"/>
    <cellStyle name="Linked Cell 2" xfId="278"/>
    <cellStyle name="Linked Cell 3" xfId="279"/>
    <cellStyle name="Linked Cell 4" xfId="280"/>
    <cellStyle name="Linked Cell 5" xfId="281"/>
    <cellStyle name="Linked Cell 6" xfId="282"/>
    <cellStyle name="Linked Cell 7" xfId="283"/>
    <cellStyle name="Linked Cell 8" xfId="284"/>
    <cellStyle name="Linked Cell 9" xfId="285"/>
    <cellStyle name="Neutral 2" xfId="286"/>
    <cellStyle name="Neutral 3" xfId="287"/>
    <cellStyle name="Neutral 4" xfId="288"/>
    <cellStyle name="Neutral 5" xfId="289"/>
    <cellStyle name="Neutral 6" xfId="290"/>
    <cellStyle name="Neutral 7" xfId="291"/>
    <cellStyle name="Neutral 8" xfId="292"/>
    <cellStyle name="Neutral 9" xfId="293"/>
    <cellStyle name="Normal" xfId="0" builtinId="0"/>
    <cellStyle name="Normal 2" xfId="294"/>
    <cellStyle name="Normal 3" xfId="295"/>
    <cellStyle name="Normal 4" xfId="2"/>
    <cellStyle name="Normal 5" xfId="3"/>
    <cellStyle name="Normal 6" xfId="4"/>
    <cellStyle name="Normal 8" xfId="5"/>
    <cellStyle name="Normal 9" xfId="1"/>
    <cellStyle name="Note 2" xfId="296"/>
    <cellStyle name="Note 3" xfId="297"/>
    <cellStyle name="Note 4" xfId="298"/>
    <cellStyle name="Note 5" xfId="299"/>
    <cellStyle name="Note 6" xfId="300"/>
    <cellStyle name="Note 7" xfId="301"/>
    <cellStyle name="Note 8" xfId="302"/>
    <cellStyle name="Note 9" xfId="303"/>
    <cellStyle name="Output 2" xfId="304"/>
    <cellStyle name="Output 3" xfId="305"/>
    <cellStyle name="Output 4" xfId="306"/>
    <cellStyle name="Output 5" xfId="307"/>
    <cellStyle name="Output 6" xfId="308"/>
    <cellStyle name="Output 7" xfId="309"/>
    <cellStyle name="Output 8" xfId="310"/>
    <cellStyle name="Output 9" xfId="311"/>
    <cellStyle name="Title 2" xfId="312"/>
    <cellStyle name="Title 3" xfId="313"/>
    <cellStyle name="Title 4" xfId="314"/>
    <cellStyle name="Title 5" xfId="315"/>
    <cellStyle name="Title 6" xfId="316"/>
    <cellStyle name="Title 7" xfId="317"/>
    <cellStyle name="Title 8" xfId="318"/>
    <cellStyle name="Title 9" xfId="319"/>
    <cellStyle name="Total 2" xfId="320"/>
    <cellStyle name="Total 3" xfId="321"/>
    <cellStyle name="Total 4" xfId="322"/>
    <cellStyle name="Total 5" xfId="323"/>
    <cellStyle name="Total 6" xfId="324"/>
    <cellStyle name="Total 7" xfId="325"/>
    <cellStyle name="Total 8" xfId="326"/>
    <cellStyle name="Total 9" xfId="327"/>
    <cellStyle name="Warning Text 2" xfId="328"/>
    <cellStyle name="Warning Text 3" xfId="329"/>
    <cellStyle name="Warning Text 4" xfId="330"/>
    <cellStyle name="Warning Text 5" xfId="331"/>
    <cellStyle name="Warning Text 6" xfId="332"/>
    <cellStyle name="Warning Text 7" xfId="333"/>
    <cellStyle name="Warning Text 8" xfId="334"/>
    <cellStyle name="Warning Text 9" xfId="3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O128"/>
  <sheetViews>
    <sheetView zoomScale="70" zoomScaleNormal="70" workbookViewId="0">
      <selection sqref="A1:XFD1048576"/>
    </sheetView>
  </sheetViews>
  <sheetFormatPr defaultRowHeight="14.25" x14ac:dyDescent="0.2"/>
  <cols>
    <col min="1" max="1" width="3.42578125" style="2" customWidth="1"/>
    <col min="2" max="2" width="31.7109375" style="2" customWidth="1"/>
    <col min="3" max="3" width="40.140625" style="2" customWidth="1"/>
    <col min="4" max="4" width="35.5703125" style="2" customWidth="1"/>
    <col min="5" max="5" width="27.140625" style="2" customWidth="1"/>
    <col min="6" max="6" width="12.42578125" style="196" customWidth="1"/>
    <col min="7" max="7" width="12.42578125" style="2" customWidth="1"/>
    <col min="8" max="8" width="12.42578125" style="196" customWidth="1"/>
    <col min="9" max="9" width="12.42578125" style="21" customWidth="1"/>
    <col min="10" max="10" width="18.140625" style="19" customWidth="1"/>
    <col min="11" max="11" width="29.7109375" style="19" customWidth="1"/>
    <col min="12" max="13" width="35.7109375" style="2" customWidth="1"/>
    <col min="14" max="14" width="45" style="22" customWidth="1"/>
    <col min="15" max="15" width="22.7109375" style="2" customWidth="1"/>
    <col min="16" max="16" width="27" style="4" customWidth="1"/>
    <col min="17" max="17" width="9.140625" style="4"/>
    <col min="18" max="255" width="9.140625" style="2"/>
    <col min="256" max="256" width="50.85546875" style="2" customWidth="1"/>
    <col min="257" max="257" width="9.5703125" style="2" customWidth="1"/>
    <col min="258" max="259" width="9.42578125" style="2" bestFit="1" customWidth="1"/>
    <col min="260" max="260" width="9.85546875" style="2" bestFit="1" customWidth="1"/>
    <col min="261" max="261" width="9.7109375" style="2" bestFit="1" customWidth="1"/>
    <col min="262" max="511" width="9.140625" style="2"/>
    <col min="512" max="512" width="50.85546875" style="2" customWidth="1"/>
    <col min="513" max="513" width="9.5703125" style="2" customWidth="1"/>
    <col min="514" max="515" width="9.42578125" style="2" bestFit="1" customWidth="1"/>
    <col min="516" max="516" width="9.85546875" style="2" bestFit="1" customWidth="1"/>
    <col min="517" max="517" width="9.7109375" style="2" bestFit="1" customWidth="1"/>
    <col min="518" max="767" width="9.140625" style="2"/>
    <col min="768" max="768" width="50.85546875" style="2" customWidth="1"/>
    <col min="769" max="769" width="9.5703125" style="2" customWidth="1"/>
    <col min="770" max="771" width="9.42578125" style="2" bestFit="1" customWidth="1"/>
    <col min="772" max="772" width="9.85546875" style="2" bestFit="1" customWidth="1"/>
    <col min="773" max="773" width="9.7109375" style="2" bestFit="1" customWidth="1"/>
    <col min="774" max="1023" width="9.140625" style="2"/>
    <col min="1024" max="1024" width="50.85546875" style="2" customWidth="1"/>
    <col min="1025" max="1025" width="9.5703125" style="2" customWidth="1"/>
    <col min="1026" max="1027" width="9.42578125" style="2" bestFit="1" customWidth="1"/>
    <col min="1028" max="1028" width="9.85546875" style="2" bestFit="1" customWidth="1"/>
    <col min="1029" max="1029" width="9.7109375" style="2" bestFit="1" customWidth="1"/>
    <col min="1030" max="1279" width="9.140625" style="2"/>
    <col min="1280" max="1280" width="50.85546875" style="2" customWidth="1"/>
    <col min="1281" max="1281" width="9.5703125" style="2" customWidth="1"/>
    <col min="1282" max="1283" width="9.42578125" style="2" bestFit="1" customWidth="1"/>
    <col min="1284" max="1284" width="9.85546875" style="2" bestFit="1" customWidth="1"/>
    <col min="1285" max="1285" width="9.7109375" style="2" bestFit="1" customWidth="1"/>
    <col min="1286" max="1535" width="9.140625" style="2"/>
    <col min="1536" max="1536" width="50.85546875" style="2" customWidth="1"/>
    <col min="1537" max="1537" width="9.5703125" style="2" customWidth="1"/>
    <col min="1538" max="1539" width="9.42578125" style="2" bestFit="1" customWidth="1"/>
    <col min="1540" max="1540" width="9.85546875" style="2" bestFit="1" customWidth="1"/>
    <col min="1541" max="1541" width="9.7109375" style="2" bestFit="1" customWidth="1"/>
    <col min="1542" max="1791" width="9.140625" style="2"/>
    <col min="1792" max="1792" width="50.85546875" style="2" customWidth="1"/>
    <col min="1793" max="1793" width="9.5703125" style="2" customWidth="1"/>
    <col min="1794" max="1795" width="9.42578125" style="2" bestFit="1" customWidth="1"/>
    <col min="1796" max="1796" width="9.85546875" style="2" bestFit="1" customWidth="1"/>
    <col min="1797" max="1797" width="9.7109375" style="2" bestFit="1" customWidth="1"/>
    <col min="1798" max="2047" width="9.140625" style="2"/>
    <col min="2048" max="2048" width="50.85546875" style="2" customWidth="1"/>
    <col min="2049" max="2049" width="9.5703125" style="2" customWidth="1"/>
    <col min="2050" max="2051" width="9.42578125" style="2" bestFit="1" customWidth="1"/>
    <col min="2052" max="2052" width="9.85546875" style="2" bestFit="1" customWidth="1"/>
    <col min="2053" max="2053" width="9.7109375" style="2" bestFit="1" customWidth="1"/>
    <col min="2054" max="2303" width="9.140625" style="2"/>
    <col min="2304" max="2304" width="50.85546875" style="2" customWidth="1"/>
    <col min="2305" max="2305" width="9.5703125" style="2" customWidth="1"/>
    <col min="2306" max="2307" width="9.42578125" style="2" bestFit="1" customWidth="1"/>
    <col min="2308" max="2308" width="9.85546875" style="2" bestFit="1" customWidth="1"/>
    <col min="2309" max="2309" width="9.7109375" style="2" bestFit="1" customWidth="1"/>
    <col min="2310" max="2559" width="9.140625" style="2"/>
    <col min="2560" max="2560" width="50.85546875" style="2" customWidth="1"/>
    <col min="2561" max="2561" width="9.5703125" style="2" customWidth="1"/>
    <col min="2562" max="2563" width="9.42578125" style="2" bestFit="1" customWidth="1"/>
    <col min="2564" max="2564" width="9.85546875" style="2" bestFit="1" customWidth="1"/>
    <col min="2565" max="2565" width="9.7109375" style="2" bestFit="1" customWidth="1"/>
    <col min="2566" max="2815" width="9.140625" style="2"/>
    <col min="2816" max="2816" width="50.85546875" style="2" customWidth="1"/>
    <col min="2817" max="2817" width="9.5703125" style="2" customWidth="1"/>
    <col min="2818" max="2819" width="9.42578125" style="2" bestFit="1" customWidth="1"/>
    <col min="2820" max="2820" width="9.85546875" style="2" bestFit="1" customWidth="1"/>
    <col min="2821" max="2821" width="9.7109375" style="2" bestFit="1" customWidth="1"/>
    <col min="2822" max="3071" width="9.140625" style="2"/>
    <col min="3072" max="3072" width="50.85546875" style="2" customWidth="1"/>
    <col min="3073" max="3073" width="9.5703125" style="2" customWidth="1"/>
    <col min="3074" max="3075" width="9.42578125" style="2" bestFit="1" customWidth="1"/>
    <col min="3076" max="3076" width="9.85546875" style="2" bestFit="1" customWidth="1"/>
    <col min="3077" max="3077" width="9.7109375" style="2" bestFit="1" customWidth="1"/>
    <col min="3078" max="3327" width="9.140625" style="2"/>
    <col min="3328" max="3328" width="50.85546875" style="2" customWidth="1"/>
    <col min="3329" max="3329" width="9.5703125" style="2" customWidth="1"/>
    <col min="3330" max="3331" width="9.42578125" style="2" bestFit="1" customWidth="1"/>
    <col min="3332" max="3332" width="9.85546875" style="2" bestFit="1" customWidth="1"/>
    <col min="3333" max="3333" width="9.7109375" style="2" bestFit="1" customWidth="1"/>
    <col min="3334" max="3583" width="9.140625" style="2"/>
    <col min="3584" max="3584" width="50.85546875" style="2" customWidth="1"/>
    <col min="3585" max="3585" width="9.5703125" style="2" customWidth="1"/>
    <col min="3586" max="3587" width="9.42578125" style="2" bestFit="1" customWidth="1"/>
    <col min="3588" max="3588" width="9.85546875" style="2" bestFit="1" customWidth="1"/>
    <col min="3589" max="3589" width="9.7109375" style="2" bestFit="1" customWidth="1"/>
    <col min="3590" max="3839" width="9.140625" style="2"/>
    <col min="3840" max="3840" width="50.85546875" style="2" customWidth="1"/>
    <col min="3841" max="3841" width="9.5703125" style="2" customWidth="1"/>
    <col min="3842" max="3843" width="9.42578125" style="2" bestFit="1" customWidth="1"/>
    <col min="3844" max="3844" width="9.85546875" style="2" bestFit="1" customWidth="1"/>
    <col min="3845" max="3845" width="9.7109375" style="2" bestFit="1" customWidth="1"/>
    <col min="3846" max="4095" width="9.140625" style="2"/>
    <col min="4096" max="4096" width="50.85546875" style="2" customWidth="1"/>
    <col min="4097" max="4097" width="9.5703125" style="2" customWidth="1"/>
    <col min="4098" max="4099" width="9.42578125" style="2" bestFit="1" customWidth="1"/>
    <col min="4100" max="4100" width="9.85546875" style="2" bestFit="1" customWidth="1"/>
    <col min="4101" max="4101" width="9.7109375" style="2" bestFit="1" customWidth="1"/>
    <col min="4102" max="4351" width="9.140625" style="2"/>
    <col min="4352" max="4352" width="50.85546875" style="2" customWidth="1"/>
    <col min="4353" max="4353" width="9.5703125" style="2" customWidth="1"/>
    <col min="4354" max="4355" width="9.42578125" style="2" bestFit="1" customWidth="1"/>
    <col min="4356" max="4356" width="9.85546875" style="2" bestFit="1" customWidth="1"/>
    <col min="4357" max="4357" width="9.7109375" style="2" bestFit="1" customWidth="1"/>
    <col min="4358" max="4607" width="9.140625" style="2"/>
    <col min="4608" max="4608" width="50.85546875" style="2" customWidth="1"/>
    <col min="4609" max="4609" width="9.5703125" style="2" customWidth="1"/>
    <col min="4610" max="4611" width="9.42578125" style="2" bestFit="1" customWidth="1"/>
    <col min="4612" max="4612" width="9.85546875" style="2" bestFit="1" customWidth="1"/>
    <col min="4613" max="4613" width="9.7109375" style="2" bestFit="1" customWidth="1"/>
    <col min="4614" max="4863" width="9.140625" style="2"/>
    <col min="4864" max="4864" width="50.85546875" style="2" customWidth="1"/>
    <col min="4865" max="4865" width="9.5703125" style="2" customWidth="1"/>
    <col min="4866" max="4867" width="9.42578125" style="2" bestFit="1" customWidth="1"/>
    <col min="4868" max="4868" width="9.85546875" style="2" bestFit="1" customWidth="1"/>
    <col min="4869" max="4869" width="9.7109375" style="2" bestFit="1" customWidth="1"/>
    <col min="4870" max="5119" width="9.140625" style="2"/>
    <col min="5120" max="5120" width="50.85546875" style="2" customWidth="1"/>
    <col min="5121" max="5121" width="9.5703125" style="2" customWidth="1"/>
    <col min="5122" max="5123" width="9.42578125" style="2" bestFit="1" customWidth="1"/>
    <col min="5124" max="5124" width="9.85546875" style="2" bestFit="1" customWidth="1"/>
    <col min="5125" max="5125" width="9.7109375" style="2" bestFit="1" customWidth="1"/>
    <col min="5126" max="5375" width="9.140625" style="2"/>
    <col min="5376" max="5376" width="50.85546875" style="2" customWidth="1"/>
    <col min="5377" max="5377" width="9.5703125" style="2" customWidth="1"/>
    <col min="5378" max="5379" width="9.42578125" style="2" bestFit="1" customWidth="1"/>
    <col min="5380" max="5380" width="9.85546875" style="2" bestFit="1" customWidth="1"/>
    <col min="5381" max="5381" width="9.7109375" style="2" bestFit="1" customWidth="1"/>
    <col min="5382" max="5631" width="9.140625" style="2"/>
    <col min="5632" max="5632" width="50.85546875" style="2" customWidth="1"/>
    <col min="5633" max="5633" width="9.5703125" style="2" customWidth="1"/>
    <col min="5634" max="5635" width="9.42578125" style="2" bestFit="1" customWidth="1"/>
    <col min="5636" max="5636" width="9.85546875" style="2" bestFit="1" customWidth="1"/>
    <col min="5637" max="5637" width="9.7109375" style="2" bestFit="1" customWidth="1"/>
    <col min="5638" max="5887" width="9.140625" style="2"/>
    <col min="5888" max="5888" width="50.85546875" style="2" customWidth="1"/>
    <col min="5889" max="5889" width="9.5703125" style="2" customWidth="1"/>
    <col min="5890" max="5891" width="9.42578125" style="2" bestFit="1" customWidth="1"/>
    <col min="5892" max="5892" width="9.85546875" style="2" bestFit="1" customWidth="1"/>
    <col min="5893" max="5893" width="9.7109375" style="2" bestFit="1" customWidth="1"/>
    <col min="5894" max="6143" width="9.140625" style="2"/>
    <col min="6144" max="6144" width="50.85546875" style="2" customWidth="1"/>
    <col min="6145" max="6145" width="9.5703125" style="2" customWidth="1"/>
    <col min="6146" max="6147" width="9.42578125" style="2" bestFit="1" customWidth="1"/>
    <col min="6148" max="6148" width="9.85546875" style="2" bestFit="1" customWidth="1"/>
    <col min="6149" max="6149" width="9.7109375" style="2" bestFit="1" customWidth="1"/>
    <col min="6150" max="6399" width="9.140625" style="2"/>
    <col min="6400" max="6400" width="50.85546875" style="2" customWidth="1"/>
    <col min="6401" max="6401" width="9.5703125" style="2" customWidth="1"/>
    <col min="6402" max="6403" width="9.42578125" style="2" bestFit="1" customWidth="1"/>
    <col min="6404" max="6404" width="9.85546875" style="2" bestFit="1" customWidth="1"/>
    <col min="6405" max="6405" width="9.7109375" style="2" bestFit="1" customWidth="1"/>
    <col min="6406" max="6655" width="9.140625" style="2"/>
    <col min="6656" max="6656" width="50.85546875" style="2" customWidth="1"/>
    <col min="6657" max="6657" width="9.5703125" style="2" customWidth="1"/>
    <col min="6658" max="6659" width="9.42578125" style="2" bestFit="1" customWidth="1"/>
    <col min="6660" max="6660" width="9.85546875" style="2" bestFit="1" customWidth="1"/>
    <col min="6661" max="6661" width="9.7109375" style="2" bestFit="1" customWidth="1"/>
    <col min="6662" max="6911" width="9.140625" style="2"/>
    <col min="6912" max="6912" width="50.85546875" style="2" customWidth="1"/>
    <col min="6913" max="6913" width="9.5703125" style="2" customWidth="1"/>
    <col min="6914" max="6915" width="9.42578125" style="2" bestFit="1" customWidth="1"/>
    <col min="6916" max="6916" width="9.85546875" style="2" bestFit="1" customWidth="1"/>
    <col min="6917" max="6917" width="9.7109375" style="2" bestFit="1" customWidth="1"/>
    <col min="6918" max="7167" width="9.140625" style="2"/>
    <col min="7168" max="7168" width="50.85546875" style="2" customWidth="1"/>
    <col min="7169" max="7169" width="9.5703125" style="2" customWidth="1"/>
    <col min="7170" max="7171" width="9.42578125" style="2" bestFit="1" customWidth="1"/>
    <col min="7172" max="7172" width="9.85546875" style="2" bestFit="1" customWidth="1"/>
    <col min="7173" max="7173" width="9.7109375" style="2" bestFit="1" customWidth="1"/>
    <col min="7174" max="7423" width="9.140625" style="2"/>
    <col min="7424" max="7424" width="50.85546875" style="2" customWidth="1"/>
    <col min="7425" max="7425" width="9.5703125" style="2" customWidth="1"/>
    <col min="7426" max="7427" width="9.42578125" style="2" bestFit="1" customWidth="1"/>
    <col min="7428" max="7428" width="9.85546875" style="2" bestFit="1" customWidth="1"/>
    <col min="7429" max="7429" width="9.7109375" style="2" bestFit="1" customWidth="1"/>
    <col min="7430" max="7679" width="9.140625" style="2"/>
    <col min="7680" max="7680" width="50.85546875" style="2" customWidth="1"/>
    <col min="7681" max="7681" width="9.5703125" style="2" customWidth="1"/>
    <col min="7682" max="7683" width="9.42578125" style="2" bestFit="1" customWidth="1"/>
    <col min="7684" max="7684" width="9.85546875" style="2" bestFit="1" customWidth="1"/>
    <col min="7685" max="7685" width="9.7109375" style="2" bestFit="1" customWidth="1"/>
    <col min="7686" max="7935" width="9.140625" style="2"/>
    <col min="7936" max="7936" width="50.85546875" style="2" customWidth="1"/>
    <col min="7937" max="7937" width="9.5703125" style="2" customWidth="1"/>
    <col min="7938" max="7939" width="9.42578125" style="2" bestFit="1" customWidth="1"/>
    <col min="7940" max="7940" width="9.85546875" style="2" bestFit="1" customWidth="1"/>
    <col min="7941" max="7941" width="9.7109375" style="2" bestFit="1" customWidth="1"/>
    <col min="7942" max="8191" width="9.140625" style="2"/>
    <col min="8192" max="8192" width="50.85546875" style="2" customWidth="1"/>
    <col min="8193" max="8193" width="9.5703125" style="2" customWidth="1"/>
    <col min="8194" max="8195" width="9.42578125" style="2" bestFit="1" customWidth="1"/>
    <col min="8196" max="8196" width="9.85546875" style="2" bestFit="1" customWidth="1"/>
    <col min="8197" max="8197" width="9.7109375" style="2" bestFit="1" customWidth="1"/>
    <col min="8198" max="8447" width="9.140625" style="2"/>
    <col min="8448" max="8448" width="50.85546875" style="2" customWidth="1"/>
    <col min="8449" max="8449" width="9.5703125" style="2" customWidth="1"/>
    <col min="8450" max="8451" width="9.42578125" style="2" bestFit="1" customWidth="1"/>
    <col min="8452" max="8452" width="9.85546875" style="2" bestFit="1" customWidth="1"/>
    <col min="8453" max="8453" width="9.7109375" style="2" bestFit="1" customWidth="1"/>
    <col min="8454" max="8703" width="9.140625" style="2"/>
    <col min="8704" max="8704" width="50.85546875" style="2" customWidth="1"/>
    <col min="8705" max="8705" width="9.5703125" style="2" customWidth="1"/>
    <col min="8706" max="8707" width="9.42578125" style="2" bestFit="1" customWidth="1"/>
    <col min="8708" max="8708" width="9.85546875" style="2" bestFit="1" customWidth="1"/>
    <col min="8709" max="8709" width="9.7109375" style="2" bestFit="1" customWidth="1"/>
    <col min="8710" max="8959" width="9.140625" style="2"/>
    <col min="8960" max="8960" width="50.85546875" style="2" customWidth="1"/>
    <col min="8961" max="8961" width="9.5703125" style="2" customWidth="1"/>
    <col min="8962" max="8963" width="9.42578125" style="2" bestFit="1" customWidth="1"/>
    <col min="8964" max="8964" width="9.85546875" style="2" bestFit="1" customWidth="1"/>
    <col min="8965" max="8965" width="9.7109375" style="2" bestFit="1" customWidth="1"/>
    <col min="8966" max="9215" width="9.140625" style="2"/>
    <col min="9216" max="9216" width="50.85546875" style="2" customWidth="1"/>
    <col min="9217" max="9217" width="9.5703125" style="2" customWidth="1"/>
    <col min="9218" max="9219" width="9.42578125" style="2" bestFit="1" customWidth="1"/>
    <col min="9220" max="9220" width="9.85546875" style="2" bestFit="1" customWidth="1"/>
    <col min="9221" max="9221" width="9.7109375" style="2" bestFit="1" customWidth="1"/>
    <col min="9222" max="9471" width="9.140625" style="2"/>
    <col min="9472" max="9472" width="50.85546875" style="2" customWidth="1"/>
    <col min="9473" max="9473" width="9.5703125" style="2" customWidth="1"/>
    <col min="9474" max="9475" width="9.42578125" style="2" bestFit="1" customWidth="1"/>
    <col min="9476" max="9476" width="9.85546875" style="2" bestFit="1" customWidth="1"/>
    <col min="9477" max="9477" width="9.7109375" style="2" bestFit="1" customWidth="1"/>
    <col min="9478" max="9727" width="9.140625" style="2"/>
    <col min="9728" max="9728" width="50.85546875" style="2" customWidth="1"/>
    <col min="9729" max="9729" width="9.5703125" style="2" customWidth="1"/>
    <col min="9730" max="9731" width="9.42578125" style="2" bestFit="1" customWidth="1"/>
    <col min="9732" max="9732" width="9.85546875" style="2" bestFit="1" customWidth="1"/>
    <col min="9733" max="9733" width="9.7109375" style="2" bestFit="1" customWidth="1"/>
    <col min="9734" max="9983" width="9.140625" style="2"/>
    <col min="9984" max="9984" width="50.85546875" style="2" customWidth="1"/>
    <col min="9985" max="9985" width="9.5703125" style="2" customWidth="1"/>
    <col min="9986" max="9987" width="9.42578125" style="2" bestFit="1" customWidth="1"/>
    <col min="9988" max="9988" width="9.85546875" style="2" bestFit="1" customWidth="1"/>
    <col min="9989" max="9989" width="9.7109375" style="2" bestFit="1" customWidth="1"/>
    <col min="9990" max="10239" width="9.140625" style="2"/>
    <col min="10240" max="10240" width="50.85546875" style="2" customWidth="1"/>
    <col min="10241" max="10241" width="9.5703125" style="2" customWidth="1"/>
    <col min="10242" max="10243" width="9.42578125" style="2" bestFit="1" customWidth="1"/>
    <col min="10244" max="10244" width="9.85546875" style="2" bestFit="1" customWidth="1"/>
    <col min="10245" max="10245" width="9.7109375" style="2" bestFit="1" customWidth="1"/>
    <col min="10246" max="10495" width="9.140625" style="2"/>
    <col min="10496" max="10496" width="50.85546875" style="2" customWidth="1"/>
    <col min="10497" max="10497" width="9.5703125" style="2" customWidth="1"/>
    <col min="10498" max="10499" width="9.42578125" style="2" bestFit="1" customWidth="1"/>
    <col min="10500" max="10500" width="9.85546875" style="2" bestFit="1" customWidth="1"/>
    <col min="10501" max="10501" width="9.7109375" style="2" bestFit="1" customWidth="1"/>
    <col min="10502" max="10751" width="9.140625" style="2"/>
    <col min="10752" max="10752" width="50.85546875" style="2" customWidth="1"/>
    <col min="10753" max="10753" width="9.5703125" style="2" customWidth="1"/>
    <col min="10754" max="10755" width="9.42578125" style="2" bestFit="1" customWidth="1"/>
    <col min="10756" max="10756" width="9.85546875" style="2" bestFit="1" customWidth="1"/>
    <col min="10757" max="10757" width="9.7109375" style="2" bestFit="1" customWidth="1"/>
    <col min="10758" max="11007" width="9.140625" style="2"/>
    <col min="11008" max="11008" width="50.85546875" style="2" customWidth="1"/>
    <col min="11009" max="11009" width="9.5703125" style="2" customWidth="1"/>
    <col min="11010" max="11011" width="9.42578125" style="2" bestFit="1" customWidth="1"/>
    <col min="11012" max="11012" width="9.85546875" style="2" bestFit="1" customWidth="1"/>
    <col min="11013" max="11013" width="9.7109375" style="2" bestFit="1" customWidth="1"/>
    <col min="11014" max="11263" width="9.140625" style="2"/>
    <col min="11264" max="11264" width="50.85546875" style="2" customWidth="1"/>
    <col min="11265" max="11265" width="9.5703125" style="2" customWidth="1"/>
    <col min="11266" max="11267" width="9.42578125" style="2" bestFit="1" customWidth="1"/>
    <col min="11268" max="11268" width="9.85546875" style="2" bestFit="1" customWidth="1"/>
    <col min="11269" max="11269" width="9.7109375" style="2" bestFit="1" customWidth="1"/>
    <col min="11270" max="11519" width="9.140625" style="2"/>
    <col min="11520" max="11520" width="50.85546875" style="2" customWidth="1"/>
    <col min="11521" max="11521" width="9.5703125" style="2" customWidth="1"/>
    <col min="11522" max="11523" width="9.42578125" style="2" bestFit="1" customWidth="1"/>
    <col min="11524" max="11524" width="9.85546875" style="2" bestFit="1" customWidth="1"/>
    <col min="11525" max="11525" width="9.7109375" style="2" bestFit="1" customWidth="1"/>
    <col min="11526" max="11775" width="9.140625" style="2"/>
    <col min="11776" max="11776" width="50.85546875" style="2" customWidth="1"/>
    <col min="11777" max="11777" width="9.5703125" style="2" customWidth="1"/>
    <col min="11778" max="11779" width="9.42578125" style="2" bestFit="1" customWidth="1"/>
    <col min="11780" max="11780" width="9.85546875" style="2" bestFit="1" customWidth="1"/>
    <col min="11781" max="11781" width="9.7109375" style="2" bestFit="1" customWidth="1"/>
    <col min="11782" max="12031" width="9.140625" style="2"/>
    <col min="12032" max="12032" width="50.85546875" style="2" customWidth="1"/>
    <col min="12033" max="12033" width="9.5703125" style="2" customWidth="1"/>
    <col min="12034" max="12035" width="9.42578125" style="2" bestFit="1" customWidth="1"/>
    <col min="12036" max="12036" width="9.85546875" style="2" bestFit="1" customWidth="1"/>
    <col min="12037" max="12037" width="9.7109375" style="2" bestFit="1" customWidth="1"/>
    <col min="12038" max="12287" width="9.140625" style="2"/>
    <col min="12288" max="12288" width="50.85546875" style="2" customWidth="1"/>
    <col min="12289" max="12289" width="9.5703125" style="2" customWidth="1"/>
    <col min="12290" max="12291" width="9.42578125" style="2" bestFit="1" customWidth="1"/>
    <col min="12292" max="12292" width="9.85546875" style="2" bestFit="1" customWidth="1"/>
    <col min="12293" max="12293" width="9.7109375" style="2" bestFit="1" customWidth="1"/>
    <col min="12294" max="12543" width="9.140625" style="2"/>
    <col min="12544" max="12544" width="50.85546875" style="2" customWidth="1"/>
    <col min="12545" max="12545" width="9.5703125" style="2" customWidth="1"/>
    <col min="12546" max="12547" width="9.42578125" style="2" bestFit="1" customWidth="1"/>
    <col min="12548" max="12548" width="9.85546875" style="2" bestFit="1" customWidth="1"/>
    <col min="12549" max="12549" width="9.7109375" style="2" bestFit="1" customWidth="1"/>
    <col min="12550" max="12799" width="9.140625" style="2"/>
    <col min="12800" max="12800" width="50.85546875" style="2" customWidth="1"/>
    <col min="12801" max="12801" width="9.5703125" style="2" customWidth="1"/>
    <col min="12802" max="12803" width="9.42578125" style="2" bestFit="1" customWidth="1"/>
    <col min="12804" max="12804" width="9.85546875" style="2" bestFit="1" customWidth="1"/>
    <col min="12805" max="12805" width="9.7109375" style="2" bestFit="1" customWidth="1"/>
    <col min="12806" max="13055" width="9.140625" style="2"/>
    <col min="13056" max="13056" width="50.85546875" style="2" customWidth="1"/>
    <col min="13057" max="13057" width="9.5703125" style="2" customWidth="1"/>
    <col min="13058" max="13059" width="9.42578125" style="2" bestFit="1" customWidth="1"/>
    <col min="13060" max="13060" width="9.85546875" style="2" bestFit="1" customWidth="1"/>
    <col min="13061" max="13061" width="9.7109375" style="2" bestFit="1" customWidth="1"/>
    <col min="13062" max="13311" width="9.140625" style="2"/>
    <col min="13312" max="13312" width="50.85546875" style="2" customWidth="1"/>
    <col min="13313" max="13313" width="9.5703125" style="2" customWidth="1"/>
    <col min="13314" max="13315" width="9.42578125" style="2" bestFit="1" customWidth="1"/>
    <col min="13316" max="13316" width="9.85546875" style="2" bestFit="1" customWidth="1"/>
    <col min="13317" max="13317" width="9.7109375" style="2" bestFit="1" customWidth="1"/>
    <col min="13318" max="13567" width="9.140625" style="2"/>
    <col min="13568" max="13568" width="50.85546875" style="2" customWidth="1"/>
    <col min="13569" max="13569" width="9.5703125" style="2" customWidth="1"/>
    <col min="13570" max="13571" width="9.42578125" style="2" bestFit="1" customWidth="1"/>
    <col min="13572" max="13572" width="9.85546875" style="2" bestFit="1" customWidth="1"/>
    <col min="13573" max="13573" width="9.7109375" style="2" bestFit="1" customWidth="1"/>
    <col min="13574" max="13823" width="9.140625" style="2"/>
    <col min="13824" max="13824" width="50.85546875" style="2" customWidth="1"/>
    <col min="13825" max="13825" width="9.5703125" style="2" customWidth="1"/>
    <col min="13826" max="13827" width="9.42578125" style="2" bestFit="1" customWidth="1"/>
    <col min="13828" max="13828" width="9.85546875" style="2" bestFit="1" customWidth="1"/>
    <col min="13829" max="13829" width="9.7109375" style="2" bestFit="1" customWidth="1"/>
    <col min="13830" max="14079" width="9.140625" style="2"/>
    <col min="14080" max="14080" width="50.85546875" style="2" customWidth="1"/>
    <col min="14081" max="14081" width="9.5703125" style="2" customWidth="1"/>
    <col min="14082" max="14083" width="9.42578125" style="2" bestFit="1" customWidth="1"/>
    <col min="14084" max="14084" width="9.85546875" style="2" bestFit="1" customWidth="1"/>
    <col min="14085" max="14085" width="9.7109375" style="2" bestFit="1" customWidth="1"/>
    <col min="14086" max="14335" width="9.140625" style="2"/>
    <col min="14336" max="14336" width="50.85546875" style="2" customWidth="1"/>
    <col min="14337" max="14337" width="9.5703125" style="2" customWidth="1"/>
    <col min="14338" max="14339" width="9.42578125" style="2" bestFit="1" customWidth="1"/>
    <col min="14340" max="14340" width="9.85546875" style="2" bestFit="1" customWidth="1"/>
    <col min="14341" max="14341" width="9.7109375" style="2" bestFit="1" customWidth="1"/>
    <col min="14342" max="14591" width="9.140625" style="2"/>
    <col min="14592" max="14592" width="50.85546875" style="2" customWidth="1"/>
    <col min="14593" max="14593" width="9.5703125" style="2" customWidth="1"/>
    <col min="14594" max="14595" width="9.42578125" style="2" bestFit="1" customWidth="1"/>
    <col min="14596" max="14596" width="9.85546875" style="2" bestFit="1" customWidth="1"/>
    <col min="14597" max="14597" width="9.7109375" style="2" bestFit="1" customWidth="1"/>
    <col min="14598" max="14847" width="9.140625" style="2"/>
    <col min="14848" max="14848" width="50.85546875" style="2" customWidth="1"/>
    <col min="14849" max="14849" width="9.5703125" style="2" customWidth="1"/>
    <col min="14850" max="14851" width="9.42578125" style="2" bestFit="1" customWidth="1"/>
    <col min="14852" max="14852" width="9.85546875" style="2" bestFit="1" customWidth="1"/>
    <col min="14853" max="14853" width="9.7109375" style="2" bestFit="1" customWidth="1"/>
    <col min="14854" max="15103" width="9.140625" style="2"/>
    <col min="15104" max="15104" width="50.85546875" style="2" customWidth="1"/>
    <col min="15105" max="15105" width="9.5703125" style="2" customWidth="1"/>
    <col min="15106" max="15107" width="9.42578125" style="2" bestFit="1" customWidth="1"/>
    <col min="15108" max="15108" width="9.85546875" style="2" bestFit="1" customWidth="1"/>
    <col min="15109" max="15109" width="9.7109375" style="2" bestFit="1" customWidth="1"/>
    <col min="15110" max="15359" width="9.140625" style="2"/>
    <col min="15360" max="15360" width="50.85546875" style="2" customWidth="1"/>
    <col min="15361" max="15361" width="9.5703125" style="2" customWidth="1"/>
    <col min="15362" max="15363" width="9.42578125" style="2" bestFit="1" customWidth="1"/>
    <col min="15364" max="15364" width="9.85546875" style="2" bestFit="1" customWidth="1"/>
    <col min="15365" max="15365" width="9.7109375" style="2" bestFit="1" customWidth="1"/>
    <col min="15366" max="15615" width="9.140625" style="2"/>
    <col min="15616" max="15616" width="50.85546875" style="2" customWidth="1"/>
    <col min="15617" max="15617" width="9.5703125" style="2" customWidth="1"/>
    <col min="15618" max="15619" width="9.42578125" style="2" bestFit="1" customWidth="1"/>
    <col min="15620" max="15620" width="9.85546875" style="2" bestFit="1" customWidth="1"/>
    <col min="15621" max="15621" width="9.7109375" style="2" bestFit="1" customWidth="1"/>
    <col min="15622" max="15871" width="9.140625" style="2"/>
    <col min="15872" max="15872" width="50.85546875" style="2" customWidth="1"/>
    <col min="15873" max="15873" width="9.5703125" style="2" customWidth="1"/>
    <col min="15874" max="15875" width="9.42578125" style="2" bestFit="1" customWidth="1"/>
    <col min="15876" max="15876" width="9.85546875" style="2" bestFit="1" customWidth="1"/>
    <col min="15877" max="15877" width="9.7109375" style="2" bestFit="1" customWidth="1"/>
    <col min="15878" max="16127" width="9.140625" style="2"/>
    <col min="16128" max="16128" width="50.85546875" style="2" customWidth="1"/>
    <col min="16129" max="16129" width="9.5703125" style="2" customWidth="1"/>
    <col min="16130" max="16131" width="9.42578125" style="2" bestFit="1" customWidth="1"/>
    <col min="16132" max="16132" width="9.85546875" style="2" bestFit="1" customWidth="1"/>
    <col min="16133" max="16133" width="9.7109375" style="2" bestFit="1" customWidth="1"/>
    <col min="16134" max="16384" width="9.140625" style="2"/>
  </cols>
  <sheetData>
    <row r="2" spans="2:17" ht="20.25" x14ac:dyDescent="0.2">
      <c r="B2" s="7" t="s">
        <v>332</v>
      </c>
    </row>
    <row r="3" spans="2:17" ht="22.5" x14ac:dyDescent="0.2">
      <c r="B3" s="8"/>
      <c r="D3" s="9"/>
      <c r="E3" s="9"/>
    </row>
    <row r="4" spans="2:17" ht="22.5" x14ac:dyDescent="0.2">
      <c r="B4" s="1" t="s">
        <v>333</v>
      </c>
      <c r="D4" s="9"/>
      <c r="E4" s="9"/>
      <c r="N4" s="26"/>
    </row>
    <row r="5" spans="2:17" ht="15.75" customHeight="1" x14ac:dyDescent="0.2">
      <c r="B5" s="2" t="s">
        <v>24</v>
      </c>
      <c r="N5" s="26"/>
    </row>
    <row r="6" spans="2:17" ht="15.75" customHeight="1" x14ac:dyDescent="0.2"/>
    <row r="7" spans="2:17" ht="15.75" customHeight="1" x14ac:dyDescent="0.2">
      <c r="B7" s="2" t="s">
        <v>238</v>
      </c>
    </row>
    <row r="8" spans="2:17" ht="15.75" customHeight="1" x14ac:dyDescent="0.2"/>
    <row r="9" spans="2:17" ht="15.75" customHeight="1" x14ac:dyDescent="0.2">
      <c r="B9" s="2" t="s">
        <v>23</v>
      </c>
    </row>
    <row r="10" spans="2:17" ht="15.75" customHeight="1" x14ac:dyDescent="0.2">
      <c r="B10" s="277"/>
      <c r="C10" s="277"/>
      <c r="D10" s="277"/>
      <c r="E10" s="3"/>
    </row>
    <row r="11" spans="2:17" ht="23.25" thickBot="1" x14ac:dyDescent="0.25">
      <c r="D11" s="10"/>
      <c r="E11" s="10"/>
      <c r="N11" s="23"/>
    </row>
    <row r="12" spans="2:17" ht="18" x14ac:dyDescent="0.25">
      <c r="B12" s="33"/>
      <c r="C12" s="37"/>
      <c r="D12" s="41"/>
      <c r="E12" s="41"/>
      <c r="F12" s="197"/>
      <c r="G12" s="46"/>
      <c r="H12" s="211"/>
      <c r="I12" s="48"/>
      <c r="J12" s="51"/>
      <c r="K12" s="53"/>
      <c r="L12" s="44"/>
      <c r="M12" s="44"/>
      <c r="N12" s="55"/>
      <c r="O12" s="30"/>
      <c r="P12" s="5"/>
    </row>
    <row r="13" spans="2:17" s="17" customFormat="1" ht="106.5" customHeight="1" thickBot="1" x14ac:dyDescent="0.3">
      <c r="B13" s="192" t="s">
        <v>40</v>
      </c>
      <c r="C13" s="47" t="s">
        <v>34</v>
      </c>
      <c r="D13" s="47" t="s">
        <v>44</v>
      </c>
      <c r="E13" s="47" t="s">
        <v>74</v>
      </c>
      <c r="F13" s="45" t="s">
        <v>41</v>
      </c>
      <c r="G13" s="47" t="s">
        <v>42</v>
      </c>
      <c r="H13" s="47" t="s">
        <v>52</v>
      </c>
      <c r="I13" s="193" t="s">
        <v>35</v>
      </c>
      <c r="J13" s="194" t="s">
        <v>48</v>
      </c>
      <c r="K13" s="194" t="s">
        <v>36</v>
      </c>
      <c r="L13" s="45" t="s">
        <v>37</v>
      </c>
      <c r="M13" s="45" t="s">
        <v>328</v>
      </c>
      <c r="N13" s="45" t="s">
        <v>39</v>
      </c>
      <c r="O13" s="195" t="s">
        <v>305</v>
      </c>
      <c r="P13" s="25"/>
      <c r="Q13" s="18"/>
    </row>
    <row r="14" spans="2:17" ht="20.25" x14ac:dyDescent="0.2">
      <c r="B14" s="34" t="s">
        <v>135</v>
      </c>
      <c r="C14" s="38"/>
      <c r="D14" s="42"/>
      <c r="E14" s="42"/>
      <c r="F14" s="198"/>
      <c r="G14" s="42"/>
      <c r="H14" s="198"/>
      <c r="I14" s="49"/>
      <c r="J14" s="52"/>
      <c r="K14" s="54"/>
      <c r="L14" s="42"/>
      <c r="M14" s="42"/>
      <c r="N14" s="56"/>
      <c r="O14" s="31"/>
      <c r="P14" s="5"/>
    </row>
    <row r="15" spans="2:17" s="196" customFormat="1" ht="22.5" customHeight="1" x14ac:dyDescent="0.25">
      <c r="B15" s="35" t="s">
        <v>266</v>
      </c>
      <c r="C15" s="39"/>
      <c r="D15" s="272"/>
      <c r="E15" s="272"/>
      <c r="F15" s="199"/>
      <c r="G15" s="199"/>
      <c r="H15" s="199"/>
      <c r="I15" s="273"/>
      <c r="J15" s="274"/>
      <c r="K15" s="275"/>
      <c r="L15" s="272"/>
      <c r="M15" s="272"/>
      <c r="N15" s="272"/>
      <c r="O15" s="276"/>
      <c r="P15" s="268"/>
      <c r="Q15" s="255"/>
    </row>
    <row r="16" spans="2:17" s="12" customFormat="1" ht="33" customHeight="1" x14ac:dyDescent="0.2">
      <c r="B16" s="36" t="s">
        <v>47</v>
      </c>
      <c r="C16" s="40"/>
      <c r="D16" s="43"/>
      <c r="E16" s="14"/>
      <c r="F16" s="200"/>
      <c r="G16" s="16"/>
      <c r="H16" s="200"/>
      <c r="I16" s="50"/>
      <c r="J16" s="20"/>
      <c r="K16" s="20"/>
      <c r="L16" s="14"/>
      <c r="M16" s="14"/>
      <c r="N16" s="57"/>
      <c r="O16" s="32"/>
      <c r="P16" s="15"/>
      <c r="Q16" s="11"/>
    </row>
    <row r="17" spans="1:17" s="12" customFormat="1" ht="152.25" customHeight="1" x14ac:dyDescent="0.25">
      <c r="B17" s="98" t="s">
        <v>239</v>
      </c>
      <c r="C17" s="59" t="s">
        <v>45</v>
      </c>
      <c r="D17" s="58" t="s">
        <v>79</v>
      </c>
      <c r="E17" s="60" t="s">
        <v>55</v>
      </c>
      <c r="F17" s="70" t="s">
        <v>9</v>
      </c>
      <c r="G17" s="61"/>
      <c r="H17" s="70" t="s">
        <v>53</v>
      </c>
      <c r="I17" s="215">
        <v>2</v>
      </c>
      <c r="J17" s="216">
        <v>7500</v>
      </c>
      <c r="K17" s="216">
        <f>I17*J17</f>
        <v>15000</v>
      </c>
      <c r="L17" s="60"/>
      <c r="M17" s="60"/>
      <c r="N17" s="58" t="s">
        <v>49</v>
      </c>
      <c r="O17" s="99" t="s">
        <v>50</v>
      </c>
      <c r="P17" s="15"/>
      <c r="Q17" s="11"/>
    </row>
    <row r="18" spans="1:17" s="12" customFormat="1" ht="149.25" customHeight="1" x14ac:dyDescent="0.25">
      <c r="B18" s="98"/>
      <c r="C18" s="59" t="s">
        <v>46</v>
      </c>
      <c r="D18" s="62" t="s">
        <v>77</v>
      </c>
      <c r="E18" s="60" t="s">
        <v>55</v>
      </c>
      <c r="F18" s="70" t="s">
        <v>9</v>
      </c>
      <c r="G18" s="61"/>
      <c r="H18" s="70" t="s">
        <v>53</v>
      </c>
      <c r="I18" s="217">
        <v>1.5</v>
      </c>
      <c r="J18" s="216">
        <v>7500</v>
      </c>
      <c r="K18" s="216">
        <f t="shared" ref="K18:K22" si="0">I18*J18</f>
        <v>11250</v>
      </c>
      <c r="L18" s="60"/>
      <c r="M18" s="60"/>
      <c r="N18" s="58" t="s">
        <v>245</v>
      </c>
      <c r="O18" s="101" t="s">
        <v>57</v>
      </c>
      <c r="P18" s="15"/>
      <c r="Q18" s="11"/>
    </row>
    <row r="19" spans="1:17" s="12" customFormat="1" ht="56.25" customHeight="1" x14ac:dyDescent="0.2">
      <c r="B19" s="98"/>
      <c r="C19" s="59"/>
      <c r="D19" s="58"/>
      <c r="E19" s="60" t="s">
        <v>56</v>
      </c>
      <c r="F19" s="70" t="s">
        <v>9</v>
      </c>
      <c r="G19" s="61"/>
      <c r="H19" s="70" t="s">
        <v>53</v>
      </c>
      <c r="I19" s="217">
        <v>1.5</v>
      </c>
      <c r="J19" s="216">
        <v>3000</v>
      </c>
      <c r="K19" s="216">
        <f t="shared" si="0"/>
        <v>4500</v>
      </c>
      <c r="L19" s="60"/>
      <c r="M19" s="60"/>
      <c r="N19" s="63"/>
      <c r="O19" s="101" t="s">
        <v>57</v>
      </c>
      <c r="P19" s="15"/>
      <c r="Q19" s="11"/>
    </row>
    <row r="20" spans="1:17" s="12" customFormat="1" ht="50.1" customHeight="1" x14ac:dyDescent="0.2">
      <c r="B20" s="98"/>
      <c r="C20" s="59"/>
      <c r="D20" s="58" t="s">
        <v>80</v>
      </c>
      <c r="E20" s="60" t="s">
        <v>54</v>
      </c>
      <c r="F20" s="70" t="s">
        <v>9</v>
      </c>
      <c r="G20" s="61"/>
      <c r="H20" s="70" t="s">
        <v>54</v>
      </c>
      <c r="I20" s="215">
        <v>1</v>
      </c>
      <c r="J20" s="216">
        <v>2500</v>
      </c>
      <c r="K20" s="216">
        <f t="shared" si="0"/>
        <v>2500</v>
      </c>
      <c r="L20" s="60"/>
      <c r="M20" s="60"/>
      <c r="N20" s="64"/>
      <c r="O20" s="101" t="s">
        <v>57</v>
      </c>
      <c r="P20" s="15"/>
      <c r="Q20" s="11"/>
    </row>
    <row r="21" spans="1:17" s="12" customFormat="1" ht="109.5" customHeight="1" x14ac:dyDescent="0.25">
      <c r="B21" s="98"/>
      <c r="C21" s="59" t="s">
        <v>240</v>
      </c>
      <c r="D21" s="58" t="s">
        <v>241</v>
      </c>
      <c r="E21" s="60" t="s">
        <v>54</v>
      </c>
      <c r="F21" s="70" t="s">
        <v>9</v>
      </c>
      <c r="G21" s="61"/>
      <c r="H21" s="70" t="s">
        <v>54</v>
      </c>
      <c r="I21" s="215">
        <v>1</v>
      </c>
      <c r="J21" s="216">
        <v>25000</v>
      </c>
      <c r="K21" s="216">
        <f t="shared" si="0"/>
        <v>25000</v>
      </c>
      <c r="L21" s="60"/>
      <c r="M21" s="60"/>
      <c r="N21" s="65" t="s">
        <v>58</v>
      </c>
      <c r="O21" s="101" t="s">
        <v>57</v>
      </c>
      <c r="P21" s="15"/>
      <c r="Q21" s="11"/>
    </row>
    <row r="22" spans="1:17" ht="71.25" x14ac:dyDescent="0.2">
      <c r="A22" s="6"/>
      <c r="B22" s="98"/>
      <c r="C22" s="58" t="s">
        <v>51</v>
      </c>
      <c r="D22" s="65" t="s">
        <v>81</v>
      </c>
      <c r="E22" s="65" t="s">
        <v>54</v>
      </c>
      <c r="F22" s="201" t="s">
        <v>9</v>
      </c>
      <c r="G22" s="66"/>
      <c r="H22" s="70" t="s">
        <v>54</v>
      </c>
      <c r="I22" s="215">
        <v>1</v>
      </c>
      <c r="J22" s="216">
        <v>25000</v>
      </c>
      <c r="K22" s="216">
        <f t="shared" si="0"/>
        <v>25000</v>
      </c>
      <c r="L22" s="67"/>
      <c r="M22" s="67"/>
      <c r="N22" s="68"/>
      <c r="O22" s="101" t="s">
        <v>57</v>
      </c>
      <c r="P22" s="5"/>
    </row>
    <row r="23" spans="1:17" s="196" customFormat="1" ht="22.5" customHeight="1" x14ac:dyDescent="0.25">
      <c r="B23" s="233" t="s">
        <v>38</v>
      </c>
      <c r="C23" s="202"/>
      <c r="D23" s="202"/>
      <c r="E23" s="202"/>
      <c r="F23" s="202"/>
      <c r="G23" s="202"/>
      <c r="H23" s="202"/>
      <c r="I23" s="269"/>
      <c r="J23" s="270"/>
      <c r="K23" s="271"/>
      <c r="L23" s="207"/>
      <c r="M23" s="207"/>
      <c r="N23" s="207"/>
      <c r="O23" s="254"/>
      <c r="P23" s="268"/>
      <c r="Q23" s="255"/>
    </row>
    <row r="24" spans="1:17" ht="181.5" customHeight="1" x14ac:dyDescent="0.25">
      <c r="B24" s="102" t="s">
        <v>59</v>
      </c>
      <c r="C24" s="65" t="s">
        <v>242</v>
      </c>
      <c r="D24" s="65" t="s">
        <v>83</v>
      </c>
      <c r="E24" s="65" t="s">
        <v>82</v>
      </c>
      <c r="F24" s="70" t="s">
        <v>9</v>
      </c>
      <c r="G24" s="61"/>
      <c r="H24" s="97" t="s">
        <v>61</v>
      </c>
      <c r="I24" s="215">
        <v>1</v>
      </c>
      <c r="J24" s="216">
        <v>50000</v>
      </c>
      <c r="K24" s="216">
        <f t="shared" ref="K24:K32" si="1">I24*J24</f>
        <v>50000</v>
      </c>
      <c r="L24" s="71"/>
      <c r="M24" s="71"/>
      <c r="N24" s="116" t="s">
        <v>243</v>
      </c>
      <c r="O24" s="103" t="s">
        <v>244</v>
      </c>
      <c r="P24" s="5"/>
    </row>
    <row r="25" spans="1:17" ht="142.5" x14ac:dyDescent="0.25">
      <c r="B25" s="98"/>
      <c r="C25" s="72"/>
      <c r="D25" s="73" t="s">
        <v>78</v>
      </c>
      <c r="E25" s="65" t="s">
        <v>68</v>
      </c>
      <c r="F25" s="203" t="s">
        <v>9</v>
      </c>
      <c r="G25" s="66"/>
      <c r="H25" s="70" t="s">
        <v>60</v>
      </c>
      <c r="I25" s="215">
        <v>1</v>
      </c>
      <c r="J25" s="216">
        <v>5000000</v>
      </c>
      <c r="K25" s="216">
        <f t="shared" si="1"/>
        <v>5000000</v>
      </c>
      <c r="L25" s="75" t="s">
        <v>63</v>
      </c>
      <c r="M25" s="75"/>
      <c r="N25" s="72"/>
      <c r="O25" s="103" t="s">
        <v>334</v>
      </c>
      <c r="P25" s="5"/>
    </row>
    <row r="26" spans="1:17" ht="114" x14ac:dyDescent="0.25">
      <c r="B26" s="98"/>
      <c r="C26" s="65" t="s">
        <v>72</v>
      </c>
      <c r="D26" s="73" t="s">
        <v>71</v>
      </c>
      <c r="E26" s="65" t="s">
        <v>73</v>
      </c>
      <c r="F26" s="203"/>
      <c r="G26" s="66" t="s">
        <v>9</v>
      </c>
      <c r="H26" s="70" t="s">
        <v>54</v>
      </c>
      <c r="I26" s="215">
        <v>1</v>
      </c>
      <c r="J26" s="216">
        <v>1200000</v>
      </c>
      <c r="K26" s="216">
        <f t="shared" si="1"/>
        <v>1200000</v>
      </c>
      <c r="L26" s="58" t="s">
        <v>246</v>
      </c>
      <c r="M26" s="58"/>
      <c r="N26" s="65" t="s">
        <v>247</v>
      </c>
      <c r="O26" s="103" t="s">
        <v>258</v>
      </c>
      <c r="P26" s="5"/>
    </row>
    <row r="27" spans="1:17" ht="89.25" customHeight="1" x14ac:dyDescent="0.25">
      <c r="B27" s="104"/>
      <c r="C27" s="72"/>
      <c r="D27" s="65" t="s">
        <v>84</v>
      </c>
      <c r="E27" s="65" t="s">
        <v>64</v>
      </c>
      <c r="F27" s="203" t="s">
        <v>9</v>
      </c>
      <c r="G27" s="66" t="s">
        <v>9</v>
      </c>
      <c r="H27" s="97" t="s">
        <v>62</v>
      </c>
      <c r="I27" s="215">
        <v>12</v>
      </c>
      <c r="J27" s="216">
        <v>7500</v>
      </c>
      <c r="K27" s="216">
        <f t="shared" si="1"/>
        <v>90000</v>
      </c>
      <c r="L27" s="75"/>
      <c r="M27" s="75"/>
      <c r="N27" s="75" t="s">
        <v>248</v>
      </c>
      <c r="O27" s="103" t="s">
        <v>75</v>
      </c>
      <c r="P27" s="5"/>
    </row>
    <row r="28" spans="1:17" ht="27" customHeight="1" x14ac:dyDescent="0.2">
      <c r="B28" s="104"/>
      <c r="C28" s="72"/>
      <c r="D28" s="65"/>
      <c r="E28" s="65" t="s">
        <v>65</v>
      </c>
      <c r="F28" s="203" t="s">
        <v>9</v>
      </c>
      <c r="G28" s="66" t="s">
        <v>9</v>
      </c>
      <c r="H28" s="97" t="s">
        <v>53</v>
      </c>
      <c r="I28" s="215">
        <v>12</v>
      </c>
      <c r="J28" s="216">
        <f>J19</f>
        <v>3000</v>
      </c>
      <c r="K28" s="216">
        <f t="shared" si="1"/>
        <v>36000</v>
      </c>
      <c r="L28" s="75"/>
      <c r="M28" s="75"/>
      <c r="N28" s="77"/>
      <c r="O28" s="101" t="s">
        <v>76</v>
      </c>
      <c r="P28" s="5"/>
    </row>
    <row r="29" spans="1:17" ht="71.25" x14ac:dyDescent="0.2">
      <c r="B29" s="104"/>
      <c r="C29" s="58" t="s">
        <v>285</v>
      </c>
      <c r="D29" s="65" t="s">
        <v>85</v>
      </c>
      <c r="E29" s="65" t="s">
        <v>69</v>
      </c>
      <c r="F29" s="203" t="s">
        <v>9</v>
      </c>
      <c r="G29" s="66" t="s">
        <v>9</v>
      </c>
      <c r="H29" s="70" t="s">
        <v>54</v>
      </c>
      <c r="I29" s="215">
        <v>1</v>
      </c>
      <c r="J29" s="216">
        <v>1000000</v>
      </c>
      <c r="K29" s="218">
        <f t="shared" si="1"/>
        <v>1000000</v>
      </c>
      <c r="L29" s="75"/>
      <c r="M29" s="75"/>
      <c r="N29" s="77"/>
      <c r="O29" s="101" t="s">
        <v>76</v>
      </c>
      <c r="P29" s="5"/>
    </row>
    <row r="30" spans="1:17" x14ac:dyDescent="0.2">
      <c r="B30" s="104"/>
      <c r="C30" s="72"/>
      <c r="D30" s="65"/>
      <c r="E30" s="65" t="s">
        <v>66</v>
      </c>
      <c r="F30" s="203" t="s">
        <v>9</v>
      </c>
      <c r="G30" s="66"/>
      <c r="H30" s="70" t="s">
        <v>70</v>
      </c>
      <c r="I30" s="215">
        <v>6</v>
      </c>
      <c r="J30" s="216">
        <v>7500</v>
      </c>
      <c r="K30" s="218">
        <f t="shared" si="1"/>
        <v>45000</v>
      </c>
      <c r="L30" s="75"/>
      <c r="M30" s="75"/>
      <c r="N30" s="77"/>
      <c r="O30" s="101" t="s">
        <v>76</v>
      </c>
      <c r="P30" s="5"/>
    </row>
    <row r="31" spans="1:17" x14ac:dyDescent="0.2">
      <c r="B31" s="104"/>
      <c r="C31" s="72"/>
      <c r="D31" s="65"/>
      <c r="E31" s="65" t="s">
        <v>67</v>
      </c>
      <c r="F31" s="203" t="s">
        <v>9</v>
      </c>
      <c r="G31" s="66"/>
      <c r="H31" s="70" t="s">
        <v>54</v>
      </c>
      <c r="I31" s="215">
        <v>1</v>
      </c>
      <c r="J31" s="216">
        <v>50000</v>
      </c>
      <c r="K31" s="218">
        <f t="shared" si="1"/>
        <v>50000</v>
      </c>
      <c r="L31" s="75"/>
      <c r="M31" s="75"/>
      <c r="N31" s="77"/>
      <c r="O31" s="101" t="s">
        <v>76</v>
      </c>
      <c r="P31" s="5"/>
    </row>
    <row r="32" spans="1:17" ht="28.5" x14ac:dyDescent="0.2">
      <c r="B32" s="104"/>
      <c r="C32" s="72"/>
      <c r="D32" s="65"/>
      <c r="E32" s="65" t="s">
        <v>271</v>
      </c>
      <c r="F32" s="203" t="s">
        <v>9</v>
      </c>
      <c r="G32" s="66"/>
      <c r="H32" s="70" t="s">
        <v>54</v>
      </c>
      <c r="I32" s="215">
        <v>1</v>
      </c>
      <c r="J32" s="216">
        <v>25000</v>
      </c>
      <c r="K32" s="218">
        <f t="shared" si="1"/>
        <v>25000</v>
      </c>
      <c r="L32" s="78"/>
      <c r="M32" s="78"/>
      <c r="N32" s="79"/>
      <c r="O32" s="101" t="s">
        <v>76</v>
      </c>
      <c r="P32" s="5"/>
    </row>
    <row r="33" spans="2:23" s="196" customFormat="1" ht="22.5" customHeight="1" x14ac:dyDescent="0.25">
      <c r="B33" s="234" t="s">
        <v>33</v>
      </c>
      <c r="C33" s="69"/>
      <c r="D33" s="202"/>
      <c r="E33" s="202"/>
      <c r="F33" s="202"/>
      <c r="G33" s="202"/>
      <c r="H33" s="202"/>
      <c r="I33" s="269"/>
      <c r="J33" s="270"/>
      <c r="K33" s="271"/>
      <c r="L33" s="202"/>
      <c r="M33" s="202"/>
      <c r="N33" s="202"/>
      <c r="O33" s="254"/>
      <c r="P33" s="268"/>
      <c r="Q33" s="255"/>
    </row>
    <row r="34" spans="2:23" ht="99.75" x14ac:dyDescent="0.2">
      <c r="B34" s="98" t="s">
        <v>249</v>
      </c>
      <c r="C34" s="59" t="s">
        <v>311</v>
      </c>
      <c r="D34" s="80" t="s">
        <v>313</v>
      </c>
      <c r="E34" s="76" t="s">
        <v>86</v>
      </c>
      <c r="F34" s="70" t="s">
        <v>9</v>
      </c>
      <c r="G34" s="74" t="s">
        <v>9</v>
      </c>
      <c r="H34" s="203" t="s">
        <v>250</v>
      </c>
      <c r="I34" s="219"/>
      <c r="J34" s="218"/>
      <c r="K34" s="216"/>
      <c r="L34" s="81"/>
      <c r="M34" s="81"/>
      <c r="N34" s="82"/>
      <c r="O34" s="99" t="s">
        <v>94</v>
      </c>
      <c r="P34" s="15"/>
      <c r="Q34" s="11"/>
      <c r="R34" s="12"/>
      <c r="S34" s="12"/>
      <c r="T34" s="12"/>
      <c r="U34" s="12"/>
      <c r="V34" s="12"/>
      <c r="W34" s="12"/>
    </row>
    <row r="35" spans="2:23" ht="99.75" x14ac:dyDescent="0.2">
      <c r="B35" s="278"/>
      <c r="C35" s="59" t="s">
        <v>93</v>
      </c>
      <c r="D35" s="83" t="s">
        <v>251</v>
      </c>
      <c r="E35" s="76" t="s">
        <v>87</v>
      </c>
      <c r="F35" s="70" t="s">
        <v>9</v>
      </c>
      <c r="G35" s="74"/>
      <c r="H35" s="203" t="s">
        <v>70</v>
      </c>
      <c r="I35" s="219">
        <v>6</v>
      </c>
      <c r="J35" s="218">
        <v>7500</v>
      </c>
      <c r="K35" s="216">
        <f>J35*I35</f>
        <v>45000</v>
      </c>
      <c r="L35" s="81"/>
      <c r="M35" s="81"/>
      <c r="N35" s="82"/>
      <c r="O35" s="100" t="s">
        <v>95</v>
      </c>
      <c r="P35" s="15"/>
      <c r="Q35" s="11"/>
      <c r="R35" s="12"/>
      <c r="S35" s="12"/>
      <c r="T35" s="12"/>
      <c r="U35" s="12"/>
      <c r="V35" s="12"/>
      <c r="W35" s="12"/>
    </row>
    <row r="36" spans="2:23" ht="85.5" x14ac:dyDescent="0.2">
      <c r="B36" s="278"/>
      <c r="C36" s="280" t="s">
        <v>312</v>
      </c>
      <c r="D36" s="83" t="s">
        <v>314</v>
      </c>
      <c r="E36" s="76" t="s">
        <v>86</v>
      </c>
      <c r="F36" s="70" t="s">
        <v>9</v>
      </c>
      <c r="G36" s="74"/>
      <c r="H36" s="203" t="s">
        <v>250</v>
      </c>
      <c r="I36" s="219"/>
      <c r="J36" s="218"/>
      <c r="K36" s="216"/>
      <c r="L36" s="81"/>
      <c r="M36" s="81"/>
      <c r="N36" s="82"/>
      <c r="O36" s="100" t="s">
        <v>95</v>
      </c>
      <c r="P36" s="15"/>
      <c r="Q36" s="11"/>
      <c r="R36" s="12"/>
      <c r="S36" s="12"/>
      <c r="T36" s="12"/>
      <c r="U36" s="12"/>
      <c r="V36" s="12"/>
      <c r="W36" s="12"/>
    </row>
    <row r="37" spans="2:23" ht="90" customHeight="1" x14ac:dyDescent="0.2">
      <c r="B37" s="282"/>
      <c r="C37" s="283" t="s">
        <v>310</v>
      </c>
      <c r="D37" s="80"/>
      <c r="E37" s="76" t="s">
        <v>88</v>
      </c>
      <c r="F37" s="70" t="s">
        <v>9</v>
      </c>
      <c r="G37" s="74" t="s">
        <v>9</v>
      </c>
      <c r="H37" s="203" t="s">
        <v>70</v>
      </c>
      <c r="I37" s="219">
        <v>6</v>
      </c>
      <c r="J37" s="218">
        <v>3000</v>
      </c>
      <c r="K37" s="216">
        <f>J37*I37</f>
        <v>18000</v>
      </c>
      <c r="L37" s="81"/>
      <c r="M37" s="81"/>
      <c r="N37" s="82"/>
      <c r="O37" s="100" t="s">
        <v>95</v>
      </c>
      <c r="P37" s="15"/>
      <c r="Q37" s="11"/>
      <c r="R37" s="12"/>
      <c r="S37" s="12"/>
      <c r="T37" s="12"/>
      <c r="U37" s="12"/>
      <c r="V37" s="12"/>
      <c r="W37" s="12"/>
    </row>
    <row r="38" spans="2:23" ht="119.25" customHeight="1" x14ac:dyDescent="0.25">
      <c r="B38" s="105"/>
      <c r="C38" s="59" t="s">
        <v>335</v>
      </c>
      <c r="D38" s="76" t="s">
        <v>91</v>
      </c>
      <c r="E38" s="72" t="s">
        <v>55</v>
      </c>
      <c r="F38" s="70" t="s">
        <v>9</v>
      </c>
      <c r="G38" s="74" t="s">
        <v>9</v>
      </c>
      <c r="H38" s="203" t="s">
        <v>70</v>
      </c>
      <c r="I38" s="219">
        <v>4</v>
      </c>
      <c r="J38" s="218">
        <v>7500</v>
      </c>
      <c r="K38" s="216">
        <f>J38*I38</f>
        <v>30000</v>
      </c>
      <c r="L38" s="81"/>
      <c r="M38" s="81"/>
      <c r="N38" s="58" t="s">
        <v>29</v>
      </c>
      <c r="O38" s="100" t="s">
        <v>95</v>
      </c>
      <c r="P38" s="15"/>
      <c r="Q38" s="11"/>
      <c r="R38" s="12"/>
      <c r="S38" s="12"/>
      <c r="T38" s="12"/>
      <c r="U38" s="12"/>
      <c r="V38" s="12"/>
      <c r="W38" s="12"/>
    </row>
    <row r="39" spans="2:23" ht="142.5" x14ac:dyDescent="0.25">
      <c r="B39" s="105"/>
      <c r="C39" s="65" t="s">
        <v>104</v>
      </c>
      <c r="D39" s="80" t="s">
        <v>315</v>
      </c>
      <c r="E39" s="84" t="s">
        <v>89</v>
      </c>
      <c r="F39" s="70"/>
      <c r="G39" s="74" t="s">
        <v>21</v>
      </c>
      <c r="H39" s="203" t="s">
        <v>90</v>
      </c>
      <c r="I39" s="219">
        <v>1</v>
      </c>
      <c r="J39" s="220">
        <v>1000000</v>
      </c>
      <c r="K39" s="216">
        <f>I39*J39</f>
        <v>1000000</v>
      </c>
      <c r="L39" s="81"/>
      <c r="M39" s="81"/>
      <c r="N39" s="59" t="s">
        <v>259</v>
      </c>
      <c r="O39" s="99" t="s">
        <v>252</v>
      </c>
      <c r="P39" s="15"/>
      <c r="Q39" s="11"/>
      <c r="R39" s="12"/>
      <c r="S39" s="12"/>
      <c r="T39" s="12"/>
      <c r="U39" s="12"/>
      <c r="V39" s="12"/>
      <c r="W39" s="12"/>
    </row>
    <row r="40" spans="2:23" s="196" customFormat="1" ht="22.5" customHeight="1" x14ac:dyDescent="0.25">
      <c r="B40" s="234" t="s">
        <v>8</v>
      </c>
      <c r="C40" s="85"/>
      <c r="D40" s="262"/>
      <c r="E40" s="262"/>
      <c r="F40" s="204"/>
      <c r="G40" s="204"/>
      <c r="H40" s="212"/>
      <c r="I40" s="263"/>
      <c r="J40" s="264"/>
      <c r="K40" s="265"/>
      <c r="L40" s="266"/>
      <c r="M40" s="266"/>
      <c r="N40" s="266"/>
      <c r="O40" s="254"/>
      <c r="P40" s="268"/>
      <c r="Q40" s="255"/>
    </row>
    <row r="41" spans="2:23" s="12" customFormat="1" ht="99.75" x14ac:dyDescent="0.25">
      <c r="B41" s="98" t="s">
        <v>260</v>
      </c>
      <c r="C41" s="59" t="s">
        <v>97</v>
      </c>
      <c r="D41" s="86" t="s">
        <v>25</v>
      </c>
      <c r="E41" s="87" t="s">
        <v>96</v>
      </c>
      <c r="F41" s="70" t="s">
        <v>9</v>
      </c>
      <c r="G41" s="74"/>
      <c r="H41" s="203" t="s">
        <v>90</v>
      </c>
      <c r="I41" s="219">
        <v>1</v>
      </c>
      <c r="J41" s="220">
        <v>1000000</v>
      </c>
      <c r="K41" s="216">
        <f>I41*J41</f>
        <v>1000000</v>
      </c>
      <c r="L41" s="88"/>
      <c r="M41" s="88"/>
      <c r="N41" s="59" t="s">
        <v>253</v>
      </c>
      <c r="O41" s="99" t="s">
        <v>254</v>
      </c>
      <c r="P41" s="15"/>
      <c r="Q41" s="11"/>
    </row>
    <row r="42" spans="2:23" s="12" customFormat="1" ht="67.5" customHeight="1" x14ac:dyDescent="0.25">
      <c r="B42" s="281"/>
      <c r="C42" s="59" t="s">
        <v>98</v>
      </c>
      <c r="D42" s="86" t="s">
        <v>99</v>
      </c>
      <c r="E42" s="203" t="s">
        <v>250</v>
      </c>
      <c r="F42" s="70" t="s">
        <v>9</v>
      </c>
      <c r="G42" s="74"/>
      <c r="H42" s="203" t="s">
        <v>70</v>
      </c>
      <c r="I42" s="219">
        <v>1</v>
      </c>
      <c r="J42" s="218">
        <v>7500</v>
      </c>
      <c r="K42" s="216">
        <f t="shared" ref="K42:K47" si="2">J42*I42</f>
        <v>7500</v>
      </c>
      <c r="L42" s="88"/>
      <c r="M42" s="88"/>
      <c r="N42" s="59"/>
      <c r="O42" s="100"/>
      <c r="P42" s="15"/>
      <c r="Q42" s="11"/>
    </row>
    <row r="43" spans="2:23" s="12" customFormat="1" ht="28.5" x14ac:dyDescent="0.25">
      <c r="B43" s="278"/>
      <c r="C43" s="59"/>
      <c r="D43" s="86"/>
      <c r="E43" s="87" t="s">
        <v>101</v>
      </c>
      <c r="F43" s="70" t="s">
        <v>9</v>
      </c>
      <c r="G43" s="74"/>
      <c r="H43" s="203" t="s">
        <v>70</v>
      </c>
      <c r="I43" s="219">
        <v>1</v>
      </c>
      <c r="J43" s="218">
        <v>3000</v>
      </c>
      <c r="K43" s="216">
        <f t="shared" si="2"/>
        <v>3000</v>
      </c>
      <c r="L43" s="88"/>
      <c r="M43" s="88"/>
      <c r="N43" s="59"/>
      <c r="O43" s="100"/>
      <c r="P43" s="15"/>
      <c r="Q43" s="11"/>
    </row>
    <row r="44" spans="2:23" s="12" customFormat="1" ht="42.75" x14ac:dyDescent="0.25">
      <c r="B44" s="98"/>
      <c r="C44" s="59" t="s">
        <v>105</v>
      </c>
      <c r="D44" s="86" t="s">
        <v>100</v>
      </c>
      <c r="E44" s="87" t="s">
        <v>87</v>
      </c>
      <c r="F44" s="70" t="s">
        <v>9</v>
      </c>
      <c r="G44" s="74"/>
      <c r="H44" s="203" t="s">
        <v>70</v>
      </c>
      <c r="I44" s="219">
        <v>2</v>
      </c>
      <c r="J44" s="218">
        <v>7500</v>
      </c>
      <c r="K44" s="216">
        <f t="shared" si="2"/>
        <v>15000</v>
      </c>
      <c r="L44" s="88"/>
      <c r="M44" s="88"/>
      <c r="N44" s="59"/>
      <c r="O44" s="100"/>
      <c r="P44" s="15"/>
      <c r="Q44" s="11"/>
    </row>
    <row r="45" spans="2:23" s="12" customFormat="1" ht="28.5" x14ac:dyDescent="0.2">
      <c r="B45" s="105"/>
      <c r="C45" s="60"/>
      <c r="D45" s="60"/>
      <c r="E45" s="87" t="s">
        <v>101</v>
      </c>
      <c r="F45" s="70" t="s">
        <v>9</v>
      </c>
      <c r="G45" s="74" t="s">
        <v>21</v>
      </c>
      <c r="H45" s="203" t="s">
        <v>70</v>
      </c>
      <c r="I45" s="219">
        <v>2</v>
      </c>
      <c r="J45" s="218">
        <v>3000</v>
      </c>
      <c r="K45" s="216">
        <f t="shared" si="2"/>
        <v>6000</v>
      </c>
      <c r="L45" s="88"/>
      <c r="M45" s="88"/>
      <c r="N45" s="89"/>
      <c r="O45" s="100"/>
      <c r="P45" s="15"/>
      <c r="Q45" s="11"/>
    </row>
    <row r="46" spans="2:23" s="12" customFormat="1" ht="42.75" x14ac:dyDescent="0.2">
      <c r="B46" s="105"/>
      <c r="C46" s="58" t="s">
        <v>106</v>
      </c>
      <c r="D46" s="86" t="s">
        <v>336</v>
      </c>
      <c r="E46" s="87" t="s">
        <v>87</v>
      </c>
      <c r="F46" s="70" t="s">
        <v>9</v>
      </c>
      <c r="G46" s="74"/>
      <c r="H46" s="203" t="s">
        <v>70</v>
      </c>
      <c r="I46" s="219">
        <v>1</v>
      </c>
      <c r="J46" s="218">
        <v>7500</v>
      </c>
      <c r="K46" s="216">
        <f t="shared" si="2"/>
        <v>7500</v>
      </c>
      <c r="L46" s="88"/>
      <c r="M46" s="88"/>
      <c r="N46" s="89"/>
      <c r="O46" s="100"/>
      <c r="P46" s="15"/>
      <c r="Q46" s="11"/>
    </row>
    <row r="47" spans="2:23" s="12" customFormat="1" ht="28.5" x14ac:dyDescent="0.2">
      <c r="B47" s="105"/>
      <c r="C47" s="60"/>
      <c r="D47" s="86"/>
      <c r="E47" s="87" t="s">
        <v>101</v>
      </c>
      <c r="F47" s="70" t="s">
        <v>9</v>
      </c>
      <c r="G47" s="74"/>
      <c r="H47" s="203" t="s">
        <v>70</v>
      </c>
      <c r="I47" s="219">
        <v>1</v>
      </c>
      <c r="J47" s="218">
        <v>3000</v>
      </c>
      <c r="K47" s="216">
        <f t="shared" si="2"/>
        <v>3000</v>
      </c>
      <c r="L47" s="88"/>
      <c r="M47" s="88"/>
      <c r="N47" s="89"/>
      <c r="O47" s="100"/>
      <c r="P47" s="15"/>
      <c r="Q47" s="11"/>
    </row>
    <row r="48" spans="2:23" ht="145.5" customHeight="1" x14ac:dyDescent="0.25">
      <c r="B48" s="104"/>
      <c r="C48" s="65" t="s">
        <v>107</v>
      </c>
      <c r="D48" s="90" t="s">
        <v>263</v>
      </c>
      <c r="E48" s="87" t="s">
        <v>22</v>
      </c>
      <c r="F48" s="116" t="s">
        <v>9</v>
      </c>
      <c r="G48" s="74" t="s">
        <v>21</v>
      </c>
      <c r="H48" s="213"/>
      <c r="I48" s="221"/>
      <c r="J48" s="222"/>
      <c r="K48" s="223"/>
      <c r="L48" s="94" t="s">
        <v>256</v>
      </c>
      <c r="M48" s="94"/>
      <c r="N48" s="65" t="s">
        <v>261</v>
      </c>
      <c r="O48" s="106" t="s">
        <v>255</v>
      </c>
      <c r="P48" s="5"/>
    </row>
    <row r="49" spans="1:67" ht="85.5" customHeight="1" x14ac:dyDescent="0.25">
      <c r="B49" s="104"/>
      <c r="C49" s="72"/>
      <c r="D49" s="95" t="s">
        <v>262</v>
      </c>
      <c r="E49" s="87" t="s">
        <v>22</v>
      </c>
      <c r="F49" s="116"/>
      <c r="G49" s="74" t="s">
        <v>21</v>
      </c>
      <c r="H49" s="213"/>
      <c r="I49" s="221"/>
      <c r="J49" s="222"/>
      <c r="K49" s="223"/>
      <c r="L49" s="94" t="s">
        <v>257</v>
      </c>
      <c r="M49" s="94"/>
      <c r="N49" s="65" t="s">
        <v>26</v>
      </c>
      <c r="O49" s="107"/>
      <c r="P49" s="6"/>
      <c r="Q49" s="2"/>
    </row>
    <row r="50" spans="1:67" ht="171" customHeight="1" x14ac:dyDescent="0.25">
      <c r="B50" s="104"/>
      <c r="C50" s="283" t="s">
        <v>317</v>
      </c>
      <c r="D50" s="95" t="s">
        <v>316</v>
      </c>
      <c r="E50" s="87" t="s">
        <v>22</v>
      </c>
      <c r="F50" s="116"/>
      <c r="G50" s="74" t="s">
        <v>9</v>
      </c>
      <c r="H50" s="203" t="s">
        <v>250</v>
      </c>
      <c r="I50" s="221"/>
      <c r="J50" s="222"/>
      <c r="K50" s="223"/>
      <c r="L50" s="94"/>
      <c r="M50" s="94"/>
      <c r="N50" s="65"/>
      <c r="O50" s="107"/>
      <c r="P50" s="6"/>
      <c r="Q50" s="2"/>
    </row>
    <row r="51" spans="1:67" ht="171" customHeight="1" x14ac:dyDescent="0.25">
      <c r="B51" s="104"/>
      <c r="C51" s="283" t="s">
        <v>318</v>
      </c>
      <c r="D51" s="95" t="s">
        <v>319</v>
      </c>
      <c r="E51" s="87" t="s">
        <v>87</v>
      </c>
      <c r="F51" s="116" t="s">
        <v>9</v>
      </c>
      <c r="G51" s="74"/>
      <c r="H51" s="203" t="s">
        <v>70</v>
      </c>
      <c r="I51" s="219">
        <v>1</v>
      </c>
      <c r="J51" s="218">
        <v>7500</v>
      </c>
      <c r="K51" s="218">
        <f>J51*I51</f>
        <v>7500</v>
      </c>
      <c r="L51" s="94"/>
      <c r="M51" s="94"/>
      <c r="N51" s="65"/>
      <c r="O51" s="107"/>
      <c r="P51" s="6"/>
      <c r="Q51" s="2"/>
    </row>
    <row r="52" spans="1:67" ht="171" customHeight="1" x14ac:dyDescent="0.25">
      <c r="B52" s="104"/>
      <c r="C52" s="284"/>
      <c r="D52" s="95"/>
      <c r="E52" s="87" t="s">
        <v>101</v>
      </c>
      <c r="F52" s="116" t="s">
        <v>9</v>
      </c>
      <c r="G52" s="74" t="s">
        <v>9</v>
      </c>
      <c r="H52" s="203" t="s">
        <v>70</v>
      </c>
      <c r="I52" s="219">
        <v>1</v>
      </c>
      <c r="J52" s="218">
        <v>3000</v>
      </c>
      <c r="K52" s="218">
        <f>J52*I52</f>
        <v>3000</v>
      </c>
      <c r="L52" s="94"/>
      <c r="M52" s="94"/>
      <c r="N52" s="65"/>
      <c r="O52" s="107"/>
      <c r="P52" s="6"/>
      <c r="Q52" s="2"/>
    </row>
    <row r="53" spans="1:67" ht="85.5" customHeight="1" x14ac:dyDescent="0.25">
      <c r="B53" s="104"/>
      <c r="C53" s="72"/>
      <c r="D53" s="72"/>
      <c r="E53" s="87" t="s">
        <v>22</v>
      </c>
      <c r="F53" s="116"/>
      <c r="G53" s="74" t="s">
        <v>9</v>
      </c>
      <c r="H53" s="203" t="s">
        <v>250</v>
      </c>
      <c r="I53" s="221"/>
      <c r="J53" s="222"/>
      <c r="K53" s="223"/>
      <c r="L53" s="94"/>
      <c r="M53" s="94"/>
      <c r="N53" s="65"/>
      <c r="O53" s="107"/>
      <c r="P53" s="6"/>
      <c r="Q53" s="2"/>
    </row>
    <row r="54" spans="1:67" s="196" customFormat="1" ht="22.5" customHeight="1" x14ac:dyDescent="0.25">
      <c r="B54" s="234" t="s">
        <v>92</v>
      </c>
      <c r="C54" s="85"/>
      <c r="D54" s="262"/>
      <c r="E54" s="262"/>
      <c r="F54" s="204"/>
      <c r="G54" s="204"/>
      <c r="H54" s="212"/>
      <c r="I54" s="263"/>
      <c r="J54" s="264"/>
      <c r="K54" s="265"/>
      <c r="L54" s="266"/>
      <c r="M54" s="266"/>
      <c r="N54" s="267"/>
      <c r="O54" s="254"/>
      <c r="P54" s="268"/>
      <c r="Q54" s="255"/>
    </row>
    <row r="55" spans="1:67" s="255" customFormat="1" ht="85.5" x14ac:dyDescent="0.25">
      <c r="B55" s="279" t="s">
        <v>322</v>
      </c>
      <c r="C55" s="58" t="s">
        <v>321</v>
      </c>
      <c r="D55" s="58" t="s">
        <v>320</v>
      </c>
      <c r="E55" s="58" t="s">
        <v>22</v>
      </c>
      <c r="F55" s="58" t="s">
        <v>9</v>
      </c>
      <c r="G55" s="58"/>
      <c r="H55" s="58" t="s">
        <v>250</v>
      </c>
      <c r="I55" s="58">
        <v>1</v>
      </c>
      <c r="J55" s="58">
        <v>7500</v>
      </c>
      <c r="K55" s="291">
        <f t="shared" ref="K55:K56" si="3">J55*I55</f>
        <v>7500</v>
      </c>
      <c r="L55" s="58"/>
      <c r="M55" s="58"/>
      <c r="N55" s="58"/>
      <c r="O55" s="99" t="s">
        <v>286</v>
      </c>
      <c r="P55" s="268"/>
    </row>
    <row r="56" spans="1:67" s="12" customFormat="1" ht="128.25" x14ac:dyDescent="0.25">
      <c r="B56" s="98" t="s">
        <v>264</v>
      </c>
      <c r="C56" s="59" t="s">
        <v>265</v>
      </c>
      <c r="D56" s="60" t="s">
        <v>108</v>
      </c>
      <c r="E56" s="285" t="s">
        <v>309</v>
      </c>
      <c r="F56" s="286"/>
      <c r="G56" s="287" t="s">
        <v>21</v>
      </c>
      <c r="H56" s="288" t="s">
        <v>308</v>
      </c>
      <c r="I56" s="289">
        <v>4</v>
      </c>
      <c r="J56" s="290">
        <v>200000</v>
      </c>
      <c r="K56" s="291">
        <f t="shared" si="3"/>
        <v>800000</v>
      </c>
      <c r="L56" s="96"/>
      <c r="M56" s="96"/>
      <c r="N56" s="97" t="s">
        <v>109</v>
      </c>
      <c r="O56" s="99" t="s">
        <v>286</v>
      </c>
      <c r="P56" s="15"/>
      <c r="Q56" s="11"/>
    </row>
    <row r="57" spans="1:67" s="24" customFormat="1" ht="61.5" customHeight="1" thickBot="1" x14ac:dyDescent="0.25">
      <c r="A57" s="12"/>
      <c r="B57" s="108" t="s">
        <v>102</v>
      </c>
      <c r="C57" s="109"/>
      <c r="D57" s="110"/>
      <c r="E57" s="110"/>
      <c r="F57" s="205"/>
      <c r="G57" s="111"/>
      <c r="H57" s="214"/>
      <c r="I57" s="224"/>
      <c r="J57" s="225"/>
      <c r="K57" s="226">
        <f>SUM(K15:K56)</f>
        <v>10532250</v>
      </c>
      <c r="L57" s="112"/>
      <c r="M57" s="112"/>
      <c r="N57" s="113"/>
      <c r="O57" s="114"/>
      <c r="P57" s="15"/>
      <c r="Q57" s="11"/>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row>
    <row r="58" spans="1:67" ht="15" thickBot="1" x14ac:dyDescent="0.25">
      <c r="B58" s="6"/>
      <c r="C58" s="6"/>
      <c r="D58" s="6"/>
      <c r="E58" s="6"/>
      <c r="F58" s="206"/>
      <c r="G58" s="6"/>
      <c r="H58" s="206"/>
      <c r="I58" s="227"/>
      <c r="J58" s="228"/>
      <c r="K58" s="228"/>
      <c r="L58" s="6"/>
      <c r="M58" s="6"/>
      <c r="N58" s="26"/>
      <c r="O58" s="6"/>
      <c r="P58" s="5"/>
    </row>
    <row r="59" spans="1:67" ht="60.75" x14ac:dyDescent="0.25">
      <c r="B59" s="235" t="s">
        <v>110</v>
      </c>
      <c r="C59" s="124" t="s">
        <v>34</v>
      </c>
      <c r="D59" s="124" t="s">
        <v>44</v>
      </c>
      <c r="E59" s="124" t="s">
        <v>74</v>
      </c>
      <c r="F59" s="123" t="s">
        <v>41</v>
      </c>
      <c r="G59" s="124" t="s">
        <v>42</v>
      </c>
      <c r="H59" s="124" t="s">
        <v>52</v>
      </c>
      <c r="I59" s="236" t="s">
        <v>35</v>
      </c>
      <c r="J59" s="237" t="s">
        <v>48</v>
      </c>
      <c r="K59" s="237" t="s">
        <v>36</v>
      </c>
      <c r="L59" s="123" t="s">
        <v>37</v>
      </c>
      <c r="M59" s="123" t="str">
        <f>M13</f>
        <v>Time Aspect - funding period / cost profile over said period.</v>
      </c>
      <c r="N59" s="123" t="s">
        <v>39</v>
      </c>
      <c r="O59" s="238" t="s">
        <v>43</v>
      </c>
      <c r="P59" s="5"/>
    </row>
    <row r="60" spans="1:67" s="196" customFormat="1" ht="22.5" customHeight="1" x14ac:dyDescent="0.25">
      <c r="B60" s="233" t="s">
        <v>0</v>
      </c>
      <c r="C60" s="207"/>
      <c r="D60" s="207"/>
      <c r="E60" s="207"/>
      <c r="F60" s="207"/>
      <c r="G60" s="207"/>
      <c r="H60" s="207"/>
      <c r="I60" s="207"/>
      <c r="J60" s="207"/>
      <c r="K60" s="207"/>
      <c r="L60" s="207"/>
      <c r="M60" s="207"/>
      <c r="N60" s="207"/>
      <c r="O60" s="254"/>
      <c r="P60" s="259"/>
      <c r="Q60" s="260"/>
      <c r="R60" s="261"/>
      <c r="S60" s="261"/>
      <c r="T60" s="261"/>
      <c r="U60" s="261"/>
      <c r="V60" s="261"/>
      <c r="W60" s="261"/>
      <c r="X60" s="261"/>
      <c r="Y60" s="261"/>
    </row>
    <row r="61" spans="1:67" ht="128.25" x14ac:dyDescent="0.25">
      <c r="B61" s="98" t="s">
        <v>10</v>
      </c>
      <c r="C61" s="59" t="s">
        <v>324</v>
      </c>
      <c r="D61" s="115" t="s">
        <v>267</v>
      </c>
      <c r="E61" s="59" t="s">
        <v>113</v>
      </c>
      <c r="F61" s="208" t="s">
        <v>9</v>
      </c>
      <c r="G61" s="72"/>
      <c r="H61" s="209" t="s">
        <v>70</v>
      </c>
      <c r="I61" s="229">
        <v>4</v>
      </c>
      <c r="J61" s="230">
        <v>7500</v>
      </c>
      <c r="K61" s="231">
        <f>I61*J61</f>
        <v>30000</v>
      </c>
      <c r="L61" s="60"/>
      <c r="M61" s="60"/>
      <c r="N61" s="65" t="s">
        <v>268</v>
      </c>
      <c r="O61" s="100" t="s">
        <v>95</v>
      </c>
      <c r="P61" s="13"/>
      <c r="Q61" s="11"/>
      <c r="R61" s="12"/>
      <c r="S61" s="12"/>
      <c r="T61" s="12"/>
      <c r="U61" s="12"/>
      <c r="V61" s="12"/>
      <c r="W61" s="12"/>
      <c r="X61" s="12"/>
      <c r="Y61" s="12"/>
    </row>
    <row r="62" spans="1:67" ht="87.75" customHeight="1" x14ac:dyDescent="0.2">
      <c r="B62" s="98"/>
      <c r="C62" s="59"/>
      <c r="D62" s="115"/>
      <c r="E62" s="59" t="s">
        <v>112</v>
      </c>
      <c r="F62" s="208" t="s">
        <v>9</v>
      </c>
      <c r="G62" s="72"/>
      <c r="H62" s="209" t="s">
        <v>70</v>
      </c>
      <c r="I62" s="229">
        <v>4</v>
      </c>
      <c r="J62" s="230">
        <v>3000</v>
      </c>
      <c r="K62" s="231">
        <f>I62*J62</f>
        <v>12000</v>
      </c>
      <c r="L62" s="60"/>
      <c r="M62" s="60"/>
      <c r="N62" s="64"/>
      <c r="O62" s="100" t="s">
        <v>95</v>
      </c>
      <c r="P62" s="13"/>
      <c r="Q62" s="11"/>
      <c r="R62" s="12"/>
      <c r="S62" s="12"/>
      <c r="T62" s="12"/>
      <c r="U62" s="12"/>
      <c r="V62" s="12"/>
      <c r="W62" s="12"/>
      <c r="X62" s="12"/>
      <c r="Y62" s="12"/>
    </row>
    <row r="63" spans="1:67" ht="87.75" customHeight="1" x14ac:dyDescent="0.2">
      <c r="B63" s="98"/>
      <c r="C63" s="59"/>
      <c r="D63" s="59" t="s">
        <v>269</v>
      </c>
      <c r="E63" s="65" t="s">
        <v>270</v>
      </c>
      <c r="F63" s="208" t="s">
        <v>9</v>
      </c>
      <c r="G63" s="72"/>
      <c r="H63" s="209" t="s">
        <v>54</v>
      </c>
      <c r="I63" s="229">
        <v>1</v>
      </c>
      <c r="J63" s="230">
        <v>10000</v>
      </c>
      <c r="K63" s="231">
        <f t="shared" ref="K63:K90" si="4">I63*J63</f>
        <v>10000</v>
      </c>
      <c r="L63" s="60"/>
      <c r="M63" s="60"/>
      <c r="N63" s="64"/>
      <c r="O63" s="100" t="s">
        <v>95</v>
      </c>
      <c r="P63" s="13"/>
      <c r="Q63" s="11"/>
      <c r="R63" s="12"/>
      <c r="S63" s="12"/>
      <c r="T63" s="12"/>
      <c r="U63" s="12"/>
      <c r="V63" s="12"/>
      <c r="W63" s="12"/>
      <c r="X63" s="12"/>
      <c r="Y63" s="12"/>
    </row>
    <row r="64" spans="1:67" ht="99.75" x14ac:dyDescent="0.25">
      <c r="B64" s="104"/>
      <c r="C64" s="65" t="s">
        <v>111</v>
      </c>
      <c r="D64" s="292" t="s">
        <v>323</v>
      </c>
      <c r="E64" s="65" t="s">
        <v>112</v>
      </c>
      <c r="F64" s="208"/>
      <c r="G64" s="72" t="s">
        <v>9</v>
      </c>
      <c r="H64" s="116" t="s">
        <v>70</v>
      </c>
      <c r="I64" s="229">
        <v>1</v>
      </c>
      <c r="J64" s="230">
        <v>3000</v>
      </c>
      <c r="K64" s="231">
        <f t="shared" si="4"/>
        <v>3000</v>
      </c>
      <c r="L64" s="72"/>
      <c r="M64" s="72"/>
      <c r="N64" s="65" t="s">
        <v>27</v>
      </c>
      <c r="O64" s="107" t="s">
        <v>122</v>
      </c>
      <c r="P64" s="6"/>
      <c r="Q64" s="2"/>
    </row>
    <row r="65" spans="2:22" ht="57" x14ac:dyDescent="0.2">
      <c r="B65" s="104"/>
      <c r="D65" s="73"/>
      <c r="E65" s="65" t="s">
        <v>117</v>
      </c>
      <c r="F65" s="208"/>
      <c r="G65" s="72" t="s">
        <v>9</v>
      </c>
      <c r="H65" s="209" t="s">
        <v>54</v>
      </c>
      <c r="I65" s="229">
        <v>1</v>
      </c>
      <c r="J65" s="230">
        <v>5000</v>
      </c>
      <c r="K65" s="231">
        <f t="shared" si="4"/>
        <v>5000</v>
      </c>
      <c r="L65" s="72"/>
      <c r="M65" s="72"/>
      <c r="N65" s="68"/>
      <c r="O65" s="107" t="s">
        <v>122</v>
      </c>
      <c r="P65" s="6"/>
      <c r="Q65" s="2"/>
    </row>
    <row r="66" spans="2:22" ht="85.5" x14ac:dyDescent="0.2">
      <c r="B66" s="104"/>
      <c r="C66" s="65" t="s">
        <v>115</v>
      </c>
      <c r="D66" s="73" t="s">
        <v>114</v>
      </c>
      <c r="E66" s="65" t="s">
        <v>116</v>
      </c>
      <c r="F66" s="208"/>
      <c r="G66" s="72" t="s">
        <v>9</v>
      </c>
      <c r="H66" s="209" t="s">
        <v>54</v>
      </c>
      <c r="I66" s="229">
        <v>1</v>
      </c>
      <c r="J66" s="230">
        <v>5000</v>
      </c>
      <c r="K66" s="231">
        <f t="shared" si="4"/>
        <v>5000</v>
      </c>
      <c r="L66" s="72"/>
      <c r="M66" s="72"/>
      <c r="N66" s="68"/>
      <c r="O66" s="107" t="s">
        <v>122</v>
      </c>
      <c r="P66" s="6"/>
      <c r="Q66" s="2"/>
    </row>
    <row r="67" spans="2:22" s="196" customFormat="1" ht="22.5" customHeight="1" x14ac:dyDescent="0.25">
      <c r="B67" s="233" t="s">
        <v>1</v>
      </c>
      <c r="C67" s="85"/>
      <c r="D67" s="85"/>
      <c r="E67" s="69"/>
      <c r="F67" s="69"/>
      <c r="G67" s="69"/>
      <c r="H67" s="69"/>
      <c r="I67" s="256"/>
      <c r="J67" s="257"/>
      <c r="K67" s="253"/>
      <c r="L67" s="69"/>
      <c r="M67" s="69"/>
      <c r="N67" s="69"/>
      <c r="O67" s="258"/>
      <c r="P67" s="206"/>
      <c r="Q67" s="255"/>
    </row>
    <row r="68" spans="2:22" ht="185.25" x14ac:dyDescent="0.25">
      <c r="B68" s="102" t="s">
        <v>272</v>
      </c>
      <c r="C68" s="65" t="s">
        <v>273</v>
      </c>
      <c r="D68" s="73" t="s">
        <v>11</v>
      </c>
      <c r="E68" s="65" t="s">
        <v>118</v>
      </c>
      <c r="F68" s="208" t="s">
        <v>9</v>
      </c>
      <c r="G68" s="72"/>
      <c r="H68" s="209" t="s">
        <v>70</v>
      </c>
      <c r="I68" s="229">
        <v>4</v>
      </c>
      <c r="J68" s="230">
        <v>3000</v>
      </c>
      <c r="K68" s="231">
        <f t="shared" si="4"/>
        <v>12000</v>
      </c>
      <c r="L68" s="72"/>
      <c r="M68" s="72"/>
      <c r="N68" s="65" t="s">
        <v>28</v>
      </c>
      <c r="O68" s="107" t="s">
        <v>95</v>
      </c>
      <c r="P68" s="5"/>
    </row>
    <row r="69" spans="2:22" ht="99.75" x14ac:dyDescent="0.25">
      <c r="B69" s="104"/>
      <c r="C69" s="72"/>
      <c r="D69" s="73" t="s">
        <v>14</v>
      </c>
      <c r="E69" s="65" t="s">
        <v>13</v>
      </c>
      <c r="F69" s="208"/>
      <c r="G69" s="72" t="s">
        <v>9</v>
      </c>
      <c r="H69" s="209" t="s">
        <v>70</v>
      </c>
      <c r="I69" s="229">
        <v>2</v>
      </c>
      <c r="J69" s="230">
        <v>3000</v>
      </c>
      <c r="K69" s="231">
        <f t="shared" si="4"/>
        <v>6000</v>
      </c>
      <c r="L69" s="72"/>
      <c r="M69" s="72"/>
      <c r="N69" s="65" t="s">
        <v>12</v>
      </c>
      <c r="O69" s="107" t="s">
        <v>122</v>
      </c>
      <c r="P69" s="5"/>
    </row>
    <row r="70" spans="2:22" s="196" customFormat="1" ht="22.5" customHeight="1" x14ac:dyDescent="0.25">
      <c r="B70" s="233" t="s">
        <v>2</v>
      </c>
      <c r="C70" s="85"/>
      <c r="D70" s="85"/>
      <c r="E70" s="85"/>
      <c r="F70" s="207"/>
      <c r="G70" s="207"/>
      <c r="H70" s="207"/>
      <c r="I70" s="252"/>
      <c r="J70" s="253"/>
      <c r="K70" s="253"/>
      <c r="L70" s="207"/>
      <c r="M70" s="207"/>
      <c r="N70" s="207"/>
      <c r="O70" s="254"/>
      <c r="P70" s="206"/>
      <c r="Q70" s="255"/>
    </row>
    <row r="71" spans="2:22" ht="118.5" customHeight="1" x14ac:dyDescent="0.25">
      <c r="B71" s="98" t="s">
        <v>275</v>
      </c>
      <c r="C71" s="59" t="s">
        <v>119</v>
      </c>
      <c r="D71" s="65" t="s">
        <v>120</v>
      </c>
      <c r="E71" s="59" t="s">
        <v>17</v>
      </c>
      <c r="F71" s="208" t="s">
        <v>9</v>
      </c>
      <c r="G71" s="72"/>
      <c r="H71" s="209" t="s">
        <v>54</v>
      </c>
      <c r="I71" s="229">
        <v>1</v>
      </c>
      <c r="J71" s="230">
        <v>25000</v>
      </c>
      <c r="K71" s="231">
        <f t="shared" si="4"/>
        <v>25000</v>
      </c>
      <c r="L71" s="60"/>
      <c r="M71" s="60"/>
      <c r="N71" s="58" t="s">
        <v>121</v>
      </c>
      <c r="O71" s="99" t="s">
        <v>274</v>
      </c>
      <c r="P71" s="13"/>
      <c r="Q71" s="11"/>
      <c r="R71" s="12"/>
      <c r="S71" s="12"/>
      <c r="T71" s="12"/>
      <c r="U71" s="12"/>
      <c r="V71" s="12"/>
    </row>
    <row r="72" spans="2:22" ht="67.5" customHeight="1" x14ac:dyDescent="0.2">
      <c r="B72" s="105"/>
      <c r="C72" s="115"/>
      <c r="D72" s="65"/>
      <c r="E72" s="65" t="s">
        <v>18</v>
      </c>
      <c r="F72" s="208" t="s">
        <v>9</v>
      </c>
      <c r="G72" s="60"/>
      <c r="H72" s="208" t="s">
        <v>54</v>
      </c>
      <c r="I72" s="232">
        <v>1</v>
      </c>
      <c r="J72" s="231">
        <v>50000</v>
      </c>
      <c r="K72" s="231">
        <f t="shared" si="4"/>
        <v>50000</v>
      </c>
      <c r="L72" s="60"/>
      <c r="M72" s="60"/>
      <c r="N72" s="64"/>
      <c r="O72" s="99" t="s">
        <v>274</v>
      </c>
      <c r="P72" s="13"/>
      <c r="Q72" s="11"/>
      <c r="R72" s="12"/>
      <c r="S72" s="12"/>
      <c r="T72" s="12"/>
      <c r="U72" s="12"/>
      <c r="V72" s="12"/>
    </row>
    <row r="73" spans="2:22" ht="66" customHeight="1" x14ac:dyDescent="0.2">
      <c r="B73" s="102"/>
      <c r="C73" s="116"/>
      <c r="D73" s="72"/>
      <c r="E73" s="72" t="s">
        <v>19</v>
      </c>
      <c r="F73" s="209"/>
      <c r="G73" s="72" t="s">
        <v>9</v>
      </c>
      <c r="H73" s="209" t="s">
        <v>54</v>
      </c>
      <c r="I73" s="229">
        <v>1</v>
      </c>
      <c r="J73" s="230">
        <v>50000</v>
      </c>
      <c r="K73" s="231">
        <f t="shared" si="4"/>
        <v>50000</v>
      </c>
      <c r="L73" s="72"/>
      <c r="M73" s="72"/>
      <c r="N73" s="68"/>
      <c r="O73" s="99" t="s">
        <v>274</v>
      </c>
      <c r="P73" s="5"/>
    </row>
    <row r="74" spans="2:22" s="241" customFormat="1" ht="22.5" customHeight="1" x14ac:dyDescent="0.25">
      <c r="B74" s="234" t="s">
        <v>3</v>
      </c>
      <c r="C74" s="242"/>
      <c r="D74" s="242"/>
      <c r="E74" s="239"/>
      <c r="F74" s="239"/>
      <c r="G74" s="239"/>
      <c r="H74" s="239"/>
      <c r="I74" s="243"/>
      <c r="J74" s="244"/>
      <c r="K74" s="244"/>
      <c r="L74" s="239"/>
      <c r="M74" s="239"/>
      <c r="N74" s="239"/>
      <c r="O74" s="245"/>
      <c r="P74" s="248"/>
    </row>
    <row r="75" spans="2:22" ht="114" x14ac:dyDescent="0.25">
      <c r="B75" s="102" t="s">
        <v>16</v>
      </c>
      <c r="C75" s="116" t="s">
        <v>337</v>
      </c>
      <c r="D75" s="65" t="s">
        <v>123</v>
      </c>
      <c r="E75" s="65" t="s">
        <v>124</v>
      </c>
      <c r="F75" s="208" t="s">
        <v>9</v>
      </c>
      <c r="G75" s="72"/>
      <c r="H75" s="209" t="s">
        <v>54</v>
      </c>
      <c r="I75" s="229">
        <v>1</v>
      </c>
      <c r="J75" s="230">
        <v>50000</v>
      </c>
      <c r="K75" s="231">
        <f t="shared" si="4"/>
        <v>50000</v>
      </c>
      <c r="L75" s="65" t="s">
        <v>329</v>
      </c>
      <c r="M75" s="72"/>
      <c r="N75" s="65" t="s">
        <v>287</v>
      </c>
      <c r="O75" s="107" t="s">
        <v>95</v>
      </c>
      <c r="P75" s="5"/>
      <c r="Q75" s="2"/>
    </row>
    <row r="76" spans="2:22" s="241" customFormat="1" ht="22.5" customHeight="1" x14ac:dyDescent="0.25">
      <c r="B76" s="233" t="s">
        <v>306</v>
      </c>
      <c r="C76" s="240"/>
      <c r="D76" s="242"/>
      <c r="E76" s="242"/>
      <c r="F76" s="240"/>
      <c r="G76" s="240"/>
      <c r="H76" s="240"/>
      <c r="I76" s="249"/>
      <c r="J76" s="250"/>
      <c r="K76" s="244"/>
      <c r="L76" s="240"/>
      <c r="M76" s="240"/>
      <c r="N76" s="240"/>
      <c r="O76" s="251"/>
      <c r="P76" s="248"/>
      <c r="Q76" s="247"/>
    </row>
    <row r="77" spans="2:22" ht="192.75" customHeight="1" x14ac:dyDescent="0.25">
      <c r="B77" s="102" t="s">
        <v>288</v>
      </c>
      <c r="C77" s="59" t="s">
        <v>330</v>
      </c>
      <c r="D77" s="59" t="s">
        <v>125</v>
      </c>
      <c r="E77" s="58" t="s">
        <v>126</v>
      </c>
      <c r="F77" s="208" t="s">
        <v>9</v>
      </c>
      <c r="G77" s="72"/>
      <c r="H77" s="209" t="s">
        <v>54</v>
      </c>
      <c r="I77" s="229">
        <v>1</v>
      </c>
      <c r="J77" s="230">
        <v>10000</v>
      </c>
      <c r="K77" s="231">
        <f t="shared" si="4"/>
        <v>10000</v>
      </c>
      <c r="L77" s="72"/>
      <c r="M77" s="72"/>
      <c r="N77" s="65" t="s">
        <v>15</v>
      </c>
      <c r="O77" s="106" t="s">
        <v>127</v>
      </c>
      <c r="P77" s="5"/>
    </row>
    <row r="78" spans="2:22" ht="128.25" x14ac:dyDescent="0.25">
      <c r="B78" s="102"/>
      <c r="C78" s="294" t="s">
        <v>326</v>
      </c>
      <c r="D78" s="59" t="s">
        <v>125</v>
      </c>
      <c r="E78" s="58" t="s">
        <v>126</v>
      </c>
      <c r="F78" s="208" t="s">
        <v>9</v>
      </c>
      <c r="G78" s="72" t="s">
        <v>9</v>
      </c>
      <c r="H78" s="209" t="s">
        <v>54</v>
      </c>
      <c r="I78" s="229">
        <v>1</v>
      </c>
      <c r="J78" s="230">
        <v>250000</v>
      </c>
      <c r="K78" s="231">
        <f t="shared" ref="K78" si="5">I78*J78</f>
        <v>250000</v>
      </c>
      <c r="L78" s="293"/>
      <c r="M78" s="293"/>
      <c r="N78" s="65" t="s">
        <v>325</v>
      </c>
      <c r="O78" s="106" t="s">
        <v>307</v>
      </c>
      <c r="P78" s="5"/>
    </row>
    <row r="79" spans="2:22" ht="106.5" customHeight="1" x14ac:dyDescent="0.25">
      <c r="B79" s="102"/>
      <c r="C79" s="294" t="s">
        <v>338</v>
      </c>
      <c r="D79" s="59"/>
      <c r="E79" s="58"/>
      <c r="F79" s="208" t="s">
        <v>9</v>
      </c>
      <c r="G79" s="72"/>
      <c r="H79" s="209" t="s">
        <v>54</v>
      </c>
      <c r="I79" s="229">
        <v>1</v>
      </c>
      <c r="J79" s="230">
        <v>250000</v>
      </c>
      <c r="K79" s="231">
        <v>250000</v>
      </c>
      <c r="L79" s="293"/>
      <c r="M79" s="293"/>
      <c r="N79" s="65"/>
      <c r="O79" s="106" t="s">
        <v>307</v>
      </c>
      <c r="P79" s="5"/>
    </row>
    <row r="80" spans="2:22" s="241" customFormat="1" ht="22.5" customHeight="1" x14ac:dyDescent="0.25">
      <c r="B80" s="234" t="s">
        <v>4</v>
      </c>
      <c r="C80" s="242"/>
      <c r="D80" s="242"/>
      <c r="E80" s="242"/>
      <c r="F80" s="240"/>
      <c r="G80" s="240"/>
      <c r="H80" s="240"/>
      <c r="I80" s="249"/>
      <c r="J80" s="250"/>
      <c r="K80" s="244"/>
      <c r="L80" s="240"/>
      <c r="M80" s="240"/>
      <c r="N80" s="240"/>
      <c r="O80" s="251"/>
      <c r="P80" s="248"/>
      <c r="Q80" s="247"/>
    </row>
    <row r="81" spans="2:17" ht="177" customHeight="1" x14ac:dyDescent="0.2">
      <c r="B81" s="102" t="s">
        <v>339</v>
      </c>
      <c r="C81" s="65" t="s">
        <v>289</v>
      </c>
      <c r="D81" s="65" t="s">
        <v>30</v>
      </c>
      <c r="E81" s="65" t="s">
        <v>54</v>
      </c>
      <c r="F81" s="116" t="s">
        <v>31</v>
      </c>
      <c r="G81" s="72" t="s">
        <v>9</v>
      </c>
      <c r="H81" s="209" t="s">
        <v>54</v>
      </c>
      <c r="I81" s="229">
        <v>1</v>
      </c>
      <c r="J81" s="230">
        <v>100000</v>
      </c>
      <c r="K81" s="231">
        <f t="shared" si="4"/>
        <v>100000</v>
      </c>
      <c r="L81" s="65" t="s">
        <v>20</v>
      </c>
      <c r="M81" s="65"/>
      <c r="N81" s="68"/>
      <c r="O81" s="106" t="s">
        <v>128</v>
      </c>
      <c r="P81" s="5"/>
    </row>
    <row r="82" spans="2:17" s="241" customFormat="1" ht="22.5" customHeight="1" x14ac:dyDescent="0.25">
      <c r="B82" s="234" t="s">
        <v>5</v>
      </c>
      <c r="C82" s="242"/>
      <c r="D82" s="242"/>
      <c r="E82" s="242"/>
      <c r="F82" s="240"/>
      <c r="G82" s="240"/>
      <c r="H82" s="240"/>
      <c r="I82" s="249"/>
      <c r="J82" s="250"/>
      <c r="K82" s="244"/>
      <c r="L82" s="240"/>
      <c r="M82" s="240"/>
      <c r="N82" s="240"/>
      <c r="O82" s="251"/>
      <c r="P82" s="248"/>
      <c r="Q82" s="247"/>
    </row>
    <row r="83" spans="2:17" ht="128.25" x14ac:dyDescent="0.25">
      <c r="B83" s="125" t="s">
        <v>276</v>
      </c>
      <c r="C83" s="65" t="s">
        <v>277</v>
      </c>
      <c r="D83" s="65" t="s">
        <v>278</v>
      </c>
      <c r="E83" s="65" t="s">
        <v>129</v>
      </c>
      <c r="F83" s="208" t="s">
        <v>9</v>
      </c>
      <c r="G83" s="72" t="s">
        <v>9</v>
      </c>
      <c r="H83" s="209" t="s">
        <v>54</v>
      </c>
      <c r="I83" s="229">
        <v>1</v>
      </c>
      <c r="J83" s="230">
        <v>50000</v>
      </c>
      <c r="K83" s="231">
        <f t="shared" si="4"/>
        <v>50000</v>
      </c>
      <c r="L83" s="65" t="s">
        <v>279</v>
      </c>
      <c r="M83" s="65"/>
      <c r="N83" s="65" t="s">
        <v>280</v>
      </c>
      <c r="O83" s="106" t="s">
        <v>132</v>
      </c>
      <c r="P83" s="5"/>
    </row>
    <row r="84" spans="2:17" ht="71.25" x14ac:dyDescent="0.2">
      <c r="B84" s="102"/>
      <c r="C84" s="116"/>
      <c r="D84" s="65" t="s">
        <v>130</v>
      </c>
      <c r="E84" s="65" t="s">
        <v>131</v>
      </c>
      <c r="F84" s="208" t="s">
        <v>9</v>
      </c>
      <c r="G84" s="209" t="s">
        <v>9</v>
      </c>
      <c r="H84" s="209" t="s">
        <v>54</v>
      </c>
      <c r="I84" s="229">
        <v>1</v>
      </c>
      <c r="J84" s="230">
        <v>200000</v>
      </c>
      <c r="K84" s="231">
        <f t="shared" si="4"/>
        <v>200000</v>
      </c>
      <c r="L84" s="65" t="s">
        <v>133</v>
      </c>
      <c r="M84" s="65"/>
      <c r="N84" s="68"/>
      <c r="O84" s="107" t="s">
        <v>57</v>
      </c>
      <c r="P84" s="5"/>
    </row>
    <row r="85" spans="2:17" s="241" customFormat="1" ht="22.5" customHeight="1" x14ac:dyDescent="0.25">
      <c r="B85" s="233" t="s">
        <v>6</v>
      </c>
      <c r="C85" s="242"/>
      <c r="D85" s="242"/>
      <c r="E85" s="242"/>
      <c r="F85" s="239"/>
      <c r="G85" s="239"/>
      <c r="H85" s="239"/>
      <c r="I85" s="243"/>
      <c r="J85" s="244"/>
      <c r="K85" s="244"/>
      <c r="L85" s="239"/>
      <c r="M85" s="239"/>
      <c r="N85" s="239"/>
      <c r="O85" s="245"/>
      <c r="P85" s="248"/>
      <c r="Q85" s="247"/>
    </row>
    <row r="86" spans="2:17" ht="199.5" customHeight="1" x14ac:dyDescent="0.2">
      <c r="B86" s="295" t="s">
        <v>327</v>
      </c>
      <c r="C86" s="293" t="s">
        <v>281</v>
      </c>
      <c r="D86" s="65" t="s">
        <v>290</v>
      </c>
      <c r="E86" s="72" t="s">
        <v>54</v>
      </c>
      <c r="F86" s="209" t="s">
        <v>9</v>
      </c>
      <c r="G86" s="72" t="s">
        <v>9</v>
      </c>
      <c r="H86" s="209" t="s">
        <v>54</v>
      </c>
      <c r="I86" s="229">
        <v>1</v>
      </c>
      <c r="J86" s="230">
        <v>50000</v>
      </c>
      <c r="K86" s="231">
        <f t="shared" si="4"/>
        <v>50000</v>
      </c>
      <c r="L86" s="72"/>
      <c r="M86" s="72"/>
      <c r="N86" s="68"/>
      <c r="O86" s="107" t="s">
        <v>95</v>
      </c>
      <c r="P86" s="5"/>
    </row>
    <row r="87" spans="2:17" s="241" customFormat="1" ht="22.5" customHeight="1" x14ac:dyDescent="0.25">
      <c r="B87" s="233" t="s">
        <v>304</v>
      </c>
      <c r="C87" s="240"/>
      <c r="D87" s="240"/>
      <c r="E87" s="242"/>
      <c r="F87" s="239"/>
      <c r="G87" s="239"/>
      <c r="H87" s="239"/>
      <c r="I87" s="243"/>
      <c r="J87" s="244"/>
      <c r="K87" s="244"/>
      <c r="L87" s="239"/>
      <c r="M87" s="239"/>
      <c r="N87" s="239"/>
      <c r="O87" s="245"/>
      <c r="P87" s="246"/>
      <c r="Q87" s="247"/>
    </row>
    <row r="88" spans="2:17" ht="133.5" customHeight="1" x14ac:dyDescent="0.2">
      <c r="B88" s="98" t="s">
        <v>283</v>
      </c>
      <c r="C88" s="58" t="s">
        <v>340</v>
      </c>
      <c r="D88" s="58"/>
      <c r="E88" s="58" t="s">
        <v>54</v>
      </c>
      <c r="F88" s="208" t="s">
        <v>9</v>
      </c>
      <c r="G88" s="60" t="s">
        <v>9</v>
      </c>
      <c r="H88" s="208" t="s">
        <v>54</v>
      </c>
      <c r="I88" s="232">
        <v>1</v>
      </c>
      <c r="J88" s="231">
        <v>250000</v>
      </c>
      <c r="K88" s="231">
        <f t="shared" ref="K88" si="6">I88*J88</f>
        <v>250000</v>
      </c>
      <c r="L88" s="117"/>
      <c r="M88" s="117"/>
      <c r="N88" s="118"/>
      <c r="O88" s="99" t="s">
        <v>331</v>
      </c>
      <c r="P88" s="5"/>
    </row>
    <row r="89" spans="2:17" s="241" customFormat="1" ht="22.5" customHeight="1" x14ac:dyDescent="0.25">
      <c r="B89" s="233" t="s">
        <v>7</v>
      </c>
      <c r="C89" s="240"/>
      <c r="D89" s="240"/>
      <c r="E89" s="242"/>
      <c r="F89" s="239"/>
      <c r="G89" s="239"/>
      <c r="H89" s="239"/>
      <c r="I89" s="243"/>
      <c r="J89" s="244"/>
      <c r="K89" s="244"/>
      <c r="L89" s="239"/>
      <c r="M89" s="239"/>
      <c r="N89" s="239"/>
      <c r="O89" s="245"/>
      <c r="P89" s="246"/>
      <c r="Q89" s="247"/>
    </row>
    <row r="90" spans="2:17" ht="108.75" customHeight="1" x14ac:dyDescent="0.2">
      <c r="B90" s="98" t="s">
        <v>32</v>
      </c>
      <c r="C90" s="58" t="s">
        <v>282</v>
      </c>
      <c r="D90" s="58"/>
      <c r="E90" s="58" t="s">
        <v>54</v>
      </c>
      <c r="F90" s="208" t="s">
        <v>9</v>
      </c>
      <c r="G90" s="60" t="s">
        <v>9</v>
      </c>
      <c r="H90" s="208" t="s">
        <v>54</v>
      </c>
      <c r="I90" s="232">
        <v>1</v>
      </c>
      <c r="J90" s="231">
        <v>250000</v>
      </c>
      <c r="K90" s="231">
        <f t="shared" si="4"/>
        <v>250000</v>
      </c>
      <c r="L90" s="117"/>
      <c r="M90" s="117"/>
      <c r="N90" s="118"/>
      <c r="O90" s="99" t="s">
        <v>134</v>
      </c>
      <c r="P90" s="5"/>
    </row>
    <row r="91" spans="2:17" x14ac:dyDescent="0.2">
      <c r="B91" s="104"/>
      <c r="C91" s="72"/>
      <c r="D91" s="119"/>
      <c r="E91" s="119"/>
      <c r="F91" s="210"/>
      <c r="G91" s="120"/>
      <c r="H91" s="120"/>
      <c r="I91" s="91"/>
      <c r="J91" s="92"/>
      <c r="K91" s="93"/>
      <c r="L91" s="121"/>
      <c r="M91" s="121"/>
      <c r="N91" s="122"/>
      <c r="O91" s="126"/>
      <c r="P91" s="5"/>
    </row>
    <row r="92" spans="2:17" ht="54.75" customHeight="1" thickBot="1" x14ac:dyDescent="0.25">
      <c r="B92" s="296" t="s">
        <v>284</v>
      </c>
      <c r="C92" s="297"/>
      <c r="D92" s="297"/>
      <c r="E92" s="297"/>
      <c r="F92" s="297"/>
      <c r="G92" s="297"/>
      <c r="H92" s="297"/>
      <c r="I92" s="297"/>
      <c r="J92" s="298"/>
      <c r="K92" s="128">
        <f>K57+SUM(K61:K91)</f>
        <v>12200250</v>
      </c>
      <c r="L92" s="127" t="s">
        <v>103</v>
      </c>
      <c r="M92" s="127"/>
      <c r="N92" s="113"/>
      <c r="O92" s="114"/>
      <c r="P92" s="5"/>
    </row>
    <row r="93" spans="2:17" ht="18" x14ac:dyDescent="0.2">
      <c r="B93" s="29"/>
      <c r="C93" s="29"/>
      <c r="D93" s="6"/>
      <c r="E93" s="6"/>
      <c r="F93" s="206"/>
      <c r="G93" s="6"/>
      <c r="H93" s="206"/>
      <c r="I93" s="27"/>
      <c r="J93" s="28"/>
      <c r="K93" s="28"/>
      <c r="L93" s="6"/>
      <c r="M93" s="6"/>
      <c r="N93" s="26"/>
      <c r="O93" s="6"/>
      <c r="P93" s="5"/>
    </row>
    <row r="94" spans="2:17" x14ac:dyDescent="0.2">
      <c r="B94" s="6"/>
      <c r="C94" s="6"/>
      <c r="D94" s="6"/>
      <c r="E94" s="6"/>
      <c r="F94" s="206"/>
      <c r="G94" s="6"/>
      <c r="H94" s="206"/>
      <c r="I94" s="27"/>
      <c r="J94" s="28"/>
      <c r="K94" s="28"/>
      <c r="L94" s="6"/>
      <c r="M94" s="6"/>
      <c r="N94" s="26"/>
      <c r="O94" s="6"/>
      <c r="P94" s="5"/>
    </row>
    <row r="95" spans="2:17" x14ac:dyDescent="0.2">
      <c r="B95" s="6"/>
      <c r="C95" s="6"/>
      <c r="D95" s="6"/>
      <c r="E95" s="6"/>
      <c r="F95" s="206"/>
      <c r="G95" s="6"/>
      <c r="H95" s="206"/>
      <c r="I95" s="27"/>
      <c r="J95" s="28"/>
      <c r="K95" s="28"/>
      <c r="L95" s="6"/>
      <c r="M95" s="6"/>
      <c r="N95" s="26"/>
      <c r="O95" s="6"/>
      <c r="P95" s="5"/>
    </row>
    <row r="96" spans="2:17" x14ac:dyDescent="0.2">
      <c r="B96" s="6"/>
      <c r="C96" s="6"/>
      <c r="D96" s="6"/>
      <c r="E96" s="6"/>
      <c r="F96" s="206"/>
      <c r="G96" s="6"/>
      <c r="H96" s="206"/>
      <c r="I96" s="27"/>
      <c r="J96" s="28"/>
      <c r="K96" s="28"/>
      <c r="L96" s="6"/>
      <c r="M96" s="6"/>
      <c r="N96" s="26"/>
      <c r="O96" s="6"/>
      <c r="P96" s="5"/>
    </row>
    <row r="97" spans="6:17" x14ac:dyDescent="0.2">
      <c r="F97" s="206"/>
      <c r="G97" s="6"/>
      <c r="H97" s="206"/>
    </row>
    <row r="98" spans="6:17" x14ac:dyDescent="0.25">
      <c r="F98" s="206"/>
      <c r="G98" s="6"/>
      <c r="H98" s="206"/>
      <c r="I98" s="2"/>
      <c r="J98" s="2"/>
      <c r="K98" s="2"/>
      <c r="N98" s="2"/>
      <c r="P98" s="2"/>
      <c r="Q98" s="2"/>
    </row>
    <row r="99" spans="6:17" x14ac:dyDescent="0.25">
      <c r="F99" s="206"/>
      <c r="G99" s="6"/>
      <c r="H99" s="206"/>
      <c r="I99" s="2"/>
      <c r="J99" s="2"/>
      <c r="K99" s="2"/>
      <c r="N99" s="2"/>
      <c r="P99" s="2"/>
      <c r="Q99" s="2"/>
    </row>
    <row r="100" spans="6:17" x14ac:dyDescent="0.25">
      <c r="F100" s="206"/>
      <c r="G100" s="6"/>
      <c r="H100" s="206"/>
      <c r="I100" s="2"/>
      <c r="J100" s="2"/>
      <c r="K100" s="2"/>
      <c r="N100" s="2"/>
      <c r="P100" s="2"/>
      <c r="Q100" s="2"/>
    </row>
    <row r="101" spans="6:17" x14ac:dyDescent="0.25">
      <c r="F101" s="206"/>
      <c r="G101" s="6"/>
      <c r="H101" s="206"/>
      <c r="I101" s="2"/>
      <c r="J101" s="2"/>
      <c r="K101" s="2"/>
      <c r="N101" s="2"/>
      <c r="P101" s="2"/>
      <c r="Q101" s="2"/>
    </row>
    <row r="102" spans="6:17" x14ac:dyDescent="0.25">
      <c r="F102" s="206"/>
      <c r="G102" s="6"/>
      <c r="H102" s="206"/>
      <c r="I102" s="2"/>
      <c r="J102" s="2"/>
      <c r="K102" s="2"/>
      <c r="N102" s="2"/>
      <c r="P102" s="2"/>
      <c r="Q102" s="2"/>
    </row>
    <row r="103" spans="6:17" x14ac:dyDescent="0.25">
      <c r="F103" s="206"/>
      <c r="G103" s="6"/>
      <c r="H103" s="206"/>
      <c r="I103" s="2"/>
      <c r="J103" s="2"/>
      <c r="K103" s="2"/>
      <c r="N103" s="2"/>
      <c r="P103" s="2"/>
      <c r="Q103" s="2"/>
    </row>
    <row r="104" spans="6:17" x14ac:dyDescent="0.25">
      <c r="F104" s="206"/>
      <c r="G104" s="6"/>
      <c r="H104" s="206"/>
      <c r="I104" s="2"/>
      <c r="J104" s="2"/>
      <c r="K104" s="2"/>
      <c r="N104" s="2"/>
      <c r="P104" s="2"/>
      <c r="Q104" s="2"/>
    </row>
    <row r="105" spans="6:17" x14ac:dyDescent="0.25">
      <c r="F105" s="206"/>
      <c r="G105" s="6"/>
      <c r="H105" s="206"/>
      <c r="I105" s="2"/>
      <c r="J105" s="2"/>
      <c r="K105" s="2"/>
      <c r="N105" s="2"/>
      <c r="P105" s="2"/>
      <c r="Q105" s="2"/>
    </row>
    <row r="106" spans="6:17" x14ac:dyDescent="0.25">
      <c r="F106" s="206"/>
      <c r="G106" s="6"/>
      <c r="H106" s="206"/>
      <c r="I106" s="2"/>
      <c r="J106" s="2"/>
      <c r="K106" s="2"/>
      <c r="N106" s="2"/>
      <c r="P106" s="2"/>
      <c r="Q106" s="2"/>
    </row>
    <row r="107" spans="6:17" x14ac:dyDescent="0.25">
      <c r="F107" s="206"/>
      <c r="G107" s="6"/>
      <c r="H107" s="206"/>
      <c r="I107" s="2"/>
      <c r="J107" s="2"/>
      <c r="K107" s="2"/>
      <c r="N107" s="2"/>
      <c r="P107" s="2"/>
      <c r="Q107" s="2"/>
    </row>
    <row r="108" spans="6:17" x14ac:dyDescent="0.25">
      <c r="F108" s="206"/>
      <c r="G108" s="6"/>
      <c r="H108" s="206"/>
      <c r="I108" s="2"/>
      <c r="J108" s="2"/>
      <c r="K108" s="2"/>
      <c r="N108" s="2"/>
      <c r="P108" s="2"/>
      <c r="Q108" s="2"/>
    </row>
    <row r="109" spans="6:17" x14ac:dyDescent="0.25">
      <c r="F109" s="206"/>
      <c r="G109" s="6"/>
      <c r="H109" s="206"/>
      <c r="I109" s="2"/>
      <c r="J109" s="2"/>
      <c r="K109" s="2"/>
      <c r="N109" s="2"/>
      <c r="P109" s="2"/>
      <c r="Q109" s="2"/>
    </row>
    <row r="110" spans="6:17" x14ac:dyDescent="0.25">
      <c r="F110" s="206"/>
      <c r="G110" s="6"/>
      <c r="H110" s="206"/>
      <c r="I110" s="2"/>
      <c r="J110" s="2"/>
      <c r="K110" s="2"/>
      <c r="N110" s="2"/>
      <c r="P110" s="2"/>
      <c r="Q110" s="2"/>
    </row>
    <row r="111" spans="6:17" x14ac:dyDescent="0.25">
      <c r="F111" s="206"/>
      <c r="G111" s="6"/>
      <c r="H111" s="206"/>
      <c r="I111" s="2"/>
      <c r="J111" s="2"/>
      <c r="K111" s="2"/>
      <c r="N111" s="2"/>
      <c r="P111" s="2"/>
      <c r="Q111" s="2"/>
    </row>
    <row r="112" spans="6:17" x14ac:dyDescent="0.25">
      <c r="F112" s="206"/>
      <c r="G112" s="6"/>
      <c r="H112" s="206"/>
      <c r="I112" s="2"/>
      <c r="J112" s="2"/>
      <c r="K112" s="2"/>
      <c r="N112" s="2"/>
      <c r="P112" s="2"/>
      <c r="Q112" s="2"/>
    </row>
    <row r="113" spans="6:17" x14ac:dyDescent="0.25">
      <c r="F113" s="206"/>
      <c r="G113" s="6"/>
      <c r="H113" s="206"/>
      <c r="I113" s="2"/>
      <c r="J113" s="2"/>
      <c r="K113" s="2"/>
      <c r="N113" s="2"/>
      <c r="P113" s="2"/>
      <c r="Q113" s="2"/>
    </row>
    <row r="114" spans="6:17" x14ac:dyDescent="0.25">
      <c r="F114" s="206"/>
      <c r="G114" s="6"/>
      <c r="H114" s="206"/>
      <c r="I114" s="2"/>
      <c r="J114" s="2"/>
      <c r="K114" s="2"/>
      <c r="N114" s="2"/>
      <c r="P114" s="2"/>
      <c r="Q114" s="2"/>
    </row>
    <row r="115" spans="6:17" x14ac:dyDescent="0.25">
      <c r="F115" s="206"/>
      <c r="G115" s="6"/>
      <c r="H115" s="206"/>
      <c r="I115" s="2"/>
      <c r="J115" s="2"/>
      <c r="K115" s="2"/>
      <c r="N115" s="2"/>
      <c r="P115" s="2"/>
      <c r="Q115" s="2"/>
    </row>
    <row r="116" spans="6:17" x14ac:dyDescent="0.25">
      <c r="F116" s="206"/>
      <c r="G116" s="6"/>
      <c r="H116" s="206"/>
      <c r="I116" s="2"/>
      <c r="J116" s="2"/>
      <c r="K116" s="2"/>
      <c r="N116" s="2"/>
      <c r="P116" s="2"/>
      <c r="Q116" s="2"/>
    </row>
    <row r="117" spans="6:17" x14ac:dyDescent="0.25">
      <c r="F117" s="206"/>
      <c r="G117" s="6"/>
      <c r="H117" s="206"/>
      <c r="I117" s="2"/>
      <c r="J117" s="2"/>
      <c r="K117" s="2"/>
      <c r="N117" s="2"/>
      <c r="P117" s="2"/>
      <c r="Q117" s="2"/>
    </row>
    <row r="118" spans="6:17" x14ac:dyDescent="0.25">
      <c r="F118" s="206"/>
      <c r="I118" s="2"/>
      <c r="J118" s="2"/>
      <c r="K118" s="2"/>
      <c r="N118" s="2"/>
      <c r="P118" s="2"/>
      <c r="Q118" s="2"/>
    </row>
    <row r="119" spans="6:17" x14ac:dyDescent="0.25">
      <c r="F119" s="206"/>
      <c r="I119" s="2"/>
      <c r="J119" s="2"/>
      <c r="K119" s="2"/>
      <c r="N119" s="2"/>
      <c r="P119" s="2"/>
      <c r="Q119" s="2"/>
    </row>
    <row r="120" spans="6:17" x14ac:dyDescent="0.25">
      <c r="F120" s="206"/>
      <c r="I120" s="2"/>
      <c r="J120" s="2"/>
      <c r="K120" s="2"/>
      <c r="N120" s="2"/>
      <c r="P120" s="2"/>
      <c r="Q120" s="2"/>
    </row>
    <row r="121" spans="6:17" x14ac:dyDescent="0.25">
      <c r="F121" s="206"/>
      <c r="I121" s="2"/>
      <c r="J121" s="2"/>
      <c r="K121" s="2"/>
      <c r="N121" s="2"/>
      <c r="P121" s="2"/>
      <c r="Q121" s="2"/>
    </row>
    <row r="122" spans="6:17" x14ac:dyDescent="0.25">
      <c r="F122" s="206"/>
      <c r="I122" s="2"/>
      <c r="J122" s="2"/>
      <c r="K122" s="2"/>
      <c r="N122" s="2"/>
      <c r="P122" s="2"/>
      <c r="Q122" s="2"/>
    </row>
    <row r="123" spans="6:17" x14ac:dyDescent="0.25">
      <c r="F123" s="206"/>
      <c r="I123" s="2"/>
      <c r="J123" s="2"/>
      <c r="K123" s="2"/>
      <c r="N123" s="2"/>
      <c r="P123" s="2"/>
      <c r="Q123" s="2"/>
    </row>
    <row r="124" spans="6:17" x14ac:dyDescent="0.25">
      <c r="F124" s="206"/>
      <c r="I124" s="2"/>
      <c r="J124" s="2"/>
      <c r="K124" s="2"/>
      <c r="N124" s="2"/>
      <c r="P124" s="2"/>
      <c r="Q124" s="2"/>
    </row>
    <row r="125" spans="6:17" x14ac:dyDescent="0.25">
      <c r="F125" s="206"/>
      <c r="I125" s="2"/>
      <c r="J125" s="2"/>
      <c r="K125" s="2"/>
      <c r="N125" s="2"/>
      <c r="P125" s="2"/>
      <c r="Q125" s="2"/>
    </row>
    <row r="126" spans="6:17" x14ac:dyDescent="0.25">
      <c r="F126" s="206"/>
      <c r="I126" s="2"/>
      <c r="J126" s="2"/>
      <c r="K126" s="2"/>
      <c r="N126" s="2"/>
      <c r="P126" s="2"/>
      <c r="Q126" s="2"/>
    </row>
    <row r="127" spans="6:17" x14ac:dyDescent="0.25">
      <c r="F127" s="206"/>
      <c r="I127" s="2"/>
      <c r="J127" s="2"/>
      <c r="K127" s="2"/>
      <c r="N127" s="2"/>
      <c r="P127" s="2"/>
      <c r="Q127" s="2"/>
    </row>
    <row r="128" spans="6:17" x14ac:dyDescent="0.25">
      <c r="F128" s="206"/>
      <c r="I128" s="2"/>
      <c r="J128" s="2"/>
      <c r="K128" s="2"/>
      <c r="N128" s="2"/>
      <c r="P128" s="2"/>
      <c r="Q128" s="2"/>
    </row>
  </sheetData>
  <mergeCells count="1">
    <mergeCell ref="B92:J92"/>
  </mergeCells>
  <pageMargins left="0.25" right="0.25" top="0.75" bottom="0.75" header="0.3" footer="0.3"/>
  <pageSetup paperSize="9" scale="42" fitToHeight="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L71"/>
  <sheetViews>
    <sheetView topLeftCell="B1" zoomScale="70" zoomScaleNormal="70" workbookViewId="0">
      <selection activeCell="B1" sqref="B1"/>
    </sheetView>
  </sheetViews>
  <sheetFormatPr defaultRowHeight="18" x14ac:dyDescent="0.2"/>
  <cols>
    <col min="1" max="1" width="9.140625" style="138"/>
    <col min="2" max="2" width="4.85546875" style="175" customWidth="1"/>
    <col min="3" max="4" width="47.42578125" style="130" customWidth="1"/>
    <col min="5" max="5" width="16.42578125" style="139" customWidth="1"/>
    <col min="6" max="6" width="15" style="139" customWidth="1"/>
    <col min="7" max="7" width="53.140625" style="132" customWidth="1"/>
    <col min="8" max="8" width="81.85546875" style="139" customWidth="1"/>
    <col min="9" max="9" width="9.140625" style="138"/>
    <col min="10" max="10" width="39.85546875" style="138" customWidth="1"/>
    <col min="11" max="90" width="9.140625" style="138"/>
    <col min="91" max="16384" width="9.140625" style="133"/>
  </cols>
  <sheetData>
    <row r="2" spans="1:90" ht="22.5" x14ac:dyDescent="0.2">
      <c r="A2" s="133"/>
      <c r="B2" s="129" t="s">
        <v>136</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row>
    <row r="3" spans="1:90" ht="22.5" x14ac:dyDescent="0.2">
      <c r="A3" s="133"/>
      <c r="B3" s="129"/>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row>
    <row r="4" spans="1:90" ht="22.5" x14ac:dyDescent="0.2">
      <c r="A4" s="133"/>
      <c r="B4" s="129" t="s">
        <v>137</v>
      </c>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row>
    <row r="5" spans="1:90" ht="14.25" x14ac:dyDescent="0.2">
      <c r="A5" s="133"/>
      <c r="B5" s="134" t="s">
        <v>299</v>
      </c>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133"/>
      <c r="CB5" s="133"/>
      <c r="CC5" s="133"/>
      <c r="CD5" s="133"/>
      <c r="CE5" s="133"/>
      <c r="CF5" s="133"/>
      <c r="CG5" s="133"/>
      <c r="CH5" s="133"/>
      <c r="CI5" s="133"/>
      <c r="CJ5" s="133"/>
      <c r="CK5" s="133"/>
      <c r="CL5" s="133"/>
    </row>
    <row r="6" spans="1:90" ht="14.25" x14ac:dyDescent="0.2">
      <c r="A6" s="133"/>
      <c r="B6" s="134" t="s">
        <v>291</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row>
    <row r="7" spans="1:90" ht="14.25" x14ac:dyDescent="0.2">
      <c r="A7" s="133"/>
      <c r="B7" s="135" t="s">
        <v>293</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3"/>
      <c r="CH7" s="133"/>
      <c r="CI7" s="133"/>
      <c r="CJ7" s="133"/>
      <c r="CK7" s="133"/>
      <c r="CL7" s="133"/>
    </row>
    <row r="8" spans="1:90" ht="14.25" x14ac:dyDescent="0.2">
      <c r="A8" s="133"/>
      <c r="B8" s="136" t="s">
        <v>138</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row>
    <row r="9" spans="1:90" ht="14.25" x14ac:dyDescent="0.2">
      <c r="A9" s="133"/>
      <c r="B9" s="135" t="s">
        <v>292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3"/>
      <c r="CH9" s="133"/>
      <c r="CI9" s="133"/>
      <c r="CJ9" s="133"/>
      <c r="CK9" s="133"/>
      <c r="CL9" s="133"/>
    </row>
    <row r="10" spans="1:90" ht="14.25" x14ac:dyDescent="0.2">
      <c r="A10" s="133"/>
      <c r="B10" s="134"/>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row>
    <row r="11" spans="1:90" ht="22.5" x14ac:dyDescent="0.2">
      <c r="A11" s="133"/>
      <c r="B11" s="129" t="s">
        <v>139</v>
      </c>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c r="CA11" s="133"/>
      <c r="CB11" s="133"/>
      <c r="CC11" s="133"/>
      <c r="CD11" s="133"/>
      <c r="CE11" s="133"/>
      <c r="CF11" s="133"/>
      <c r="CG11" s="133"/>
      <c r="CH11" s="133"/>
      <c r="CI11" s="133"/>
      <c r="CJ11" s="133"/>
      <c r="CK11" s="133"/>
      <c r="CL11" s="133"/>
    </row>
    <row r="12" spans="1:90" ht="14.25" x14ac:dyDescent="0.2">
      <c r="A12" s="133"/>
      <c r="B12" s="137" t="s">
        <v>294</v>
      </c>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3"/>
      <c r="BW12" s="133"/>
      <c r="BX12" s="133"/>
      <c r="BY12" s="133"/>
      <c r="BZ12" s="133"/>
      <c r="CA12" s="133"/>
      <c r="CB12" s="133"/>
      <c r="CC12" s="133"/>
      <c r="CD12" s="133"/>
      <c r="CE12" s="133"/>
      <c r="CF12" s="133"/>
      <c r="CG12" s="133"/>
      <c r="CH12" s="133"/>
      <c r="CI12" s="133"/>
      <c r="CJ12" s="133"/>
      <c r="CK12" s="133"/>
      <c r="CL12" s="133"/>
    </row>
    <row r="13" spans="1:90" ht="14.25" x14ac:dyDescent="0.2">
      <c r="A13" s="133"/>
      <c r="B13" s="137" t="s">
        <v>295</v>
      </c>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row>
    <row r="14" spans="1:90" ht="14.25" x14ac:dyDescent="0.2">
      <c r="A14" s="133"/>
      <c r="B14" s="137" t="s">
        <v>140</v>
      </c>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row>
    <row r="15" spans="1:90" ht="20.100000000000001" customHeight="1" x14ac:dyDescent="0.2">
      <c r="B15" s="137"/>
      <c r="C15" s="133"/>
      <c r="D15" s="133"/>
    </row>
    <row r="16" spans="1:90" ht="20.100000000000001" customHeight="1" x14ac:dyDescent="0.2">
      <c r="B16" s="136" t="s">
        <v>141</v>
      </c>
      <c r="C16" s="133"/>
      <c r="D16" s="133"/>
    </row>
    <row r="17" spans="1:90" ht="20.100000000000001" customHeight="1" x14ac:dyDescent="0.2">
      <c r="B17" s="133"/>
      <c r="C17" s="136"/>
      <c r="D17" s="136"/>
    </row>
    <row r="18" spans="1:90" ht="22.5" x14ac:dyDescent="0.2">
      <c r="B18" s="129" t="s">
        <v>303</v>
      </c>
      <c r="C18" s="132"/>
      <c r="D18" s="132"/>
    </row>
    <row r="19" spans="1:90" s="138" customFormat="1" ht="21" thickBot="1" x14ac:dyDescent="0.25">
      <c r="C19" s="140"/>
      <c r="D19" s="140"/>
      <c r="E19" s="141"/>
      <c r="F19" s="141"/>
      <c r="G19" s="142"/>
      <c r="H19" s="141"/>
    </row>
    <row r="20" spans="1:90" s="147" customFormat="1" x14ac:dyDescent="0.25">
      <c r="A20" s="143"/>
      <c r="B20" s="299" t="s">
        <v>142</v>
      </c>
      <c r="C20" s="300"/>
      <c r="D20" s="144" t="s">
        <v>143</v>
      </c>
      <c r="E20" s="301" t="s">
        <v>144</v>
      </c>
      <c r="F20" s="302"/>
      <c r="G20" s="145" t="s">
        <v>145</v>
      </c>
      <c r="H20" s="146" t="s">
        <v>146</v>
      </c>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row>
    <row r="21" spans="1:90" s="147" customFormat="1" ht="22.5" customHeight="1" x14ac:dyDescent="0.25">
      <c r="A21" s="143"/>
      <c r="B21" s="303" t="s">
        <v>147</v>
      </c>
      <c r="C21" s="304"/>
      <c r="D21" s="304"/>
      <c r="E21" s="304"/>
      <c r="F21" s="304"/>
      <c r="G21" s="304"/>
      <c r="H21" s="305"/>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row>
    <row r="22" spans="1:90" s="152" customFormat="1" ht="28.5" x14ac:dyDescent="0.2">
      <c r="A22" s="138"/>
      <c r="B22" s="148">
        <v>1</v>
      </c>
      <c r="C22" s="149" t="s">
        <v>148</v>
      </c>
      <c r="D22" s="149"/>
      <c r="E22" s="150" t="s">
        <v>149</v>
      </c>
      <c r="F22" s="150" t="s">
        <v>150</v>
      </c>
      <c r="G22" s="149"/>
      <c r="H22" s="151"/>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row>
    <row r="23" spans="1:90" ht="42.75" x14ac:dyDescent="0.2">
      <c r="B23" s="153"/>
      <c r="C23" s="154" t="s">
        <v>151</v>
      </c>
      <c r="D23" s="155" t="s">
        <v>152</v>
      </c>
      <c r="E23" s="156"/>
      <c r="F23" s="156"/>
      <c r="G23" s="155" t="s">
        <v>153</v>
      </c>
      <c r="H23" s="130" t="s">
        <v>154</v>
      </c>
      <c r="I23" s="157"/>
    </row>
    <row r="24" spans="1:90" ht="42.75" x14ac:dyDescent="0.2">
      <c r="B24" s="153"/>
      <c r="C24" s="154"/>
      <c r="D24" s="154"/>
      <c r="E24" s="156"/>
      <c r="F24" s="156"/>
      <c r="G24" s="155" t="s">
        <v>155</v>
      </c>
      <c r="H24" s="158" t="s">
        <v>296</v>
      </c>
    </row>
    <row r="25" spans="1:90" ht="28.5" x14ac:dyDescent="0.2">
      <c r="B25" s="153"/>
      <c r="C25" s="154"/>
      <c r="D25" s="154"/>
      <c r="E25" s="156"/>
      <c r="F25" s="156"/>
      <c r="G25" s="155" t="s">
        <v>156</v>
      </c>
      <c r="H25" s="158" t="s">
        <v>297</v>
      </c>
    </row>
    <row r="26" spans="1:90" x14ac:dyDescent="0.2">
      <c r="B26" s="153"/>
      <c r="C26" s="154"/>
      <c r="D26" s="154"/>
      <c r="E26" s="156"/>
      <c r="F26" s="156"/>
      <c r="G26" s="155"/>
      <c r="H26" s="158" t="s">
        <v>157</v>
      </c>
    </row>
    <row r="27" spans="1:90" x14ac:dyDescent="0.2">
      <c r="B27" s="153"/>
      <c r="C27" s="154"/>
      <c r="D27" s="154"/>
      <c r="E27" s="156"/>
      <c r="F27" s="156"/>
      <c r="G27" s="155"/>
      <c r="H27" s="158"/>
    </row>
    <row r="28" spans="1:90" s="152" customFormat="1" x14ac:dyDescent="0.2">
      <c r="A28" s="138"/>
      <c r="B28" s="159">
        <v>2</v>
      </c>
      <c r="C28" s="160" t="s">
        <v>158</v>
      </c>
      <c r="D28" s="160"/>
      <c r="E28" s="161" t="s">
        <v>159</v>
      </c>
      <c r="F28" s="161" t="s">
        <v>160</v>
      </c>
      <c r="G28" s="160"/>
      <c r="H28" s="162"/>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row>
    <row r="29" spans="1:90" ht="71.25" x14ac:dyDescent="0.2">
      <c r="B29" s="153"/>
      <c r="C29" s="163" t="s">
        <v>161</v>
      </c>
      <c r="D29" s="163" t="s">
        <v>162</v>
      </c>
      <c r="E29" s="156"/>
      <c r="F29" s="156"/>
      <c r="G29" s="155" t="s">
        <v>163</v>
      </c>
      <c r="H29" s="158" t="s">
        <v>164</v>
      </c>
    </row>
    <row r="30" spans="1:90" ht="28.5" x14ac:dyDescent="0.2">
      <c r="B30" s="153"/>
      <c r="C30" s="163"/>
      <c r="D30" s="163"/>
      <c r="E30" s="156"/>
      <c r="F30" s="156"/>
      <c r="G30" s="155" t="s">
        <v>165</v>
      </c>
      <c r="H30" s="158" t="s">
        <v>166</v>
      </c>
    </row>
    <row r="31" spans="1:90" ht="28.5" x14ac:dyDescent="0.2">
      <c r="B31" s="153"/>
      <c r="C31" s="163"/>
      <c r="D31" s="163"/>
      <c r="E31" s="156"/>
      <c r="F31" s="156"/>
      <c r="G31" s="155" t="s">
        <v>167</v>
      </c>
      <c r="H31" s="158" t="s">
        <v>298</v>
      </c>
    </row>
    <row r="32" spans="1:90" ht="28.5" x14ac:dyDescent="0.2">
      <c r="B32" s="153"/>
      <c r="C32" s="163"/>
      <c r="D32" s="163"/>
      <c r="E32" s="156"/>
      <c r="F32" s="156"/>
      <c r="G32" s="155" t="s">
        <v>168</v>
      </c>
      <c r="H32" s="158" t="s">
        <v>169</v>
      </c>
    </row>
    <row r="33" spans="1:90" ht="42.75" x14ac:dyDescent="0.2">
      <c r="B33" s="153"/>
      <c r="C33" s="163"/>
      <c r="D33" s="163"/>
      <c r="E33" s="156"/>
      <c r="F33" s="156"/>
      <c r="G33" s="155" t="s">
        <v>170</v>
      </c>
      <c r="H33" s="158" t="s">
        <v>171</v>
      </c>
    </row>
    <row r="34" spans="1:90" x14ac:dyDescent="0.2">
      <c r="B34" s="153"/>
      <c r="C34" s="163"/>
      <c r="D34" s="163"/>
      <c r="E34" s="156"/>
      <c r="F34" s="156"/>
      <c r="G34" s="155"/>
      <c r="H34" s="158"/>
    </row>
    <row r="35" spans="1:90" s="152" customFormat="1" x14ac:dyDescent="0.2">
      <c r="A35" s="138"/>
      <c r="B35" s="164" t="s">
        <v>172</v>
      </c>
      <c r="C35" s="160" t="s">
        <v>173</v>
      </c>
      <c r="D35" s="160"/>
      <c r="E35" s="161" t="s">
        <v>159</v>
      </c>
      <c r="F35" s="161" t="s">
        <v>160</v>
      </c>
      <c r="G35" s="165"/>
      <c r="H35" s="166"/>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row>
    <row r="36" spans="1:90" ht="57" x14ac:dyDescent="0.2">
      <c r="B36" s="153"/>
      <c r="C36" s="155"/>
      <c r="D36" s="155" t="s">
        <v>174</v>
      </c>
      <c r="E36" s="156"/>
      <c r="F36" s="156"/>
      <c r="G36" s="155" t="s">
        <v>175</v>
      </c>
      <c r="H36" s="158" t="s">
        <v>176</v>
      </c>
    </row>
    <row r="37" spans="1:90" ht="42.75" x14ac:dyDescent="0.2">
      <c r="B37" s="153"/>
      <c r="C37" s="155"/>
      <c r="D37" s="155"/>
      <c r="E37" s="156"/>
      <c r="F37" s="156"/>
      <c r="G37" s="155" t="s">
        <v>177</v>
      </c>
      <c r="H37" s="158" t="s">
        <v>178</v>
      </c>
    </row>
    <row r="38" spans="1:90" x14ac:dyDescent="0.2">
      <c r="B38" s="153"/>
      <c r="C38" s="155"/>
      <c r="D38" s="155"/>
      <c r="E38" s="156"/>
      <c r="F38" s="156"/>
      <c r="G38" s="155"/>
      <c r="H38" s="158"/>
    </row>
    <row r="39" spans="1:90" s="152" customFormat="1" ht="42.75" x14ac:dyDescent="0.2">
      <c r="A39" s="138"/>
      <c r="B39" s="159">
        <v>3</v>
      </c>
      <c r="C39" s="160" t="s">
        <v>179</v>
      </c>
      <c r="D39" s="160"/>
      <c r="E39" s="161" t="s">
        <v>159</v>
      </c>
      <c r="F39" s="161" t="s">
        <v>160</v>
      </c>
      <c r="G39" s="160"/>
      <c r="H39" s="162"/>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c r="CF39" s="138"/>
      <c r="CG39" s="138"/>
      <c r="CH39" s="138"/>
      <c r="CI39" s="138"/>
      <c r="CJ39" s="138"/>
      <c r="CK39" s="138"/>
      <c r="CL39" s="138"/>
    </row>
    <row r="40" spans="1:90" ht="57" x14ac:dyDescent="0.2">
      <c r="B40" s="153"/>
      <c r="C40" s="155"/>
      <c r="D40" s="155" t="s">
        <v>180</v>
      </c>
      <c r="E40" s="156"/>
      <c r="F40" s="156"/>
      <c r="G40" s="155" t="s">
        <v>181</v>
      </c>
      <c r="H40" s="167" t="s">
        <v>182</v>
      </c>
    </row>
    <row r="41" spans="1:90" ht="28.5" x14ac:dyDescent="0.2">
      <c r="B41" s="153"/>
      <c r="C41" s="155"/>
      <c r="D41" s="155"/>
      <c r="E41" s="156"/>
      <c r="F41" s="156"/>
      <c r="G41" s="155" t="s">
        <v>183</v>
      </c>
      <c r="H41" s="167" t="s">
        <v>184</v>
      </c>
    </row>
    <row r="42" spans="1:90" ht="28.5" x14ac:dyDescent="0.2">
      <c r="B42" s="153"/>
      <c r="C42" s="155"/>
      <c r="D42" s="155"/>
      <c r="E42" s="156"/>
      <c r="F42" s="156"/>
      <c r="G42" s="155" t="s">
        <v>185</v>
      </c>
      <c r="H42" s="167" t="s">
        <v>186</v>
      </c>
    </row>
    <row r="43" spans="1:90" ht="42.75" x14ac:dyDescent="0.2">
      <c r="B43" s="153"/>
      <c r="C43" s="155"/>
      <c r="D43" s="155"/>
      <c r="E43" s="156"/>
      <c r="F43" s="156"/>
      <c r="G43" s="155"/>
      <c r="H43" s="167" t="s">
        <v>187</v>
      </c>
    </row>
    <row r="44" spans="1:90" ht="28.5" x14ac:dyDescent="0.2">
      <c r="B44" s="153"/>
      <c r="C44" s="155"/>
      <c r="D44" s="155"/>
      <c r="E44" s="156"/>
      <c r="F44" s="156"/>
      <c r="G44" s="155"/>
      <c r="H44" s="167" t="s">
        <v>188</v>
      </c>
    </row>
    <row r="45" spans="1:90" x14ac:dyDescent="0.2">
      <c r="B45" s="153"/>
      <c r="C45" s="155"/>
      <c r="D45" s="155"/>
      <c r="E45" s="156"/>
      <c r="F45" s="156"/>
      <c r="G45" s="155"/>
      <c r="H45" s="167"/>
    </row>
    <row r="46" spans="1:90" s="152" customFormat="1" x14ac:dyDescent="0.2">
      <c r="A46" s="138"/>
      <c r="B46" s="159">
        <v>4</v>
      </c>
      <c r="C46" s="160" t="s">
        <v>189</v>
      </c>
      <c r="D46" s="160"/>
      <c r="E46" s="161" t="s">
        <v>190</v>
      </c>
      <c r="F46" s="161" t="s">
        <v>191</v>
      </c>
      <c r="G46" s="160"/>
      <c r="H46" s="162"/>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c r="BR46" s="138"/>
      <c r="BS46" s="138"/>
      <c r="BT46" s="138"/>
      <c r="BU46" s="138"/>
      <c r="BV46" s="138"/>
      <c r="BW46" s="138"/>
      <c r="BX46" s="138"/>
      <c r="BY46" s="138"/>
      <c r="BZ46" s="138"/>
      <c r="CA46" s="138"/>
      <c r="CB46" s="138"/>
      <c r="CC46" s="138"/>
      <c r="CD46" s="138"/>
      <c r="CE46" s="138"/>
      <c r="CF46" s="138"/>
      <c r="CG46" s="138"/>
      <c r="CH46" s="138"/>
      <c r="CI46" s="138"/>
      <c r="CJ46" s="138"/>
      <c r="CK46" s="138"/>
      <c r="CL46" s="138"/>
    </row>
    <row r="47" spans="1:90" ht="42.75" x14ac:dyDescent="0.2">
      <c r="B47" s="153"/>
      <c r="C47" s="155"/>
      <c r="D47" s="155" t="s">
        <v>300</v>
      </c>
      <c r="E47" s="156"/>
      <c r="F47" s="156"/>
      <c r="G47" s="155" t="s">
        <v>192</v>
      </c>
      <c r="H47" s="158" t="s">
        <v>193</v>
      </c>
    </row>
    <row r="48" spans="1:90" x14ac:dyDescent="0.2">
      <c r="B48" s="153"/>
      <c r="C48" s="155"/>
      <c r="D48" s="155"/>
      <c r="E48" s="156"/>
      <c r="F48" s="156"/>
      <c r="G48" s="155" t="s">
        <v>194</v>
      </c>
      <c r="H48" s="158" t="s">
        <v>195</v>
      </c>
    </row>
    <row r="49" spans="1:90" ht="28.5" x14ac:dyDescent="0.2">
      <c r="B49" s="153"/>
      <c r="C49" s="155"/>
      <c r="D49" s="155"/>
      <c r="E49" s="156"/>
      <c r="F49" s="156"/>
      <c r="G49" s="155" t="s">
        <v>196</v>
      </c>
      <c r="H49" s="158" t="s">
        <v>197</v>
      </c>
    </row>
    <row r="50" spans="1:90" ht="28.5" x14ac:dyDescent="0.2">
      <c r="B50" s="153"/>
      <c r="C50" s="155"/>
      <c r="D50" s="155"/>
      <c r="E50" s="156"/>
      <c r="F50" s="156"/>
      <c r="G50" s="155"/>
      <c r="H50" s="168" t="s">
        <v>198</v>
      </c>
    </row>
    <row r="51" spans="1:90" x14ac:dyDescent="0.2">
      <c r="B51" s="153"/>
      <c r="C51" s="155"/>
      <c r="D51" s="155"/>
      <c r="E51" s="156"/>
      <c r="F51" s="156"/>
      <c r="G51" s="155"/>
      <c r="H51" s="158"/>
    </row>
    <row r="52" spans="1:90" s="152" customFormat="1" x14ac:dyDescent="0.2">
      <c r="A52" s="138"/>
      <c r="B52" s="159">
        <v>5</v>
      </c>
      <c r="C52" s="160" t="s">
        <v>199</v>
      </c>
      <c r="D52" s="160"/>
      <c r="E52" s="161" t="s">
        <v>190</v>
      </c>
      <c r="F52" s="161" t="s">
        <v>191</v>
      </c>
      <c r="G52" s="160"/>
      <c r="H52" s="162"/>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c r="BE52" s="138"/>
      <c r="BF52" s="138"/>
      <c r="BG52" s="138"/>
      <c r="BH52" s="138"/>
      <c r="BI52" s="138"/>
      <c r="BJ52" s="138"/>
      <c r="BK52" s="138"/>
      <c r="BL52" s="138"/>
      <c r="BM52" s="138"/>
      <c r="BN52" s="138"/>
      <c r="BO52" s="138"/>
      <c r="BP52" s="138"/>
      <c r="BQ52" s="138"/>
      <c r="BR52" s="138"/>
      <c r="BS52" s="138"/>
      <c r="BT52" s="138"/>
      <c r="BU52" s="138"/>
      <c r="BV52" s="138"/>
      <c r="BW52" s="138"/>
      <c r="BX52" s="138"/>
      <c r="BY52" s="138"/>
      <c r="BZ52" s="138"/>
      <c r="CA52" s="138"/>
      <c r="CB52" s="138"/>
      <c r="CC52" s="138"/>
      <c r="CD52" s="138"/>
      <c r="CE52" s="138"/>
      <c r="CF52" s="138"/>
      <c r="CG52" s="138"/>
      <c r="CH52" s="138"/>
      <c r="CI52" s="138"/>
      <c r="CJ52" s="138"/>
      <c r="CK52" s="138"/>
      <c r="CL52" s="138"/>
    </row>
    <row r="53" spans="1:90" ht="42.75" x14ac:dyDescent="0.2">
      <c r="B53" s="153"/>
      <c r="C53" s="155"/>
      <c r="D53" s="155" t="s">
        <v>200</v>
      </c>
      <c r="E53" s="156"/>
      <c r="F53" s="156"/>
      <c r="G53" s="169" t="s">
        <v>201</v>
      </c>
      <c r="H53" s="167" t="s">
        <v>301</v>
      </c>
    </row>
    <row r="54" spans="1:90" ht="42.75" x14ac:dyDescent="0.2">
      <c r="B54" s="153"/>
      <c r="C54" s="155"/>
      <c r="D54" s="155"/>
      <c r="E54" s="156"/>
      <c r="F54" s="156"/>
      <c r="G54" s="169" t="s">
        <v>202</v>
      </c>
      <c r="H54" s="167" t="s">
        <v>302</v>
      </c>
    </row>
    <row r="55" spans="1:90" ht="28.5" x14ac:dyDescent="0.2">
      <c r="B55" s="153"/>
      <c r="C55" s="155"/>
      <c r="D55" s="155"/>
      <c r="E55" s="156"/>
      <c r="F55" s="156"/>
      <c r="G55" s="169" t="s">
        <v>203</v>
      </c>
      <c r="H55" s="167"/>
    </row>
    <row r="56" spans="1:90" x14ac:dyDescent="0.2">
      <c r="B56" s="153"/>
      <c r="C56" s="155"/>
      <c r="D56" s="155"/>
      <c r="E56" s="156"/>
      <c r="F56" s="156"/>
      <c r="G56" s="169" t="s">
        <v>204</v>
      </c>
      <c r="H56" s="167"/>
    </row>
    <row r="57" spans="1:90" ht="28.5" x14ac:dyDescent="0.2">
      <c r="B57" s="153"/>
      <c r="C57" s="155"/>
      <c r="D57" s="155"/>
      <c r="E57" s="156"/>
      <c r="F57" s="156"/>
      <c r="G57" s="169" t="s">
        <v>205</v>
      </c>
      <c r="H57" s="167"/>
    </row>
    <row r="58" spans="1:90" ht="18.75" thickBot="1" x14ac:dyDescent="0.25">
      <c r="B58" s="170"/>
      <c r="C58" s="171"/>
      <c r="D58" s="171"/>
      <c r="E58" s="172"/>
      <c r="F58" s="172"/>
      <c r="G58" s="173"/>
      <c r="H58" s="174"/>
    </row>
    <row r="59" spans="1:90" ht="20.100000000000001" customHeight="1" x14ac:dyDescent="0.2"/>
    <row r="66" spans="1:90" ht="14.25" x14ac:dyDescent="0.2">
      <c r="A66" s="133"/>
      <c r="B66" s="133"/>
      <c r="C66" s="132"/>
      <c r="D66" s="132"/>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row>
    <row r="67" spans="1:90" ht="14.25" x14ac:dyDescent="0.2">
      <c r="A67" s="133"/>
      <c r="B67" s="133"/>
      <c r="C67" s="176"/>
      <c r="D67" s="176"/>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row>
    <row r="68" spans="1:90" ht="14.25" x14ac:dyDescent="0.2">
      <c r="A68" s="133"/>
      <c r="B68" s="133"/>
      <c r="C68" s="176"/>
      <c r="D68" s="176"/>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row>
    <row r="69" spans="1:90" ht="14.25" x14ac:dyDescent="0.2">
      <c r="A69" s="133"/>
      <c r="B69" s="133"/>
      <c r="C69" s="176"/>
      <c r="D69" s="176"/>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row>
    <row r="70" spans="1:90" ht="14.25" x14ac:dyDescent="0.2">
      <c r="A70" s="133"/>
      <c r="B70" s="133"/>
      <c r="C70" s="176"/>
      <c r="D70" s="176"/>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row>
    <row r="71" spans="1:90" ht="14.25" x14ac:dyDescent="0.2">
      <c r="A71" s="133"/>
      <c r="B71" s="133"/>
      <c r="C71" s="176"/>
      <c r="D71" s="176"/>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row>
  </sheetData>
  <mergeCells count="3">
    <mergeCell ref="B20:C20"/>
    <mergeCell ref="E20:F20"/>
    <mergeCell ref="B21:H21"/>
  </mergeCells>
  <pageMargins left="0.7" right="0.7" top="0.75" bottom="0.75" header="0.3" footer="0.3"/>
  <pageSetup paperSize="9"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33"/>
  <sheetViews>
    <sheetView zoomScale="80" zoomScaleNormal="80" workbookViewId="0"/>
  </sheetViews>
  <sheetFormatPr defaultRowHeight="14.25" x14ac:dyDescent="0.2"/>
  <cols>
    <col min="1" max="1" width="9.140625" style="133"/>
    <col min="2" max="2" width="15.85546875" style="133" customWidth="1"/>
    <col min="3" max="3" width="9.140625" style="133"/>
    <col min="4" max="4" width="11.85546875" style="133" customWidth="1"/>
    <col min="5" max="5" width="31.140625" style="133" customWidth="1"/>
    <col min="6" max="6" width="15.85546875" style="178" customWidth="1"/>
    <col min="7" max="7" width="15.85546875" style="133" hidden="1" customWidth="1"/>
    <col min="8" max="8" width="14.5703125" style="168" customWidth="1"/>
    <col min="9" max="12" width="15.5703125" style="179" customWidth="1"/>
    <col min="13" max="13" width="12.42578125" style="179" customWidth="1"/>
    <col min="14" max="14" width="14.5703125" style="179" customWidth="1"/>
    <col min="15" max="18" width="9.140625" style="179"/>
    <col min="19" max="16384" width="9.140625" style="133"/>
  </cols>
  <sheetData>
    <row r="2" spans="1:18" ht="20.25" x14ac:dyDescent="0.2">
      <c r="B2" s="177" t="s">
        <v>341</v>
      </c>
    </row>
    <row r="3" spans="1:18" x14ac:dyDescent="0.2">
      <c r="B3" s="180" t="s">
        <v>206</v>
      </c>
    </row>
    <row r="4" spans="1:18" x14ac:dyDescent="0.2">
      <c r="B4" s="181"/>
      <c r="C4" s="138"/>
      <c r="D4" s="138"/>
    </row>
    <row r="5" spans="1:18" ht="114.75" thickBot="1" x14ac:dyDescent="0.25">
      <c r="B5" s="182" t="s">
        <v>207</v>
      </c>
      <c r="C5" s="182" t="s">
        <v>208</v>
      </c>
      <c r="D5" s="182" t="s">
        <v>189</v>
      </c>
      <c r="E5" s="182" t="s">
        <v>209</v>
      </c>
      <c r="F5" s="182" t="s">
        <v>342</v>
      </c>
      <c r="G5" s="182" t="s">
        <v>210</v>
      </c>
      <c r="H5" s="183" t="s">
        <v>344</v>
      </c>
      <c r="I5" s="184" t="s">
        <v>343</v>
      </c>
      <c r="J5" s="184" t="s">
        <v>211</v>
      </c>
      <c r="K5" s="184" t="s">
        <v>212</v>
      </c>
      <c r="L5" s="184" t="s">
        <v>213</v>
      </c>
      <c r="M5" s="184" t="s">
        <v>214</v>
      </c>
      <c r="N5" s="184" t="s">
        <v>215</v>
      </c>
      <c r="O5" s="185"/>
      <c r="P5" s="186"/>
      <c r="Q5" s="186"/>
      <c r="R5" s="186"/>
    </row>
    <row r="6" spans="1:18" x14ac:dyDescent="0.2">
      <c r="A6" s="131"/>
      <c r="B6" s="187" t="s">
        <v>216</v>
      </c>
      <c r="C6" s="187" t="s">
        <v>149</v>
      </c>
      <c r="D6" s="187" t="s">
        <v>191</v>
      </c>
      <c r="E6" s="187" t="s">
        <v>217</v>
      </c>
      <c r="F6" s="312">
        <v>236</v>
      </c>
      <c r="G6" s="187"/>
      <c r="H6" s="306">
        <v>0.06</v>
      </c>
      <c r="I6" s="310">
        <v>2616</v>
      </c>
      <c r="J6" s="188">
        <v>157</v>
      </c>
      <c r="K6" s="310">
        <v>2459</v>
      </c>
      <c r="L6" s="310">
        <v>773</v>
      </c>
      <c r="M6" s="310">
        <v>258</v>
      </c>
      <c r="N6" s="310">
        <v>515</v>
      </c>
      <c r="P6" s="186"/>
      <c r="Q6" s="186"/>
      <c r="R6" s="186"/>
    </row>
    <row r="7" spans="1:18" x14ac:dyDescent="0.2">
      <c r="A7" s="131"/>
      <c r="B7" s="187" t="s">
        <v>218</v>
      </c>
      <c r="C7" s="187" t="s">
        <v>150</v>
      </c>
      <c r="D7" s="187" t="s">
        <v>191</v>
      </c>
      <c r="E7" s="187" t="s">
        <v>217</v>
      </c>
      <c r="F7" s="312">
        <v>542</v>
      </c>
      <c r="G7" s="187"/>
      <c r="H7" s="306">
        <v>7.1999999999999995E-2</v>
      </c>
      <c r="I7" s="310">
        <v>1392</v>
      </c>
      <c r="J7" s="188">
        <v>1</v>
      </c>
      <c r="K7" s="310">
        <v>1393</v>
      </c>
      <c r="L7" s="310">
        <v>513</v>
      </c>
      <c r="M7" s="310">
        <v>192</v>
      </c>
      <c r="N7" s="310">
        <v>322</v>
      </c>
    </row>
    <row r="8" spans="1:18" x14ac:dyDescent="0.2">
      <c r="A8" s="131"/>
      <c r="B8" s="187" t="s">
        <v>219</v>
      </c>
      <c r="C8" s="187" t="s">
        <v>150</v>
      </c>
      <c r="D8" s="187" t="s">
        <v>190</v>
      </c>
      <c r="E8" s="187" t="s">
        <v>217</v>
      </c>
      <c r="F8" s="312">
        <v>113</v>
      </c>
      <c r="G8" s="187"/>
      <c r="H8" s="306">
        <v>0.17699999999999999</v>
      </c>
      <c r="I8" s="310">
        <v>420</v>
      </c>
      <c r="J8" s="188">
        <v>1</v>
      </c>
      <c r="K8" s="310">
        <v>419</v>
      </c>
      <c r="L8" s="310">
        <v>80</v>
      </c>
      <c r="M8" s="310">
        <v>0</v>
      </c>
      <c r="N8" s="310">
        <v>80</v>
      </c>
    </row>
    <row r="9" spans="1:18" ht="28.5" x14ac:dyDescent="0.2">
      <c r="A9" s="131"/>
      <c r="B9" s="187" t="s">
        <v>220</v>
      </c>
      <c r="C9" s="187" t="s">
        <v>150</v>
      </c>
      <c r="D9" s="187" t="s">
        <v>190</v>
      </c>
      <c r="E9" s="187" t="s">
        <v>217</v>
      </c>
      <c r="F9" s="312">
        <v>133</v>
      </c>
      <c r="G9" s="187"/>
      <c r="H9" s="306">
        <v>6.3E-2</v>
      </c>
      <c r="I9" s="310">
        <v>841</v>
      </c>
      <c r="J9" s="188">
        <v>57</v>
      </c>
      <c r="K9" s="310">
        <v>784</v>
      </c>
      <c r="L9" s="310">
        <v>95</v>
      </c>
      <c r="M9" s="310">
        <v>11</v>
      </c>
      <c r="N9" s="310">
        <v>84</v>
      </c>
    </row>
    <row r="10" spans="1:18" ht="42.75" x14ac:dyDescent="0.2">
      <c r="A10" s="131"/>
      <c r="B10" s="187" t="s">
        <v>221</v>
      </c>
      <c r="C10" s="187" t="s">
        <v>149</v>
      </c>
      <c r="D10" s="187" t="s">
        <v>190</v>
      </c>
      <c r="E10" s="187" t="s">
        <v>217</v>
      </c>
      <c r="F10" s="312">
        <v>45</v>
      </c>
      <c r="G10" s="187"/>
      <c r="H10" s="306">
        <v>5.6000000000000001E-2</v>
      </c>
      <c r="I10" s="310">
        <v>2431</v>
      </c>
      <c r="J10" s="188">
        <v>251</v>
      </c>
      <c r="K10" s="310">
        <v>2180</v>
      </c>
      <c r="L10" s="310">
        <v>268</v>
      </c>
      <c r="M10" s="310">
        <v>40</v>
      </c>
      <c r="N10" s="310">
        <v>228</v>
      </c>
    </row>
    <row r="11" spans="1:18" ht="57" x14ac:dyDescent="0.2">
      <c r="A11" s="131"/>
      <c r="B11" s="187" t="s">
        <v>222</v>
      </c>
      <c r="C11" s="187" t="s">
        <v>149</v>
      </c>
      <c r="D11" s="187" t="s">
        <v>191</v>
      </c>
      <c r="E11" s="187" t="s">
        <v>217</v>
      </c>
      <c r="F11" s="312">
        <v>3283</v>
      </c>
      <c r="G11" s="187"/>
      <c r="H11" s="306" t="s">
        <v>345</v>
      </c>
      <c r="I11" s="310">
        <v>35551</v>
      </c>
      <c r="J11" s="188">
        <v>685</v>
      </c>
      <c r="K11" s="310">
        <v>34986</v>
      </c>
      <c r="L11" s="310">
        <v>4330</v>
      </c>
      <c r="M11" s="310">
        <v>73</v>
      </c>
      <c r="N11" s="310">
        <v>4575</v>
      </c>
    </row>
    <row r="12" spans="1:18" ht="42.75" x14ac:dyDescent="0.2">
      <c r="A12" s="131"/>
      <c r="B12" s="187" t="s">
        <v>223</v>
      </c>
      <c r="C12" s="187" t="s">
        <v>149</v>
      </c>
      <c r="D12" s="187" t="s">
        <v>190</v>
      </c>
      <c r="E12" s="187" t="s">
        <v>224</v>
      </c>
      <c r="F12" s="312">
        <v>185</v>
      </c>
      <c r="G12" s="187"/>
      <c r="H12" s="306">
        <v>0.01</v>
      </c>
      <c r="I12" s="310">
        <v>4452</v>
      </c>
      <c r="J12" s="188">
        <v>156</v>
      </c>
      <c r="K12" s="310">
        <v>4301</v>
      </c>
      <c r="L12" s="310">
        <v>15</v>
      </c>
      <c r="M12" s="310">
        <v>29</v>
      </c>
      <c r="N12" s="310">
        <v>3</v>
      </c>
    </row>
    <row r="13" spans="1:18" x14ac:dyDescent="0.2">
      <c r="A13" s="131"/>
      <c r="B13" s="187" t="s">
        <v>225</v>
      </c>
      <c r="C13" s="187" t="s">
        <v>149</v>
      </c>
      <c r="D13" s="187" t="s">
        <v>191</v>
      </c>
      <c r="E13" s="187" t="s">
        <v>224</v>
      </c>
      <c r="F13" s="312">
        <v>171</v>
      </c>
      <c r="G13" s="187"/>
      <c r="H13" s="306">
        <v>0.06</v>
      </c>
      <c r="I13" s="310">
        <v>3400</v>
      </c>
      <c r="J13" s="188">
        <v>2170</v>
      </c>
      <c r="K13" s="310">
        <v>1222</v>
      </c>
      <c r="L13" s="310">
        <v>230</v>
      </c>
      <c r="M13" s="310">
        <v>62</v>
      </c>
      <c r="N13" s="310">
        <v>169</v>
      </c>
    </row>
    <row r="14" spans="1:18" ht="57" x14ac:dyDescent="0.2">
      <c r="A14" s="131"/>
      <c r="B14" s="187" t="s">
        <v>226</v>
      </c>
      <c r="C14" s="187" t="s">
        <v>149</v>
      </c>
      <c r="D14" s="187" t="s">
        <v>191</v>
      </c>
      <c r="E14" s="187" t="s">
        <v>224</v>
      </c>
      <c r="F14" s="312">
        <v>2423</v>
      </c>
      <c r="G14" s="187"/>
      <c r="H14" s="306" t="s">
        <v>348</v>
      </c>
      <c r="I14" s="310">
        <v>22744</v>
      </c>
      <c r="J14" s="188">
        <v>4811</v>
      </c>
      <c r="K14" s="310">
        <v>18150</v>
      </c>
      <c r="L14" s="310">
        <v>4486</v>
      </c>
      <c r="M14" s="310">
        <v>2514</v>
      </c>
      <c r="N14" s="310">
        <v>2174</v>
      </c>
    </row>
    <row r="15" spans="1:18" ht="57" x14ac:dyDescent="0.2">
      <c r="A15" s="131"/>
      <c r="B15" s="187" t="s">
        <v>227</v>
      </c>
      <c r="C15" s="187" t="s">
        <v>149</v>
      </c>
      <c r="D15" s="187" t="s">
        <v>191</v>
      </c>
      <c r="E15" s="187" t="s">
        <v>224</v>
      </c>
      <c r="F15" s="312">
        <v>674</v>
      </c>
      <c r="G15" s="187"/>
      <c r="H15" s="306" t="s">
        <v>349</v>
      </c>
      <c r="I15" s="310">
        <v>5850</v>
      </c>
      <c r="J15" s="188">
        <v>8</v>
      </c>
      <c r="K15" s="310">
        <v>6045</v>
      </c>
      <c r="L15" s="310">
        <v>5000</v>
      </c>
      <c r="M15" s="310">
        <v>129</v>
      </c>
      <c r="N15" s="310">
        <v>5433</v>
      </c>
    </row>
    <row r="16" spans="1:18" x14ac:dyDescent="0.2">
      <c r="A16" s="131"/>
      <c r="B16" s="187" t="s">
        <v>228</v>
      </c>
      <c r="C16" s="187" t="s">
        <v>149</v>
      </c>
      <c r="D16" s="187" t="s">
        <v>190</v>
      </c>
      <c r="E16" s="187" t="s">
        <v>229</v>
      </c>
      <c r="F16" s="312">
        <v>148</v>
      </c>
      <c r="G16" s="187"/>
      <c r="H16" s="306">
        <v>3.1E-2</v>
      </c>
      <c r="I16" s="310">
        <v>277</v>
      </c>
      <c r="J16" s="188">
        <v>16</v>
      </c>
      <c r="K16" s="310">
        <v>277</v>
      </c>
      <c r="L16" s="310">
        <v>92</v>
      </c>
      <c r="M16" s="310">
        <v>35</v>
      </c>
      <c r="N16" s="310">
        <v>58</v>
      </c>
    </row>
    <row r="17" spans="1:14" s="133" customFormat="1" x14ac:dyDescent="0.2">
      <c r="A17" s="131"/>
      <c r="B17" s="187" t="s">
        <v>230</v>
      </c>
      <c r="C17" s="187" t="s">
        <v>149</v>
      </c>
      <c r="D17" s="187" t="s">
        <v>190</v>
      </c>
      <c r="E17" s="187" t="s">
        <v>229</v>
      </c>
      <c r="F17" s="312">
        <v>221</v>
      </c>
      <c r="G17" s="187"/>
      <c r="H17" s="306">
        <v>3.1E-2</v>
      </c>
      <c r="I17" s="310">
        <v>1304</v>
      </c>
      <c r="J17" s="188">
        <v>14</v>
      </c>
      <c r="K17" s="310">
        <v>1300</v>
      </c>
      <c r="L17" s="310">
        <v>57</v>
      </c>
      <c r="M17" s="310">
        <v>47</v>
      </c>
      <c r="N17" s="310">
        <v>23</v>
      </c>
    </row>
    <row r="18" spans="1:14" s="133" customFormat="1" x14ac:dyDescent="0.2">
      <c r="A18" s="131"/>
      <c r="B18" s="187" t="s">
        <v>231</v>
      </c>
      <c r="C18" s="187" t="s">
        <v>149</v>
      </c>
      <c r="D18" s="187" t="s">
        <v>191</v>
      </c>
      <c r="E18" s="187" t="s">
        <v>229</v>
      </c>
      <c r="F18" s="312">
        <v>1506</v>
      </c>
      <c r="G18" s="187"/>
      <c r="H18" s="306">
        <v>1.4E-2</v>
      </c>
      <c r="I18" s="310">
        <v>9418</v>
      </c>
      <c r="J18" s="188">
        <v>40</v>
      </c>
      <c r="K18" s="310">
        <v>9379</v>
      </c>
      <c r="L18" s="310">
        <v>2000</v>
      </c>
      <c r="M18" s="310">
        <v>8</v>
      </c>
      <c r="N18" s="310">
        <v>1994</v>
      </c>
    </row>
    <row r="19" spans="1:14" s="133" customFormat="1" x14ac:dyDescent="0.2">
      <c r="A19" s="131"/>
      <c r="B19" s="187" t="s">
        <v>232</v>
      </c>
      <c r="C19" s="187" t="s">
        <v>150</v>
      </c>
      <c r="D19" s="187" t="s">
        <v>190</v>
      </c>
      <c r="E19" s="187" t="s">
        <v>229</v>
      </c>
      <c r="F19" s="312">
        <v>84</v>
      </c>
      <c r="G19" s="187"/>
      <c r="H19" s="306">
        <v>4.8000000000000001E-2</v>
      </c>
      <c r="I19" s="310">
        <v>124</v>
      </c>
      <c r="J19" s="188">
        <v>2</v>
      </c>
      <c r="K19" s="310">
        <v>122</v>
      </c>
      <c r="L19" s="310">
        <v>5</v>
      </c>
      <c r="M19" s="310">
        <v>1</v>
      </c>
      <c r="N19" s="310">
        <v>4</v>
      </c>
    </row>
    <row r="20" spans="1:14" s="179" customFormat="1" x14ac:dyDescent="0.2">
      <c r="A20" s="131"/>
      <c r="B20" s="187" t="s">
        <v>233</v>
      </c>
      <c r="C20" s="187" t="s">
        <v>149</v>
      </c>
      <c r="D20" s="187" t="s">
        <v>191</v>
      </c>
      <c r="E20" s="187" t="s">
        <v>229</v>
      </c>
      <c r="F20" s="312">
        <v>205</v>
      </c>
      <c r="G20" s="187"/>
      <c r="H20" s="306">
        <v>1.9E-2</v>
      </c>
      <c r="I20" s="310">
        <v>2314</v>
      </c>
      <c r="J20" s="188">
        <v>6</v>
      </c>
      <c r="K20" s="310">
        <v>2308</v>
      </c>
      <c r="L20" s="310">
        <v>24</v>
      </c>
      <c r="M20" s="310">
        <v>22</v>
      </c>
      <c r="N20" s="310">
        <v>6</v>
      </c>
    </row>
    <row r="21" spans="1:14" s="179" customFormat="1" ht="57" x14ac:dyDescent="0.2">
      <c r="A21" s="131"/>
      <c r="B21" s="187" t="s">
        <v>234</v>
      </c>
      <c r="C21" s="187" t="s">
        <v>150</v>
      </c>
      <c r="D21" s="187" t="s">
        <v>190</v>
      </c>
      <c r="E21" s="187" t="s">
        <v>229</v>
      </c>
      <c r="F21" s="312">
        <v>139</v>
      </c>
      <c r="G21" s="187"/>
      <c r="H21" s="306" t="s">
        <v>347</v>
      </c>
      <c r="I21" s="310">
        <v>118</v>
      </c>
      <c r="J21" s="188">
        <v>0</v>
      </c>
      <c r="K21" s="310">
        <v>119</v>
      </c>
      <c r="L21" s="310">
        <v>10</v>
      </c>
      <c r="M21" s="310">
        <v>6</v>
      </c>
      <c r="N21" s="310">
        <v>5</v>
      </c>
    </row>
    <row r="22" spans="1:14" s="179" customFormat="1" ht="28.5" x14ac:dyDescent="0.2">
      <c r="A22" s="131"/>
      <c r="B22" s="187" t="s">
        <v>235</v>
      </c>
      <c r="C22" s="187" t="s">
        <v>149</v>
      </c>
      <c r="D22" s="187" t="s">
        <v>190</v>
      </c>
      <c r="E22" s="187" t="s">
        <v>229</v>
      </c>
      <c r="F22" s="312">
        <v>316</v>
      </c>
      <c r="G22" s="187"/>
      <c r="H22" s="306">
        <v>6.7000000000000004E-2</v>
      </c>
      <c r="I22" s="310">
        <v>3040</v>
      </c>
      <c r="J22" s="188">
        <v>2519</v>
      </c>
      <c r="K22" s="310">
        <v>521</v>
      </c>
      <c r="L22" s="310">
        <v>61</v>
      </c>
      <c r="M22" s="310">
        <v>40</v>
      </c>
      <c r="N22" s="310">
        <v>22</v>
      </c>
    </row>
    <row r="23" spans="1:14" s="179" customFormat="1" ht="57" x14ac:dyDescent="0.2">
      <c r="A23" s="131"/>
      <c r="B23" s="187" t="s">
        <v>236</v>
      </c>
      <c r="C23" s="187" t="s">
        <v>149</v>
      </c>
      <c r="D23" s="187" t="s">
        <v>191</v>
      </c>
      <c r="E23" s="187" t="s">
        <v>229</v>
      </c>
      <c r="F23" s="312">
        <v>149</v>
      </c>
      <c r="G23" s="187"/>
      <c r="H23" s="306" t="s">
        <v>346</v>
      </c>
      <c r="I23" s="310">
        <v>8700</v>
      </c>
      <c r="J23" s="188">
        <v>0</v>
      </c>
      <c r="K23" s="310">
        <v>8859</v>
      </c>
      <c r="L23" s="310">
        <v>2868</v>
      </c>
      <c r="M23" s="310">
        <v>384</v>
      </c>
      <c r="N23" s="310">
        <v>2871</v>
      </c>
    </row>
    <row r="24" spans="1:14" s="179" customFormat="1" x14ac:dyDescent="0.2">
      <c r="A24" s="131"/>
      <c r="B24" s="189" t="s">
        <v>237</v>
      </c>
      <c r="C24" s="189" t="s">
        <v>150</v>
      </c>
      <c r="D24" s="189" t="s">
        <v>191</v>
      </c>
      <c r="E24" s="189" t="s">
        <v>229</v>
      </c>
      <c r="F24" s="313">
        <v>18</v>
      </c>
      <c r="G24" s="189"/>
      <c r="H24" s="307">
        <v>4.1000000000000002E-2</v>
      </c>
      <c r="I24" s="311">
        <v>525</v>
      </c>
      <c r="J24" s="190">
        <v>171</v>
      </c>
      <c r="K24" s="311">
        <v>354</v>
      </c>
      <c r="L24" s="311">
        <v>74</v>
      </c>
      <c r="M24" s="311">
        <v>49</v>
      </c>
      <c r="N24" s="311">
        <v>26</v>
      </c>
    </row>
    <row r="25" spans="1:14" s="179" customFormat="1" x14ac:dyDescent="0.2">
      <c r="A25" s="133"/>
      <c r="B25" s="133"/>
      <c r="C25" s="133"/>
      <c r="D25" s="133"/>
      <c r="E25" s="133"/>
      <c r="F25" s="178"/>
      <c r="G25" s="133"/>
      <c r="H25" s="308"/>
      <c r="N25" s="191"/>
    </row>
    <row r="26" spans="1:14" s="179" customFormat="1" x14ac:dyDescent="0.2">
      <c r="A26" s="133"/>
      <c r="B26" s="133"/>
      <c r="C26" s="133"/>
      <c r="D26" s="133"/>
      <c r="E26" s="133"/>
      <c r="F26" s="178"/>
      <c r="G26" s="133"/>
      <c r="H26" s="308"/>
    </row>
    <row r="27" spans="1:14" s="179" customFormat="1" x14ac:dyDescent="0.2">
      <c r="A27" s="133"/>
      <c r="B27" s="133"/>
      <c r="C27" s="133"/>
      <c r="D27" s="133"/>
      <c r="E27" s="133"/>
      <c r="F27" s="178"/>
      <c r="G27" s="133"/>
      <c r="H27" s="308"/>
    </row>
    <row r="28" spans="1:14" s="179" customFormat="1" x14ac:dyDescent="0.2">
      <c r="A28" s="133"/>
      <c r="B28" s="133"/>
      <c r="C28" s="133"/>
      <c r="D28" s="133"/>
      <c r="E28" s="133"/>
      <c r="F28" s="178"/>
      <c r="G28" s="133"/>
      <c r="H28" s="308"/>
    </row>
    <row r="29" spans="1:14" s="179" customFormat="1" x14ac:dyDescent="0.2">
      <c r="A29" s="133"/>
      <c r="B29" s="133"/>
      <c r="C29" s="133"/>
      <c r="D29" s="133"/>
      <c r="E29" s="133"/>
      <c r="F29" s="178"/>
      <c r="G29" s="133"/>
      <c r="H29" s="308"/>
    </row>
    <row r="30" spans="1:14" s="179" customFormat="1" x14ac:dyDescent="0.2">
      <c r="A30" s="133"/>
      <c r="B30" s="133"/>
      <c r="C30" s="133"/>
      <c r="D30" s="133"/>
      <c r="E30" s="133"/>
      <c r="F30" s="178"/>
      <c r="G30" s="133"/>
      <c r="H30" s="308"/>
    </row>
    <row r="31" spans="1:14" s="179" customFormat="1" x14ac:dyDescent="0.2">
      <c r="A31" s="133"/>
      <c r="B31" s="133"/>
      <c r="C31" s="133"/>
      <c r="D31" s="133"/>
      <c r="E31" s="133"/>
      <c r="F31" s="178"/>
      <c r="G31" s="133"/>
      <c r="H31" s="308"/>
    </row>
    <row r="32" spans="1:14" s="133" customFormat="1" x14ac:dyDescent="0.2">
      <c r="F32" s="178"/>
      <c r="H32" s="308"/>
      <c r="I32" s="179"/>
      <c r="J32" s="179"/>
      <c r="K32" s="179"/>
      <c r="L32" s="179"/>
      <c r="M32" s="179"/>
      <c r="N32" s="179"/>
    </row>
    <row r="33" spans="8:8" s="133" customFormat="1" x14ac:dyDescent="0.2">
      <c r="H33" s="309"/>
    </row>
  </sheetData>
  <pageMargins left="0.7" right="0.7" top="0.75" bottom="0.75" header="0.3" footer="0.3"/>
  <pageSetup paperSize="9" scale="6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O128"/>
  <sheetViews>
    <sheetView tabSelected="1" zoomScale="80" zoomScaleNormal="80" workbookViewId="0">
      <selection activeCell="C9" sqref="C9"/>
    </sheetView>
  </sheetViews>
  <sheetFormatPr defaultRowHeight="14.25" x14ac:dyDescent="0.2"/>
  <cols>
    <col min="1" max="1" width="3.42578125" style="2" customWidth="1"/>
    <col min="2" max="2" width="31.7109375" style="2" customWidth="1"/>
    <col min="3" max="3" width="40.140625" style="2" customWidth="1"/>
    <col min="4" max="4" width="35.5703125" style="2" customWidth="1"/>
    <col min="5" max="5" width="27.140625" style="2" customWidth="1"/>
    <col min="6" max="6" width="12.42578125" style="196" customWidth="1"/>
    <col min="7" max="7" width="12.42578125" style="2" customWidth="1"/>
    <col min="8" max="8" width="12.42578125" style="196" customWidth="1"/>
    <col min="9" max="9" width="12.42578125" style="21" customWidth="1"/>
    <col min="10" max="10" width="18.140625" style="19" customWidth="1"/>
    <col min="11" max="11" width="29.7109375" style="19" customWidth="1"/>
    <col min="12" max="13" width="35.7109375" style="2" customWidth="1"/>
    <col min="14" max="14" width="45" style="22" customWidth="1"/>
    <col min="15" max="15" width="22.7109375" style="2" customWidth="1"/>
    <col min="16" max="16" width="27" style="4" customWidth="1"/>
    <col min="17" max="17" width="9.140625" style="4"/>
    <col min="18" max="255" width="9.140625" style="2"/>
    <col min="256" max="256" width="50.85546875" style="2" customWidth="1"/>
    <col min="257" max="257" width="9.5703125" style="2" customWidth="1"/>
    <col min="258" max="259" width="9.42578125" style="2" bestFit="1" customWidth="1"/>
    <col min="260" max="260" width="9.85546875" style="2" bestFit="1" customWidth="1"/>
    <col min="261" max="261" width="9.7109375" style="2" bestFit="1" customWidth="1"/>
    <col min="262" max="511" width="9.140625" style="2"/>
    <col min="512" max="512" width="50.85546875" style="2" customWidth="1"/>
    <col min="513" max="513" width="9.5703125" style="2" customWidth="1"/>
    <col min="514" max="515" width="9.42578125" style="2" bestFit="1" customWidth="1"/>
    <col min="516" max="516" width="9.85546875" style="2" bestFit="1" customWidth="1"/>
    <col min="517" max="517" width="9.7109375" style="2" bestFit="1" customWidth="1"/>
    <col min="518" max="767" width="9.140625" style="2"/>
    <col min="768" max="768" width="50.85546875" style="2" customWidth="1"/>
    <col min="769" max="769" width="9.5703125" style="2" customWidth="1"/>
    <col min="770" max="771" width="9.42578125" style="2" bestFit="1" customWidth="1"/>
    <col min="772" max="772" width="9.85546875" style="2" bestFit="1" customWidth="1"/>
    <col min="773" max="773" width="9.7109375" style="2" bestFit="1" customWidth="1"/>
    <col min="774" max="1023" width="9.140625" style="2"/>
    <col min="1024" max="1024" width="50.85546875" style="2" customWidth="1"/>
    <col min="1025" max="1025" width="9.5703125" style="2" customWidth="1"/>
    <col min="1026" max="1027" width="9.42578125" style="2" bestFit="1" customWidth="1"/>
    <col min="1028" max="1028" width="9.85546875" style="2" bestFit="1" customWidth="1"/>
    <col min="1029" max="1029" width="9.7109375" style="2" bestFit="1" customWidth="1"/>
    <col min="1030" max="1279" width="9.140625" style="2"/>
    <col min="1280" max="1280" width="50.85546875" style="2" customWidth="1"/>
    <col min="1281" max="1281" width="9.5703125" style="2" customWidth="1"/>
    <col min="1282" max="1283" width="9.42578125" style="2" bestFit="1" customWidth="1"/>
    <col min="1284" max="1284" width="9.85546875" style="2" bestFit="1" customWidth="1"/>
    <col min="1285" max="1285" width="9.7109375" style="2" bestFit="1" customWidth="1"/>
    <col min="1286" max="1535" width="9.140625" style="2"/>
    <col min="1536" max="1536" width="50.85546875" style="2" customWidth="1"/>
    <col min="1537" max="1537" width="9.5703125" style="2" customWidth="1"/>
    <col min="1538" max="1539" width="9.42578125" style="2" bestFit="1" customWidth="1"/>
    <col min="1540" max="1540" width="9.85546875" style="2" bestFit="1" customWidth="1"/>
    <col min="1541" max="1541" width="9.7109375" style="2" bestFit="1" customWidth="1"/>
    <col min="1542" max="1791" width="9.140625" style="2"/>
    <col min="1792" max="1792" width="50.85546875" style="2" customWidth="1"/>
    <col min="1793" max="1793" width="9.5703125" style="2" customWidth="1"/>
    <col min="1794" max="1795" width="9.42578125" style="2" bestFit="1" customWidth="1"/>
    <col min="1796" max="1796" width="9.85546875" style="2" bestFit="1" customWidth="1"/>
    <col min="1797" max="1797" width="9.7109375" style="2" bestFit="1" customWidth="1"/>
    <col min="1798" max="2047" width="9.140625" style="2"/>
    <col min="2048" max="2048" width="50.85546875" style="2" customWidth="1"/>
    <col min="2049" max="2049" width="9.5703125" style="2" customWidth="1"/>
    <col min="2050" max="2051" width="9.42578125" style="2" bestFit="1" customWidth="1"/>
    <col min="2052" max="2052" width="9.85546875" style="2" bestFit="1" customWidth="1"/>
    <col min="2053" max="2053" width="9.7109375" style="2" bestFit="1" customWidth="1"/>
    <col min="2054" max="2303" width="9.140625" style="2"/>
    <col min="2304" max="2304" width="50.85546875" style="2" customWidth="1"/>
    <col min="2305" max="2305" width="9.5703125" style="2" customWidth="1"/>
    <col min="2306" max="2307" width="9.42578125" style="2" bestFit="1" customWidth="1"/>
    <col min="2308" max="2308" width="9.85546875" style="2" bestFit="1" customWidth="1"/>
    <col min="2309" max="2309" width="9.7109375" style="2" bestFit="1" customWidth="1"/>
    <col min="2310" max="2559" width="9.140625" style="2"/>
    <col min="2560" max="2560" width="50.85546875" style="2" customWidth="1"/>
    <col min="2561" max="2561" width="9.5703125" style="2" customWidth="1"/>
    <col min="2562" max="2563" width="9.42578125" style="2" bestFit="1" customWidth="1"/>
    <col min="2564" max="2564" width="9.85546875" style="2" bestFit="1" customWidth="1"/>
    <col min="2565" max="2565" width="9.7109375" style="2" bestFit="1" customWidth="1"/>
    <col min="2566" max="2815" width="9.140625" style="2"/>
    <col min="2816" max="2816" width="50.85546875" style="2" customWidth="1"/>
    <col min="2817" max="2817" width="9.5703125" style="2" customWidth="1"/>
    <col min="2818" max="2819" width="9.42578125" style="2" bestFit="1" customWidth="1"/>
    <col min="2820" max="2820" width="9.85546875" style="2" bestFit="1" customWidth="1"/>
    <col min="2821" max="2821" width="9.7109375" style="2" bestFit="1" customWidth="1"/>
    <col min="2822" max="3071" width="9.140625" style="2"/>
    <col min="3072" max="3072" width="50.85546875" style="2" customWidth="1"/>
    <col min="3073" max="3073" width="9.5703125" style="2" customWidth="1"/>
    <col min="3074" max="3075" width="9.42578125" style="2" bestFit="1" customWidth="1"/>
    <col min="3076" max="3076" width="9.85546875" style="2" bestFit="1" customWidth="1"/>
    <col min="3077" max="3077" width="9.7109375" style="2" bestFit="1" customWidth="1"/>
    <col min="3078" max="3327" width="9.140625" style="2"/>
    <col min="3328" max="3328" width="50.85546875" style="2" customWidth="1"/>
    <col min="3329" max="3329" width="9.5703125" style="2" customWidth="1"/>
    <col min="3330" max="3331" width="9.42578125" style="2" bestFit="1" customWidth="1"/>
    <col min="3332" max="3332" width="9.85546875" style="2" bestFit="1" customWidth="1"/>
    <col min="3333" max="3333" width="9.7109375" style="2" bestFit="1" customWidth="1"/>
    <col min="3334" max="3583" width="9.140625" style="2"/>
    <col min="3584" max="3584" width="50.85546875" style="2" customWidth="1"/>
    <col min="3585" max="3585" width="9.5703125" style="2" customWidth="1"/>
    <col min="3586" max="3587" width="9.42578125" style="2" bestFit="1" customWidth="1"/>
    <col min="3588" max="3588" width="9.85546875" style="2" bestFit="1" customWidth="1"/>
    <col min="3589" max="3589" width="9.7109375" style="2" bestFit="1" customWidth="1"/>
    <col min="3590" max="3839" width="9.140625" style="2"/>
    <col min="3840" max="3840" width="50.85546875" style="2" customWidth="1"/>
    <col min="3841" max="3841" width="9.5703125" style="2" customWidth="1"/>
    <col min="3842" max="3843" width="9.42578125" style="2" bestFit="1" customWidth="1"/>
    <col min="3844" max="3844" width="9.85546875" style="2" bestFit="1" customWidth="1"/>
    <col min="3845" max="3845" width="9.7109375" style="2" bestFit="1" customWidth="1"/>
    <col min="3846" max="4095" width="9.140625" style="2"/>
    <col min="4096" max="4096" width="50.85546875" style="2" customWidth="1"/>
    <col min="4097" max="4097" width="9.5703125" style="2" customWidth="1"/>
    <col min="4098" max="4099" width="9.42578125" style="2" bestFit="1" customWidth="1"/>
    <col min="4100" max="4100" width="9.85546875" style="2" bestFit="1" customWidth="1"/>
    <col min="4101" max="4101" width="9.7109375" style="2" bestFit="1" customWidth="1"/>
    <col min="4102" max="4351" width="9.140625" style="2"/>
    <col min="4352" max="4352" width="50.85546875" style="2" customWidth="1"/>
    <col min="4353" max="4353" width="9.5703125" style="2" customWidth="1"/>
    <col min="4354" max="4355" width="9.42578125" style="2" bestFit="1" customWidth="1"/>
    <col min="4356" max="4356" width="9.85546875" style="2" bestFit="1" customWidth="1"/>
    <col min="4357" max="4357" width="9.7109375" style="2" bestFit="1" customWidth="1"/>
    <col min="4358" max="4607" width="9.140625" style="2"/>
    <col min="4608" max="4608" width="50.85546875" style="2" customWidth="1"/>
    <col min="4609" max="4609" width="9.5703125" style="2" customWidth="1"/>
    <col min="4610" max="4611" width="9.42578125" style="2" bestFit="1" customWidth="1"/>
    <col min="4612" max="4612" width="9.85546875" style="2" bestFit="1" customWidth="1"/>
    <col min="4613" max="4613" width="9.7109375" style="2" bestFit="1" customWidth="1"/>
    <col min="4614" max="4863" width="9.140625" style="2"/>
    <col min="4864" max="4864" width="50.85546875" style="2" customWidth="1"/>
    <col min="4865" max="4865" width="9.5703125" style="2" customWidth="1"/>
    <col min="4866" max="4867" width="9.42578125" style="2" bestFit="1" customWidth="1"/>
    <col min="4868" max="4868" width="9.85546875" style="2" bestFit="1" customWidth="1"/>
    <col min="4869" max="4869" width="9.7109375" style="2" bestFit="1" customWidth="1"/>
    <col min="4870" max="5119" width="9.140625" style="2"/>
    <col min="5120" max="5120" width="50.85546875" style="2" customWidth="1"/>
    <col min="5121" max="5121" width="9.5703125" style="2" customWidth="1"/>
    <col min="5122" max="5123" width="9.42578125" style="2" bestFit="1" customWidth="1"/>
    <col min="5124" max="5124" width="9.85546875" style="2" bestFit="1" customWidth="1"/>
    <col min="5125" max="5125" width="9.7109375" style="2" bestFit="1" customWidth="1"/>
    <col min="5126" max="5375" width="9.140625" style="2"/>
    <col min="5376" max="5376" width="50.85546875" style="2" customWidth="1"/>
    <col min="5377" max="5377" width="9.5703125" style="2" customWidth="1"/>
    <col min="5378" max="5379" width="9.42578125" style="2" bestFit="1" customWidth="1"/>
    <col min="5380" max="5380" width="9.85546875" style="2" bestFit="1" customWidth="1"/>
    <col min="5381" max="5381" width="9.7109375" style="2" bestFit="1" customWidth="1"/>
    <col min="5382" max="5631" width="9.140625" style="2"/>
    <col min="5632" max="5632" width="50.85546875" style="2" customWidth="1"/>
    <col min="5633" max="5633" width="9.5703125" style="2" customWidth="1"/>
    <col min="5634" max="5635" width="9.42578125" style="2" bestFit="1" customWidth="1"/>
    <col min="5636" max="5636" width="9.85546875" style="2" bestFit="1" customWidth="1"/>
    <col min="5637" max="5637" width="9.7109375" style="2" bestFit="1" customWidth="1"/>
    <col min="5638" max="5887" width="9.140625" style="2"/>
    <col min="5888" max="5888" width="50.85546875" style="2" customWidth="1"/>
    <col min="5889" max="5889" width="9.5703125" style="2" customWidth="1"/>
    <col min="5890" max="5891" width="9.42578125" style="2" bestFit="1" customWidth="1"/>
    <col min="5892" max="5892" width="9.85546875" style="2" bestFit="1" customWidth="1"/>
    <col min="5893" max="5893" width="9.7109375" style="2" bestFit="1" customWidth="1"/>
    <col min="5894" max="6143" width="9.140625" style="2"/>
    <col min="6144" max="6144" width="50.85546875" style="2" customWidth="1"/>
    <col min="6145" max="6145" width="9.5703125" style="2" customWidth="1"/>
    <col min="6146" max="6147" width="9.42578125" style="2" bestFit="1" customWidth="1"/>
    <col min="6148" max="6148" width="9.85546875" style="2" bestFit="1" customWidth="1"/>
    <col min="6149" max="6149" width="9.7109375" style="2" bestFit="1" customWidth="1"/>
    <col min="6150" max="6399" width="9.140625" style="2"/>
    <col min="6400" max="6400" width="50.85546875" style="2" customWidth="1"/>
    <col min="6401" max="6401" width="9.5703125" style="2" customWidth="1"/>
    <col min="6402" max="6403" width="9.42578125" style="2" bestFit="1" customWidth="1"/>
    <col min="6404" max="6404" width="9.85546875" style="2" bestFit="1" customWidth="1"/>
    <col min="6405" max="6405" width="9.7109375" style="2" bestFit="1" customWidth="1"/>
    <col min="6406" max="6655" width="9.140625" style="2"/>
    <col min="6656" max="6656" width="50.85546875" style="2" customWidth="1"/>
    <col min="6657" max="6657" width="9.5703125" style="2" customWidth="1"/>
    <col min="6658" max="6659" width="9.42578125" style="2" bestFit="1" customWidth="1"/>
    <col min="6660" max="6660" width="9.85546875" style="2" bestFit="1" customWidth="1"/>
    <col min="6661" max="6661" width="9.7109375" style="2" bestFit="1" customWidth="1"/>
    <col min="6662" max="6911" width="9.140625" style="2"/>
    <col min="6912" max="6912" width="50.85546875" style="2" customWidth="1"/>
    <col min="6913" max="6913" width="9.5703125" style="2" customWidth="1"/>
    <col min="6914" max="6915" width="9.42578125" style="2" bestFit="1" customWidth="1"/>
    <col min="6916" max="6916" width="9.85546875" style="2" bestFit="1" customWidth="1"/>
    <col min="6917" max="6917" width="9.7109375" style="2" bestFit="1" customWidth="1"/>
    <col min="6918" max="7167" width="9.140625" style="2"/>
    <col min="7168" max="7168" width="50.85546875" style="2" customWidth="1"/>
    <col min="7169" max="7169" width="9.5703125" style="2" customWidth="1"/>
    <col min="7170" max="7171" width="9.42578125" style="2" bestFit="1" customWidth="1"/>
    <col min="7172" max="7172" width="9.85546875" style="2" bestFit="1" customWidth="1"/>
    <col min="7173" max="7173" width="9.7109375" style="2" bestFit="1" customWidth="1"/>
    <col min="7174" max="7423" width="9.140625" style="2"/>
    <col min="7424" max="7424" width="50.85546875" style="2" customWidth="1"/>
    <col min="7425" max="7425" width="9.5703125" style="2" customWidth="1"/>
    <col min="7426" max="7427" width="9.42578125" style="2" bestFit="1" customWidth="1"/>
    <col min="7428" max="7428" width="9.85546875" style="2" bestFit="1" customWidth="1"/>
    <col min="7429" max="7429" width="9.7109375" style="2" bestFit="1" customWidth="1"/>
    <col min="7430" max="7679" width="9.140625" style="2"/>
    <col min="7680" max="7680" width="50.85546875" style="2" customWidth="1"/>
    <col min="7681" max="7681" width="9.5703125" style="2" customWidth="1"/>
    <col min="7682" max="7683" width="9.42578125" style="2" bestFit="1" customWidth="1"/>
    <col min="7684" max="7684" width="9.85546875" style="2" bestFit="1" customWidth="1"/>
    <col min="7685" max="7685" width="9.7109375" style="2" bestFit="1" customWidth="1"/>
    <col min="7686" max="7935" width="9.140625" style="2"/>
    <col min="7936" max="7936" width="50.85546875" style="2" customWidth="1"/>
    <col min="7937" max="7937" width="9.5703125" style="2" customWidth="1"/>
    <col min="7938" max="7939" width="9.42578125" style="2" bestFit="1" customWidth="1"/>
    <col min="7940" max="7940" width="9.85546875" style="2" bestFit="1" customWidth="1"/>
    <col min="7941" max="7941" width="9.7109375" style="2" bestFit="1" customWidth="1"/>
    <col min="7942" max="8191" width="9.140625" style="2"/>
    <col min="8192" max="8192" width="50.85546875" style="2" customWidth="1"/>
    <col min="8193" max="8193" width="9.5703125" style="2" customWidth="1"/>
    <col min="8194" max="8195" width="9.42578125" style="2" bestFit="1" customWidth="1"/>
    <col min="8196" max="8196" width="9.85546875" style="2" bestFit="1" customWidth="1"/>
    <col min="8197" max="8197" width="9.7109375" style="2" bestFit="1" customWidth="1"/>
    <col min="8198" max="8447" width="9.140625" style="2"/>
    <col min="8448" max="8448" width="50.85546875" style="2" customWidth="1"/>
    <col min="8449" max="8449" width="9.5703125" style="2" customWidth="1"/>
    <col min="8450" max="8451" width="9.42578125" style="2" bestFit="1" customWidth="1"/>
    <col min="8452" max="8452" width="9.85546875" style="2" bestFit="1" customWidth="1"/>
    <col min="8453" max="8453" width="9.7109375" style="2" bestFit="1" customWidth="1"/>
    <col min="8454" max="8703" width="9.140625" style="2"/>
    <col min="8704" max="8704" width="50.85546875" style="2" customWidth="1"/>
    <col min="8705" max="8705" width="9.5703125" style="2" customWidth="1"/>
    <col min="8706" max="8707" width="9.42578125" style="2" bestFit="1" customWidth="1"/>
    <col min="8708" max="8708" width="9.85546875" style="2" bestFit="1" customWidth="1"/>
    <col min="8709" max="8709" width="9.7109375" style="2" bestFit="1" customWidth="1"/>
    <col min="8710" max="8959" width="9.140625" style="2"/>
    <col min="8960" max="8960" width="50.85546875" style="2" customWidth="1"/>
    <col min="8961" max="8961" width="9.5703125" style="2" customWidth="1"/>
    <col min="8962" max="8963" width="9.42578125" style="2" bestFit="1" customWidth="1"/>
    <col min="8964" max="8964" width="9.85546875" style="2" bestFit="1" customWidth="1"/>
    <col min="8965" max="8965" width="9.7109375" style="2" bestFit="1" customWidth="1"/>
    <col min="8966" max="9215" width="9.140625" style="2"/>
    <col min="9216" max="9216" width="50.85546875" style="2" customWidth="1"/>
    <col min="9217" max="9217" width="9.5703125" style="2" customWidth="1"/>
    <col min="9218" max="9219" width="9.42578125" style="2" bestFit="1" customWidth="1"/>
    <col min="9220" max="9220" width="9.85546875" style="2" bestFit="1" customWidth="1"/>
    <col min="9221" max="9221" width="9.7109375" style="2" bestFit="1" customWidth="1"/>
    <col min="9222" max="9471" width="9.140625" style="2"/>
    <col min="9472" max="9472" width="50.85546875" style="2" customWidth="1"/>
    <col min="9473" max="9473" width="9.5703125" style="2" customWidth="1"/>
    <col min="9474" max="9475" width="9.42578125" style="2" bestFit="1" customWidth="1"/>
    <col min="9476" max="9476" width="9.85546875" style="2" bestFit="1" customWidth="1"/>
    <col min="9477" max="9477" width="9.7109375" style="2" bestFit="1" customWidth="1"/>
    <col min="9478" max="9727" width="9.140625" style="2"/>
    <col min="9728" max="9728" width="50.85546875" style="2" customWidth="1"/>
    <col min="9729" max="9729" width="9.5703125" style="2" customWidth="1"/>
    <col min="9730" max="9731" width="9.42578125" style="2" bestFit="1" customWidth="1"/>
    <col min="9732" max="9732" width="9.85546875" style="2" bestFit="1" customWidth="1"/>
    <col min="9733" max="9733" width="9.7109375" style="2" bestFit="1" customWidth="1"/>
    <col min="9734" max="9983" width="9.140625" style="2"/>
    <col min="9984" max="9984" width="50.85546875" style="2" customWidth="1"/>
    <col min="9985" max="9985" width="9.5703125" style="2" customWidth="1"/>
    <col min="9986" max="9987" width="9.42578125" style="2" bestFit="1" customWidth="1"/>
    <col min="9988" max="9988" width="9.85546875" style="2" bestFit="1" customWidth="1"/>
    <col min="9989" max="9989" width="9.7109375" style="2" bestFit="1" customWidth="1"/>
    <col min="9990" max="10239" width="9.140625" style="2"/>
    <col min="10240" max="10240" width="50.85546875" style="2" customWidth="1"/>
    <col min="10241" max="10241" width="9.5703125" style="2" customWidth="1"/>
    <col min="10242" max="10243" width="9.42578125" style="2" bestFit="1" customWidth="1"/>
    <col min="10244" max="10244" width="9.85546875" style="2" bestFit="1" customWidth="1"/>
    <col min="10245" max="10245" width="9.7109375" style="2" bestFit="1" customWidth="1"/>
    <col min="10246" max="10495" width="9.140625" style="2"/>
    <col min="10496" max="10496" width="50.85546875" style="2" customWidth="1"/>
    <col min="10497" max="10497" width="9.5703125" style="2" customWidth="1"/>
    <col min="10498" max="10499" width="9.42578125" style="2" bestFit="1" customWidth="1"/>
    <col min="10500" max="10500" width="9.85546875" style="2" bestFit="1" customWidth="1"/>
    <col min="10501" max="10501" width="9.7109375" style="2" bestFit="1" customWidth="1"/>
    <col min="10502" max="10751" width="9.140625" style="2"/>
    <col min="10752" max="10752" width="50.85546875" style="2" customWidth="1"/>
    <col min="10753" max="10753" width="9.5703125" style="2" customWidth="1"/>
    <col min="10754" max="10755" width="9.42578125" style="2" bestFit="1" customWidth="1"/>
    <col min="10756" max="10756" width="9.85546875" style="2" bestFit="1" customWidth="1"/>
    <col min="10757" max="10757" width="9.7109375" style="2" bestFit="1" customWidth="1"/>
    <col min="10758" max="11007" width="9.140625" style="2"/>
    <col min="11008" max="11008" width="50.85546875" style="2" customWidth="1"/>
    <col min="11009" max="11009" width="9.5703125" style="2" customWidth="1"/>
    <col min="11010" max="11011" width="9.42578125" style="2" bestFit="1" customWidth="1"/>
    <col min="11012" max="11012" width="9.85546875" style="2" bestFit="1" customWidth="1"/>
    <col min="11013" max="11013" width="9.7109375" style="2" bestFit="1" customWidth="1"/>
    <col min="11014" max="11263" width="9.140625" style="2"/>
    <col min="11264" max="11264" width="50.85546875" style="2" customWidth="1"/>
    <col min="11265" max="11265" width="9.5703125" style="2" customWidth="1"/>
    <col min="11266" max="11267" width="9.42578125" style="2" bestFit="1" customWidth="1"/>
    <col min="11268" max="11268" width="9.85546875" style="2" bestFit="1" customWidth="1"/>
    <col min="11269" max="11269" width="9.7109375" style="2" bestFit="1" customWidth="1"/>
    <col min="11270" max="11519" width="9.140625" style="2"/>
    <col min="11520" max="11520" width="50.85546875" style="2" customWidth="1"/>
    <col min="11521" max="11521" width="9.5703125" style="2" customWidth="1"/>
    <col min="11522" max="11523" width="9.42578125" style="2" bestFit="1" customWidth="1"/>
    <col min="11524" max="11524" width="9.85546875" style="2" bestFit="1" customWidth="1"/>
    <col min="11525" max="11525" width="9.7109375" style="2" bestFit="1" customWidth="1"/>
    <col min="11526" max="11775" width="9.140625" style="2"/>
    <col min="11776" max="11776" width="50.85546875" style="2" customWidth="1"/>
    <col min="11777" max="11777" width="9.5703125" style="2" customWidth="1"/>
    <col min="11778" max="11779" width="9.42578125" style="2" bestFit="1" customWidth="1"/>
    <col min="11780" max="11780" width="9.85546875" style="2" bestFit="1" customWidth="1"/>
    <col min="11781" max="11781" width="9.7109375" style="2" bestFit="1" customWidth="1"/>
    <col min="11782" max="12031" width="9.140625" style="2"/>
    <col min="12032" max="12032" width="50.85546875" style="2" customWidth="1"/>
    <col min="12033" max="12033" width="9.5703125" style="2" customWidth="1"/>
    <col min="12034" max="12035" width="9.42578125" style="2" bestFit="1" customWidth="1"/>
    <col min="12036" max="12036" width="9.85546875" style="2" bestFit="1" customWidth="1"/>
    <col min="12037" max="12037" width="9.7109375" style="2" bestFit="1" customWidth="1"/>
    <col min="12038" max="12287" width="9.140625" style="2"/>
    <col min="12288" max="12288" width="50.85546875" style="2" customWidth="1"/>
    <col min="12289" max="12289" width="9.5703125" style="2" customWidth="1"/>
    <col min="12290" max="12291" width="9.42578125" style="2" bestFit="1" customWidth="1"/>
    <col min="12292" max="12292" width="9.85546875" style="2" bestFit="1" customWidth="1"/>
    <col min="12293" max="12293" width="9.7109375" style="2" bestFit="1" customWidth="1"/>
    <col min="12294" max="12543" width="9.140625" style="2"/>
    <col min="12544" max="12544" width="50.85546875" style="2" customWidth="1"/>
    <col min="12545" max="12545" width="9.5703125" style="2" customWidth="1"/>
    <col min="12546" max="12547" width="9.42578125" style="2" bestFit="1" customWidth="1"/>
    <col min="12548" max="12548" width="9.85546875" style="2" bestFit="1" customWidth="1"/>
    <col min="12549" max="12549" width="9.7109375" style="2" bestFit="1" customWidth="1"/>
    <col min="12550" max="12799" width="9.140625" style="2"/>
    <col min="12800" max="12800" width="50.85546875" style="2" customWidth="1"/>
    <col min="12801" max="12801" width="9.5703125" style="2" customWidth="1"/>
    <col min="12802" max="12803" width="9.42578125" style="2" bestFit="1" customWidth="1"/>
    <col min="12804" max="12804" width="9.85546875" style="2" bestFit="1" customWidth="1"/>
    <col min="12805" max="12805" width="9.7109375" style="2" bestFit="1" customWidth="1"/>
    <col min="12806" max="13055" width="9.140625" style="2"/>
    <col min="13056" max="13056" width="50.85546875" style="2" customWidth="1"/>
    <col min="13057" max="13057" width="9.5703125" style="2" customWidth="1"/>
    <col min="13058" max="13059" width="9.42578125" style="2" bestFit="1" customWidth="1"/>
    <col min="13060" max="13060" width="9.85546875" style="2" bestFit="1" customWidth="1"/>
    <col min="13061" max="13061" width="9.7109375" style="2" bestFit="1" customWidth="1"/>
    <col min="13062" max="13311" width="9.140625" style="2"/>
    <col min="13312" max="13312" width="50.85546875" style="2" customWidth="1"/>
    <col min="13313" max="13313" width="9.5703125" style="2" customWidth="1"/>
    <col min="13314" max="13315" width="9.42578125" style="2" bestFit="1" customWidth="1"/>
    <col min="13316" max="13316" width="9.85546875" style="2" bestFit="1" customWidth="1"/>
    <col min="13317" max="13317" width="9.7109375" style="2" bestFit="1" customWidth="1"/>
    <col min="13318" max="13567" width="9.140625" style="2"/>
    <col min="13568" max="13568" width="50.85546875" style="2" customWidth="1"/>
    <col min="13569" max="13569" width="9.5703125" style="2" customWidth="1"/>
    <col min="13570" max="13571" width="9.42578125" style="2" bestFit="1" customWidth="1"/>
    <col min="13572" max="13572" width="9.85546875" style="2" bestFit="1" customWidth="1"/>
    <col min="13573" max="13573" width="9.7109375" style="2" bestFit="1" customWidth="1"/>
    <col min="13574" max="13823" width="9.140625" style="2"/>
    <col min="13824" max="13824" width="50.85546875" style="2" customWidth="1"/>
    <col min="13825" max="13825" width="9.5703125" style="2" customWidth="1"/>
    <col min="13826" max="13827" width="9.42578125" style="2" bestFit="1" customWidth="1"/>
    <col min="13828" max="13828" width="9.85546875" style="2" bestFit="1" customWidth="1"/>
    <col min="13829" max="13829" width="9.7109375" style="2" bestFit="1" customWidth="1"/>
    <col min="13830" max="14079" width="9.140625" style="2"/>
    <col min="14080" max="14080" width="50.85546875" style="2" customWidth="1"/>
    <col min="14081" max="14081" width="9.5703125" style="2" customWidth="1"/>
    <col min="14082" max="14083" width="9.42578125" style="2" bestFit="1" customWidth="1"/>
    <col min="14084" max="14084" width="9.85546875" style="2" bestFit="1" customWidth="1"/>
    <col min="14085" max="14085" width="9.7109375" style="2" bestFit="1" customWidth="1"/>
    <col min="14086" max="14335" width="9.140625" style="2"/>
    <col min="14336" max="14336" width="50.85546875" style="2" customWidth="1"/>
    <col min="14337" max="14337" width="9.5703125" style="2" customWidth="1"/>
    <col min="14338" max="14339" width="9.42578125" style="2" bestFit="1" customWidth="1"/>
    <col min="14340" max="14340" width="9.85546875" style="2" bestFit="1" customWidth="1"/>
    <col min="14341" max="14341" width="9.7109375" style="2" bestFit="1" customWidth="1"/>
    <col min="14342" max="14591" width="9.140625" style="2"/>
    <col min="14592" max="14592" width="50.85546875" style="2" customWidth="1"/>
    <col min="14593" max="14593" width="9.5703125" style="2" customWidth="1"/>
    <col min="14594" max="14595" width="9.42578125" style="2" bestFit="1" customWidth="1"/>
    <col min="14596" max="14596" width="9.85546875" style="2" bestFit="1" customWidth="1"/>
    <col min="14597" max="14597" width="9.7109375" style="2" bestFit="1" customWidth="1"/>
    <col min="14598" max="14847" width="9.140625" style="2"/>
    <col min="14848" max="14848" width="50.85546875" style="2" customWidth="1"/>
    <col min="14849" max="14849" width="9.5703125" style="2" customWidth="1"/>
    <col min="14850" max="14851" width="9.42578125" style="2" bestFit="1" customWidth="1"/>
    <col min="14852" max="14852" width="9.85546875" style="2" bestFit="1" customWidth="1"/>
    <col min="14853" max="14853" width="9.7109375" style="2" bestFit="1" customWidth="1"/>
    <col min="14854" max="15103" width="9.140625" style="2"/>
    <col min="15104" max="15104" width="50.85546875" style="2" customWidth="1"/>
    <col min="15105" max="15105" width="9.5703125" style="2" customWidth="1"/>
    <col min="15106" max="15107" width="9.42578125" style="2" bestFit="1" customWidth="1"/>
    <col min="15108" max="15108" width="9.85546875" style="2" bestFit="1" customWidth="1"/>
    <col min="15109" max="15109" width="9.7109375" style="2" bestFit="1" customWidth="1"/>
    <col min="15110" max="15359" width="9.140625" style="2"/>
    <col min="15360" max="15360" width="50.85546875" style="2" customWidth="1"/>
    <col min="15361" max="15361" width="9.5703125" style="2" customWidth="1"/>
    <col min="15362" max="15363" width="9.42578125" style="2" bestFit="1" customWidth="1"/>
    <col min="15364" max="15364" width="9.85546875" style="2" bestFit="1" customWidth="1"/>
    <col min="15365" max="15365" width="9.7109375" style="2" bestFit="1" customWidth="1"/>
    <col min="15366" max="15615" width="9.140625" style="2"/>
    <col min="15616" max="15616" width="50.85546875" style="2" customWidth="1"/>
    <col min="15617" max="15617" width="9.5703125" style="2" customWidth="1"/>
    <col min="15618" max="15619" width="9.42578125" style="2" bestFit="1" customWidth="1"/>
    <col min="15620" max="15620" width="9.85546875" style="2" bestFit="1" customWidth="1"/>
    <col min="15621" max="15621" width="9.7109375" style="2" bestFit="1" customWidth="1"/>
    <col min="15622" max="15871" width="9.140625" style="2"/>
    <col min="15872" max="15872" width="50.85546875" style="2" customWidth="1"/>
    <col min="15873" max="15873" width="9.5703125" style="2" customWidth="1"/>
    <col min="15874" max="15875" width="9.42578125" style="2" bestFit="1" customWidth="1"/>
    <col min="15876" max="15876" width="9.85546875" style="2" bestFit="1" customWidth="1"/>
    <col min="15877" max="15877" width="9.7109375" style="2" bestFit="1" customWidth="1"/>
    <col min="15878" max="16127" width="9.140625" style="2"/>
    <col min="16128" max="16128" width="50.85546875" style="2" customWidth="1"/>
    <col min="16129" max="16129" width="9.5703125" style="2" customWidth="1"/>
    <col min="16130" max="16131" width="9.42578125" style="2" bestFit="1" customWidth="1"/>
    <col min="16132" max="16132" width="9.85546875" style="2" bestFit="1" customWidth="1"/>
    <col min="16133" max="16133" width="9.7109375" style="2" bestFit="1" customWidth="1"/>
    <col min="16134" max="16384" width="9.140625" style="2"/>
  </cols>
  <sheetData>
    <row r="2" spans="2:17" ht="20.25" x14ac:dyDescent="0.2">
      <c r="B2" s="7" t="s">
        <v>332</v>
      </c>
    </row>
    <row r="3" spans="2:17" ht="22.5" x14ac:dyDescent="0.2">
      <c r="B3" s="314" t="s">
        <v>351</v>
      </c>
      <c r="D3" s="9"/>
      <c r="E3" s="9"/>
    </row>
    <row r="4" spans="2:17" ht="22.5" x14ac:dyDescent="0.2">
      <c r="B4" s="1" t="s">
        <v>333</v>
      </c>
      <c r="D4" s="9"/>
      <c r="E4" s="9"/>
      <c r="N4" s="26"/>
    </row>
    <row r="5" spans="2:17" x14ac:dyDescent="0.2">
      <c r="B5" s="2" t="s">
        <v>24</v>
      </c>
      <c r="N5" s="26"/>
    </row>
    <row r="7" spans="2:17" x14ac:dyDescent="0.2">
      <c r="B7" s="2" t="s">
        <v>238</v>
      </c>
    </row>
    <row r="9" spans="2:17" x14ac:dyDescent="0.2">
      <c r="B9" s="2" t="s">
        <v>23</v>
      </c>
    </row>
    <row r="10" spans="2:17" x14ac:dyDescent="0.2">
      <c r="B10" s="277"/>
      <c r="C10" s="277"/>
      <c r="D10" s="277"/>
      <c r="E10" s="3"/>
    </row>
    <row r="11" spans="2:17" ht="23.25" thickBot="1" x14ac:dyDescent="0.25">
      <c r="D11" s="10"/>
      <c r="E11" s="10"/>
      <c r="N11" s="23"/>
    </row>
    <row r="12" spans="2:17" ht="18" x14ac:dyDescent="0.25">
      <c r="B12" s="33"/>
      <c r="C12" s="37"/>
      <c r="D12" s="41"/>
      <c r="E12" s="41"/>
      <c r="F12" s="197"/>
      <c r="G12" s="46"/>
      <c r="H12" s="211"/>
      <c r="I12" s="48"/>
      <c r="J12" s="51"/>
      <c r="K12" s="53"/>
      <c r="L12" s="44"/>
      <c r="M12" s="44"/>
      <c r="N12" s="55"/>
      <c r="O12" s="30"/>
      <c r="P12" s="5"/>
    </row>
    <row r="13" spans="2:17" s="17" customFormat="1" ht="122.25" thickBot="1" x14ac:dyDescent="0.3">
      <c r="B13" s="192" t="s">
        <v>40</v>
      </c>
      <c r="C13" s="47" t="s">
        <v>34</v>
      </c>
      <c r="D13" s="47" t="s">
        <v>44</v>
      </c>
      <c r="E13" s="47" t="s">
        <v>74</v>
      </c>
      <c r="F13" s="45" t="s">
        <v>41</v>
      </c>
      <c r="G13" s="47" t="s">
        <v>42</v>
      </c>
      <c r="H13" s="47" t="s">
        <v>52</v>
      </c>
      <c r="I13" s="193" t="s">
        <v>35</v>
      </c>
      <c r="J13" s="194" t="s">
        <v>48</v>
      </c>
      <c r="K13" s="194" t="s">
        <v>36</v>
      </c>
      <c r="L13" s="45" t="s">
        <v>37</v>
      </c>
      <c r="M13" s="45" t="s">
        <v>328</v>
      </c>
      <c r="N13" s="45" t="s">
        <v>39</v>
      </c>
      <c r="O13" s="195" t="s">
        <v>305</v>
      </c>
      <c r="P13" s="25"/>
      <c r="Q13" s="18"/>
    </row>
    <row r="14" spans="2:17" ht="20.25" x14ac:dyDescent="0.2">
      <c r="B14" s="34" t="s">
        <v>135</v>
      </c>
      <c r="C14" s="38"/>
      <c r="D14" s="42"/>
      <c r="E14" s="42"/>
      <c r="F14" s="198"/>
      <c r="G14" s="42"/>
      <c r="H14" s="198"/>
      <c r="I14" s="49"/>
      <c r="J14" s="52"/>
      <c r="K14" s="54"/>
      <c r="L14" s="42"/>
      <c r="M14" s="42"/>
      <c r="N14" s="56"/>
      <c r="O14" s="31"/>
      <c r="P14" s="5"/>
    </row>
    <row r="15" spans="2:17" s="196" customFormat="1" ht="18" x14ac:dyDescent="0.25">
      <c r="B15" s="35" t="s">
        <v>266</v>
      </c>
      <c r="C15" s="39"/>
      <c r="D15" s="272"/>
      <c r="E15" s="272"/>
      <c r="F15" s="199"/>
      <c r="G15" s="199"/>
      <c r="H15" s="199"/>
      <c r="I15" s="273"/>
      <c r="J15" s="274"/>
      <c r="K15" s="275"/>
      <c r="L15" s="272"/>
      <c r="M15" s="272"/>
      <c r="N15" s="272"/>
      <c r="O15" s="276"/>
      <c r="P15" s="268"/>
      <c r="Q15" s="255"/>
    </row>
    <row r="16" spans="2:17" s="12" customFormat="1" ht="18" x14ac:dyDescent="0.2">
      <c r="B16" s="36" t="s">
        <v>47</v>
      </c>
      <c r="C16" s="40"/>
      <c r="D16" s="43"/>
      <c r="E16" s="14"/>
      <c r="F16" s="200"/>
      <c r="G16" s="16"/>
      <c r="H16" s="200"/>
      <c r="I16" s="50"/>
      <c r="J16" s="20"/>
      <c r="K16" s="20"/>
      <c r="L16" s="14"/>
      <c r="M16" s="14"/>
      <c r="N16" s="57"/>
      <c r="O16" s="32"/>
      <c r="P16" s="15"/>
      <c r="Q16" s="11"/>
    </row>
    <row r="17" spans="1:17" s="12" customFormat="1" ht="114" x14ac:dyDescent="0.25">
      <c r="B17" s="98" t="s">
        <v>239</v>
      </c>
      <c r="C17" s="59" t="s">
        <v>45</v>
      </c>
      <c r="D17" s="58" t="s">
        <v>79</v>
      </c>
      <c r="E17" s="60" t="s">
        <v>55</v>
      </c>
      <c r="F17" s="70" t="s">
        <v>9</v>
      </c>
      <c r="G17" s="61"/>
      <c r="H17" s="97" t="s">
        <v>350</v>
      </c>
      <c r="I17" s="215"/>
      <c r="J17" s="216"/>
      <c r="K17" s="216">
        <f>I17*J17</f>
        <v>0</v>
      </c>
      <c r="L17" s="60"/>
      <c r="M17" s="60"/>
      <c r="N17" s="58" t="s">
        <v>49</v>
      </c>
      <c r="O17" s="99" t="s">
        <v>50</v>
      </c>
      <c r="P17" s="15"/>
      <c r="Q17" s="11"/>
    </row>
    <row r="18" spans="1:17" s="12" customFormat="1" ht="114" x14ac:dyDescent="0.25">
      <c r="B18" s="98"/>
      <c r="C18" s="59" t="s">
        <v>46</v>
      </c>
      <c r="D18" s="62" t="s">
        <v>77</v>
      </c>
      <c r="E18" s="60" t="s">
        <v>55</v>
      </c>
      <c r="F18" s="70" t="s">
        <v>9</v>
      </c>
      <c r="G18" s="61"/>
      <c r="H18" s="70" t="s">
        <v>53</v>
      </c>
      <c r="I18" s="217"/>
      <c r="J18" s="216"/>
      <c r="K18" s="216">
        <f t="shared" ref="K18:K22" si="0">I18*J18</f>
        <v>0</v>
      </c>
      <c r="L18" s="60"/>
      <c r="M18" s="60"/>
      <c r="N18" s="58" t="s">
        <v>245</v>
      </c>
      <c r="O18" s="101" t="s">
        <v>57</v>
      </c>
      <c r="P18" s="15"/>
      <c r="Q18" s="11"/>
    </row>
    <row r="19" spans="1:17" s="12" customFormat="1" x14ac:dyDescent="0.2">
      <c r="B19" s="98"/>
      <c r="C19" s="59"/>
      <c r="D19" s="58"/>
      <c r="E19" s="60" t="s">
        <v>56</v>
      </c>
      <c r="F19" s="70" t="s">
        <v>9</v>
      </c>
      <c r="G19" s="61"/>
      <c r="H19" s="70" t="s">
        <v>53</v>
      </c>
      <c r="I19" s="217"/>
      <c r="J19" s="216"/>
      <c r="K19" s="216">
        <f t="shared" si="0"/>
        <v>0</v>
      </c>
      <c r="L19" s="60"/>
      <c r="M19" s="60"/>
      <c r="N19" s="63"/>
      <c r="O19" s="101" t="s">
        <v>57</v>
      </c>
      <c r="P19" s="15"/>
      <c r="Q19" s="11"/>
    </row>
    <row r="20" spans="1:17" s="12" customFormat="1" ht="28.5" x14ac:dyDescent="0.2">
      <c r="B20" s="98"/>
      <c r="C20" s="59"/>
      <c r="D20" s="58" t="s">
        <v>80</v>
      </c>
      <c r="E20" s="60" t="s">
        <v>54</v>
      </c>
      <c r="F20" s="70" t="s">
        <v>9</v>
      </c>
      <c r="G20" s="61"/>
      <c r="H20" s="70" t="s">
        <v>54</v>
      </c>
      <c r="I20" s="215"/>
      <c r="J20" s="216"/>
      <c r="K20" s="216">
        <f t="shared" si="0"/>
        <v>0</v>
      </c>
      <c r="L20" s="60"/>
      <c r="M20" s="60"/>
      <c r="N20" s="64"/>
      <c r="O20" s="101" t="s">
        <v>57</v>
      </c>
      <c r="P20" s="15"/>
      <c r="Q20" s="11"/>
    </row>
    <row r="21" spans="1:17" s="12" customFormat="1" ht="71.25" x14ac:dyDescent="0.25">
      <c r="B21" s="98"/>
      <c r="C21" s="59" t="s">
        <v>240</v>
      </c>
      <c r="D21" s="58" t="s">
        <v>241</v>
      </c>
      <c r="E21" s="60" t="s">
        <v>54</v>
      </c>
      <c r="F21" s="70" t="s">
        <v>9</v>
      </c>
      <c r="G21" s="61"/>
      <c r="H21" s="70" t="s">
        <v>54</v>
      </c>
      <c r="I21" s="215"/>
      <c r="J21" s="216"/>
      <c r="K21" s="216">
        <f t="shared" si="0"/>
        <v>0</v>
      </c>
      <c r="L21" s="60"/>
      <c r="M21" s="60"/>
      <c r="N21" s="65" t="s">
        <v>58</v>
      </c>
      <c r="O21" s="101" t="s">
        <v>57</v>
      </c>
      <c r="P21" s="15"/>
      <c r="Q21" s="11"/>
    </row>
    <row r="22" spans="1:17" ht="71.25" x14ac:dyDescent="0.2">
      <c r="A22" s="6"/>
      <c r="B22" s="98"/>
      <c r="C22" s="58" t="s">
        <v>51</v>
      </c>
      <c r="D22" s="65" t="s">
        <v>81</v>
      </c>
      <c r="E22" s="65" t="s">
        <v>54</v>
      </c>
      <c r="F22" s="201" t="s">
        <v>9</v>
      </c>
      <c r="G22" s="66"/>
      <c r="H22" s="70" t="s">
        <v>54</v>
      </c>
      <c r="I22" s="215"/>
      <c r="J22" s="216"/>
      <c r="K22" s="216">
        <f t="shared" si="0"/>
        <v>0</v>
      </c>
      <c r="L22" s="67"/>
      <c r="M22" s="67"/>
      <c r="N22" s="68"/>
      <c r="O22" s="101" t="s">
        <v>57</v>
      </c>
      <c r="P22" s="5"/>
    </row>
    <row r="23" spans="1:17" s="196" customFormat="1" ht="18" x14ac:dyDescent="0.25">
      <c r="B23" s="233" t="s">
        <v>38</v>
      </c>
      <c r="C23" s="202"/>
      <c r="D23" s="202"/>
      <c r="E23" s="202"/>
      <c r="F23" s="202"/>
      <c r="G23" s="202"/>
      <c r="H23" s="202"/>
      <c r="I23" s="269"/>
      <c r="J23" s="270"/>
      <c r="K23" s="271"/>
      <c r="L23" s="207"/>
      <c r="M23" s="207"/>
      <c r="N23" s="207"/>
      <c r="O23" s="254"/>
      <c r="P23" s="268"/>
      <c r="Q23" s="255"/>
    </row>
    <row r="24" spans="1:17" ht="171" x14ac:dyDescent="0.25">
      <c r="B24" s="102" t="s">
        <v>59</v>
      </c>
      <c r="C24" s="65" t="s">
        <v>242</v>
      </c>
      <c r="D24" s="65" t="s">
        <v>83</v>
      </c>
      <c r="E24" s="65" t="s">
        <v>82</v>
      </c>
      <c r="F24" s="70" t="s">
        <v>9</v>
      </c>
      <c r="G24" s="61"/>
      <c r="H24" s="97" t="s">
        <v>61</v>
      </c>
      <c r="I24" s="215"/>
      <c r="J24" s="216"/>
      <c r="K24" s="216">
        <f t="shared" ref="K24:K32" si="1">I24*J24</f>
        <v>0</v>
      </c>
      <c r="L24" s="71"/>
      <c r="M24" s="71"/>
      <c r="N24" s="116" t="s">
        <v>243</v>
      </c>
      <c r="O24" s="103" t="s">
        <v>244</v>
      </c>
      <c r="P24" s="5"/>
    </row>
    <row r="25" spans="1:17" ht="142.5" x14ac:dyDescent="0.25">
      <c r="B25" s="98"/>
      <c r="C25" s="72"/>
      <c r="D25" s="73" t="s">
        <v>78</v>
      </c>
      <c r="E25" s="65" t="s">
        <v>68</v>
      </c>
      <c r="F25" s="203" t="s">
        <v>9</v>
      </c>
      <c r="G25" s="66"/>
      <c r="H25" s="70" t="s">
        <v>60</v>
      </c>
      <c r="I25" s="215"/>
      <c r="J25" s="216"/>
      <c r="K25" s="216">
        <f t="shared" si="1"/>
        <v>0</v>
      </c>
      <c r="L25" s="75" t="s">
        <v>63</v>
      </c>
      <c r="M25" s="75"/>
      <c r="N25" s="72"/>
      <c r="O25" s="103" t="s">
        <v>334</v>
      </c>
      <c r="P25" s="5"/>
    </row>
    <row r="26" spans="1:17" ht="114" x14ac:dyDescent="0.25">
      <c r="B26" s="98"/>
      <c r="C26" s="65" t="s">
        <v>72</v>
      </c>
      <c r="D26" s="73" t="s">
        <v>71</v>
      </c>
      <c r="E26" s="65" t="s">
        <v>73</v>
      </c>
      <c r="F26" s="203"/>
      <c r="G26" s="66" t="s">
        <v>9</v>
      </c>
      <c r="H26" s="70" t="s">
        <v>54</v>
      </c>
      <c r="I26" s="215"/>
      <c r="J26" s="216"/>
      <c r="K26" s="216">
        <f t="shared" si="1"/>
        <v>0</v>
      </c>
      <c r="L26" s="58" t="s">
        <v>246</v>
      </c>
      <c r="M26" s="58"/>
      <c r="N26" s="65" t="s">
        <v>247</v>
      </c>
      <c r="O26" s="103" t="s">
        <v>258</v>
      </c>
      <c r="P26" s="5"/>
    </row>
    <row r="27" spans="1:17" ht="71.25" x14ac:dyDescent="0.25">
      <c r="B27" s="104"/>
      <c r="C27" s="72"/>
      <c r="D27" s="65" t="s">
        <v>84</v>
      </c>
      <c r="E27" s="65" t="s">
        <v>64</v>
      </c>
      <c r="F27" s="203" t="s">
        <v>9</v>
      </c>
      <c r="G27" s="66" t="s">
        <v>9</v>
      </c>
      <c r="H27" s="97" t="s">
        <v>62</v>
      </c>
      <c r="I27" s="215"/>
      <c r="J27" s="216"/>
      <c r="K27" s="216">
        <f t="shared" si="1"/>
        <v>0</v>
      </c>
      <c r="L27" s="75"/>
      <c r="M27" s="75"/>
      <c r="N27" s="75" t="s">
        <v>248</v>
      </c>
      <c r="O27" s="103" t="s">
        <v>75</v>
      </c>
      <c r="P27" s="5"/>
    </row>
    <row r="28" spans="1:17" x14ac:dyDescent="0.2">
      <c r="B28" s="104"/>
      <c r="C28" s="72"/>
      <c r="D28" s="65"/>
      <c r="E28" s="65" t="s">
        <v>65</v>
      </c>
      <c r="F28" s="203" t="s">
        <v>9</v>
      </c>
      <c r="G28" s="66" t="s">
        <v>9</v>
      </c>
      <c r="H28" s="97" t="s">
        <v>53</v>
      </c>
      <c r="I28" s="215"/>
      <c r="J28" s="216"/>
      <c r="K28" s="216">
        <f t="shared" si="1"/>
        <v>0</v>
      </c>
      <c r="L28" s="75"/>
      <c r="M28" s="75"/>
      <c r="N28" s="77"/>
      <c r="O28" s="101" t="s">
        <v>76</v>
      </c>
      <c r="P28" s="5"/>
    </row>
    <row r="29" spans="1:17" ht="71.25" x14ac:dyDescent="0.2">
      <c r="B29" s="104"/>
      <c r="C29" s="58" t="s">
        <v>285</v>
      </c>
      <c r="D29" s="65" t="s">
        <v>85</v>
      </c>
      <c r="E29" s="65" t="s">
        <v>69</v>
      </c>
      <c r="F29" s="203" t="s">
        <v>9</v>
      </c>
      <c r="G29" s="66" t="s">
        <v>9</v>
      </c>
      <c r="H29" s="70" t="s">
        <v>54</v>
      </c>
      <c r="I29" s="215"/>
      <c r="J29" s="216"/>
      <c r="K29" s="218">
        <f t="shared" si="1"/>
        <v>0</v>
      </c>
      <c r="L29" s="75"/>
      <c r="M29" s="75"/>
      <c r="N29" s="77"/>
      <c r="O29" s="101" t="s">
        <v>76</v>
      </c>
      <c r="P29" s="5"/>
    </row>
    <row r="30" spans="1:17" x14ac:dyDescent="0.2">
      <c r="B30" s="104"/>
      <c r="C30" s="72"/>
      <c r="D30" s="65"/>
      <c r="E30" s="65" t="s">
        <v>66</v>
      </c>
      <c r="F30" s="203" t="s">
        <v>9</v>
      </c>
      <c r="G30" s="66"/>
      <c r="H30" s="70" t="s">
        <v>70</v>
      </c>
      <c r="I30" s="215"/>
      <c r="J30" s="216"/>
      <c r="K30" s="218">
        <f t="shared" si="1"/>
        <v>0</v>
      </c>
      <c r="L30" s="75"/>
      <c r="M30" s="75"/>
      <c r="N30" s="77"/>
      <c r="O30" s="101" t="s">
        <v>76</v>
      </c>
      <c r="P30" s="5"/>
    </row>
    <row r="31" spans="1:17" x14ac:dyDescent="0.2">
      <c r="B31" s="104"/>
      <c r="C31" s="72"/>
      <c r="D31" s="65"/>
      <c r="E31" s="65" t="s">
        <v>67</v>
      </c>
      <c r="F31" s="203" t="s">
        <v>9</v>
      </c>
      <c r="G31" s="66"/>
      <c r="H31" s="70" t="s">
        <v>54</v>
      </c>
      <c r="I31" s="215"/>
      <c r="J31" s="216"/>
      <c r="K31" s="218">
        <f t="shared" si="1"/>
        <v>0</v>
      </c>
      <c r="L31" s="75"/>
      <c r="M31" s="75"/>
      <c r="N31" s="77"/>
      <c r="O31" s="101" t="s">
        <v>76</v>
      </c>
      <c r="P31" s="5"/>
    </row>
    <row r="32" spans="1:17" ht="28.5" x14ac:dyDescent="0.2">
      <c r="B32" s="104"/>
      <c r="C32" s="72"/>
      <c r="D32" s="65"/>
      <c r="E32" s="65" t="s">
        <v>271</v>
      </c>
      <c r="F32" s="203" t="s">
        <v>9</v>
      </c>
      <c r="G32" s="66"/>
      <c r="H32" s="70" t="s">
        <v>54</v>
      </c>
      <c r="I32" s="215"/>
      <c r="J32" s="216"/>
      <c r="K32" s="218">
        <f t="shared" si="1"/>
        <v>0</v>
      </c>
      <c r="L32" s="78"/>
      <c r="M32" s="78"/>
      <c r="N32" s="79"/>
      <c r="O32" s="101" t="s">
        <v>76</v>
      </c>
      <c r="P32" s="5"/>
    </row>
    <row r="33" spans="2:23" s="196" customFormat="1" ht="18" x14ac:dyDescent="0.25">
      <c r="B33" s="234" t="s">
        <v>33</v>
      </c>
      <c r="C33" s="69"/>
      <c r="D33" s="202"/>
      <c r="E33" s="202"/>
      <c r="F33" s="202"/>
      <c r="G33" s="202"/>
      <c r="H33" s="202"/>
      <c r="I33" s="269"/>
      <c r="J33" s="270"/>
      <c r="K33" s="271"/>
      <c r="L33" s="202"/>
      <c r="M33" s="202"/>
      <c r="N33" s="202"/>
      <c r="O33" s="254"/>
      <c r="P33" s="268"/>
      <c r="Q33" s="255"/>
    </row>
    <row r="34" spans="2:23" ht="99.75" x14ac:dyDescent="0.2">
      <c r="B34" s="98" t="s">
        <v>249</v>
      </c>
      <c r="C34" s="59" t="s">
        <v>311</v>
      </c>
      <c r="D34" s="80" t="s">
        <v>313</v>
      </c>
      <c r="E34" s="76" t="s">
        <v>86</v>
      </c>
      <c r="F34" s="70" t="s">
        <v>9</v>
      </c>
      <c r="G34" s="74" t="s">
        <v>9</v>
      </c>
      <c r="H34" s="203" t="s">
        <v>250</v>
      </c>
      <c r="I34" s="219"/>
      <c r="J34" s="218"/>
      <c r="K34" s="216"/>
      <c r="L34" s="81"/>
      <c r="M34" s="81"/>
      <c r="N34" s="82"/>
      <c r="O34" s="99" t="s">
        <v>94</v>
      </c>
      <c r="P34" s="15"/>
      <c r="Q34" s="11"/>
      <c r="R34" s="12"/>
      <c r="S34" s="12"/>
      <c r="T34" s="12"/>
      <c r="U34" s="12"/>
      <c r="V34" s="12"/>
      <c r="W34" s="12"/>
    </row>
    <row r="35" spans="2:23" ht="99.75" x14ac:dyDescent="0.2">
      <c r="B35" s="278"/>
      <c r="C35" s="59" t="s">
        <v>93</v>
      </c>
      <c r="D35" s="83" t="s">
        <v>251</v>
      </c>
      <c r="E35" s="76" t="s">
        <v>87</v>
      </c>
      <c r="F35" s="70" t="s">
        <v>9</v>
      </c>
      <c r="G35" s="74"/>
      <c r="H35" s="203" t="s">
        <v>70</v>
      </c>
      <c r="I35" s="219"/>
      <c r="J35" s="218"/>
      <c r="K35" s="216">
        <f>J35*I35</f>
        <v>0</v>
      </c>
      <c r="L35" s="81"/>
      <c r="M35" s="81"/>
      <c r="N35" s="82"/>
      <c r="O35" s="100" t="s">
        <v>95</v>
      </c>
      <c r="P35" s="15"/>
      <c r="Q35" s="11"/>
      <c r="R35" s="12"/>
      <c r="S35" s="12"/>
      <c r="T35" s="12"/>
      <c r="U35" s="12"/>
      <c r="V35" s="12"/>
      <c r="W35" s="12"/>
    </row>
    <row r="36" spans="2:23" ht="85.5" x14ac:dyDescent="0.2">
      <c r="B36" s="278"/>
      <c r="C36" s="280" t="s">
        <v>312</v>
      </c>
      <c r="D36" s="83" t="s">
        <v>314</v>
      </c>
      <c r="E36" s="76" t="s">
        <v>86</v>
      </c>
      <c r="F36" s="70" t="s">
        <v>9</v>
      </c>
      <c r="G36" s="74"/>
      <c r="H36" s="203" t="s">
        <v>250</v>
      </c>
      <c r="I36" s="219"/>
      <c r="J36" s="218"/>
      <c r="K36" s="216"/>
      <c r="L36" s="81"/>
      <c r="M36" s="81"/>
      <c r="N36" s="82"/>
      <c r="O36" s="100" t="s">
        <v>95</v>
      </c>
      <c r="P36" s="15"/>
      <c r="Q36" s="11"/>
      <c r="R36" s="12"/>
      <c r="S36" s="12"/>
      <c r="T36" s="12"/>
      <c r="U36" s="12"/>
      <c r="V36" s="12"/>
      <c r="W36" s="12"/>
    </row>
    <row r="37" spans="2:23" ht="85.5" x14ac:dyDescent="0.2">
      <c r="B37" s="282"/>
      <c r="C37" s="283" t="s">
        <v>310</v>
      </c>
      <c r="D37" s="80"/>
      <c r="E37" s="76" t="s">
        <v>88</v>
      </c>
      <c r="F37" s="70" t="s">
        <v>9</v>
      </c>
      <c r="G37" s="74" t="s">
        <v>9</v>
      </c>
      <c r="H37" s="203" t="s">
        <v>70</v>
      </c>
      <c r="I37" s="219"/>
      <c r="J37" s="218"/>
      <c r="K37" s="216">
        <f>J37*I37</f>
        <v>0</v>
      </c>
      <c r="L37" s="81"/>
      <c r="M37" s="81"/>
      <c r="N37" s="82"/>
      <c r="O37" s="100" t="s">
        <v>95</v>
      </c>
      <c r="P37" s="15"/>
      <c r="Q37" s="11"/>
      <c r="R37" s="12"/>
      <c r="S37" s="12"/>
      <c r="T37" s="12"/>
      <c r="U37" s="12"/>
      <c r="V37" s="12"/>
      <c r="W37" s="12"/>
    </row>
    <row r="38" spans="2:23" ht="128.25" x14ac:dyDescent="0.25">
      <c r="B38" s="105"/>
      <c r="C38" s="59" t="s">
        <v>335</v>
      </c>
      <c r="D38" s="76" t="s">
        <v>91</v>
      </c>
      <c r="E38" s="72" t="s">
        <v>55</v>
      </c>
      <c r="F38" s="70" t="s">
        <v>9</v>
      </c>
      <c r="G38" s="74" t="s">
        <v>9</v>
      </c>
      <c r="H38" s="203" t="s">
        <v>70</v>
      </c>
      <c r="I38" s="219"/>
      <c r="J38" s="218"/>
      <c r="K38" s="216">
        <f>J38*I38</f>
        <v>0</v>
      </c>
      <c r="L38" s="81"/>
      <c r="M38" s="81"/>
      <c r="N38" s="58" t="s">
        <v>29</v>
      </c>
      <c r="O38" s="100" t="s">
        <v>95</v>
      </c>
      <c r="P38" s="15"/>
      <c r="Q38" s="11"/>
      <c r="R38" s="12"/>
      <c r="S38" s="12"/>
      <c r="T38" s="12"/>
      <c r="U38" s="12"/>
      <c r="V38" s="12"/>
      <c r="W38" s="12"/>
    </row>
    <row r="39" spans="2:23" ht="142.5" x14ac:dyDescent="0.25">
      <c r="B39" s="105"/>
      <c r="C39" s="65" t="s">
        <v>104</v>
      </c>
      <c r="D39" s="80" t="s">
        <v>315</v>
      </c>
      <c r="E39" s="84" t="s">
        <v>89</v>
      </c>
      <c r="F39" s="70"/>
      <c r="G39" s="74" t="s">
        <v>21</v>
      </c>
      <c r="H39" s="203" t="s">
        <v>90</v>
      </c>
      <c r="I39" s="219"/>
      <c r="J39" s="220"/>
      <c r="K39" s="216">
        <f>I39*J39</f>
        <v>0</v>
      </c>
      <c r="L39" s="81"/>
      <c r="M39" s="81"/>
      <c r="N39" s="59" t="s">
        <v>259</v>
      </c>
      <c r="O39" s="99" t="s">
        <v>252</v>
      </c>
      <c r="P39" s="15"/>
      <c r="Q39" s="11"/>
      <c r="R39" s="12"/>
      <c r="S39" s="12"/>
      <c r="T39" s="12"/>
      <c r="U39" s="12"/>
      <c r="V39" s="12"/>
      <c r="W39" s="12"/>
    </row>
    <row r="40" spans="2:23" s="196" customFormat="1" ht="18" x14ac:dyDescent="0.25">
      <c r="B40" s="234" t="s">
        <v>8</v>
      </c>
      <c r="C40" s="85"/>
      <c r="D40" s="262"/>
      <c r="E40" s="262"/>
      <c r="F40" s="204"/>
      <c r="G40" s="204"/>
      <c r="H40" s="212"/>
      <c r="I40" s="263"/>
      <c r="J40" s="264"/>
      <c r="K40" s="265"/>
      <c r="L40" s="266"/>
      <c r="M40" s="266"/>
      <c r="N40" s="266"/>
      <c r="O40" s="254"/>
      <c r="P40" s="268"/>
      <c r="Q40" s="255"/>
    </row>
    <row r="41" spans="2:23" s="12" customFormat="1" ht="99.75" x14ac:dyDescent="0.25">
      <c r="B41" s="98" t="s">
        <v>260</v>
      </c>
      <c r="C41" s="59" t="s">
        <v>97</v>
      </c>
      <c r="D41" s="86" t="s">
        <v>25</v>
      </c>
      <c r="E41" s="87" t="s">
        <v>96</v>
      </c>
      <c r="F41" s="70" t="s">
        <v>9</v>
      </c>
      <c r="G41" s="74"/>
      <c r="H41" s="203" t="s">
        <v>90</v>
      </c>
      <c r="I41" s="219"/>
      <c r="J41" s="220"/>
      <c r="K41" s="216">
        <f>I41*J41</f>
        <v>0</v>
      </c>
      <c r="L41" s="88"/>
      <c r="M41" s="88"/>
      <c r="N41" s="59" t="s">
        <v>253</v>
      </c>
      <c r="O41" s="99" t="s">
        <v>254</v>
      </c>
      <c r="P41" s="15"/>
      <c r="Q41" s="11"/>
    </row>
    <row r="42" spans="2:23" s="12" customFormat="1" ht="57" x14ac:dyDescent="0.25">
      <c r="B42" s="281"/>
      <c r="C42" s="59" t="s">
        <v>98</v>
      </c>
      <c r="D42" s="86" t="s">
        <v>99</v>
      </c>
      <c r="E42" s="203" t="s">
        <v>250</v>
      </c>
      <c r="F42" s="70" t="s">
        <v>9</v>
      </c>
      <c r="G42" s="74"/>
      <c r="H42" s="203" t="s">
        <v>70</v>
      </c>
      <c r="I42" s="219"/>
      <c r="J42" s="218"/>
      <c r="K42" s="216">
        <f t="shared" ref="K42:K47" si="2">J42*I42</f>
        <v>0</v>
      </c>
      <c r="L42" s="88"/>
      <c r="M42" s="88"/>
      <c r="N42" s="59"/>
      <c r="O42" s="100"/>
      <c r="P42" s="15"/>
      <c r="Q42" s="11"/>
    </row>
    <row r="43" spans="2:23" s="12" customFormat="1" ht="28.5" x14ac:dyDescent="0.25">
      <c r="B43" s="278"/>
      <c r="C43" s="59"/>
      <c r="D43" s="86"/>
      <c r="E43" s="87" t="s">
        <v>101</v>
      </c>
      <c r="F43" s="70" t="s">
        <v>9</v>
      </c>
      <c r="G43" s="74"/>
      <c r="H43" s="203" t="s">
        <v>70</v>
      </c>
      <c r="I43" s="219"/>
      <c r="J43" s="218"/>
      <c r="K43" s="216">
        <f t="shared" si="2"/>
        <v>0</v>
      </c>
      <c r="L43" s="88"/>
      <c r="M43" s="88"/>
      <c r="N43" s="59"/>
      <c r="O43" s="100"/>
      <c r="P43" s="15"/>
      <c r="Q43" s="11"/>
    </row>
    <row r="44" spans="2:23" s="12" customFormat="1" ht="42.75" x14ac:dyDescent="0.25">
      <c r="B44" s="98"/>
      <c r="C44" s="59" t="s">
        <v>105</v>
      </c>
      <c r="D44" s="86" t="s">
        <v>100</v>
      </c>
      <c r="E44" s="87" t="s">
        <v>87</v>
      </c>
      <c r="F44" s="70" t="s">
        <v>9</v>
      </c>
      <c r="G44" s="74"/>
      <c r="H44" s="203" t="s">
        <v>70</v>
      </c>
      <c r="I44" s="219"/>
      <c r="J44" s="218"/>
      <c r="K44" s="216">
        <f t="shared" si="2"/>
        <v>0</v>
      </c>
      <c r="L44" s="88"/>
      <c r="M44" s="88"/>
      <c r="N44" s="59"/>
      <c r="O44" s="100"/>
      <c r="P44" s="15"/>
      <c r="Q44" s="11"/>
    </row>
    <row r="45" spans="2:23" s="12" customFormat="1" ht="28.5" x14ac:dyDescent="0.2">
      <c r="B45" s="105"/>
      <c r="C45" s="60"/>
      <c r="D45" s="60"/>
      <c r="E45" s="87" t="s">
        <v>101</v>
      </c>
      <c r="F45" s="70" t="s">
        <v>9</v>
      </c>
      <c r="G45" s="74" t="s">
        <v>21</v>
      </c>
      <c r="H45" s="203" t="s">
        <v>70</v>
      </c>
      <c r="I45" s="219"/>
      <c r="J45" s="218"/>
      <c r="K45" s="216">
        <f t="shared" si="2"/>
        <v>0</v>
      </c>
      <c r="L45" s="88"/>
      <c r="M45" s="88"/>
      <c r="N45" s="89"/>
      <c r="O45" s="100"/>
      <c r="P45" s="15"/>
      <c r="Q45" s="11"/>
    </row>
    <row r="46" spans="2:23" s="12" customFormat="1" ht="42.75" x14ac:dyDescent="0.2">
      <c r="B46" s="105"/>
      <c r="C46" s="58" t="s">
        <v>106</v>
      </c>
      <c r="D46" s="86" t="s">
        <v>336</v>
      </c>
      <c r="E46" s="87" t="s">
        <v>87</v>
      </c>
      <c r="F46" s="70" t="s">
        <v>9</v>
      </c>
      <c r="G46" s="74"/>
      <c r="H46" s="203" t="s">
        <v>70</v>
      </c>
      <c r="I46" s="219"/>
      <c r="J46" s="218"/>
      <c r="K46" s="216">
        <f t="shared" si="2"/>
        <v>0</v>
      </c>
      <c r="L46" s="88"/>
      <c r="M46" s="88"/>
      <c r="N46" s="89"/>
      <c r="O46" s="100"/>
      <c r="P46" s="15"/>
      <c r="Q46" s="11"/>
    </row>
    <row r="47" spans="2:23" s="12" customFormat="1" ht="28.5" x14ac:dyDescent="0.2">
      <c r="B47" s="105"/>
      <c r="C47" s="60"/>
      <c r="D47" s="86"/>
      <c r="E47" s="87" t="s">
        <v>101</v>
      </c>
      <c r="F47" s="70" t="s">
        <v>9</v>
      </c>
      <c r="G47" s="74"/>
      <c r="H47" s="203" t="s">
        <v>70</v>
      </c>
      <c r="I47" s="219"/>
      <c r="J47" s="218"/>
      <c r="K47" s="216">
        <f t="shared" si="2"/>
        <v>0</v>
      </c>
      <c r="L47" s="88"/>
      <c r="M47" s="88"/>
      <c r="N47" s="89"/>
      <c r="O47" s="100"/>
      <c r="P47" s="15"/>
      <c r="Q47" s="11"/>
    </row>
    <row r="48" spans="2:23" ht="128.25" x14ac:dyDescent="0.25">
      <c r="B48" s="104"/>
      <c r="C48" s="65" t="s">
        <v>107</v>
      </c>
      <c r="D48" s="90" t="s">
        <v>263</v>
      </c>
      <c r="E48" s="87" t="s">
        <v>22</v>
      </c>
      <c r="F48" s="116" t="s">
        <v>9</v>
      </c>
      <c r="G48" s="74" t="s">
        <v>21</v>
      </c>
      <c r="H48" s="213"/>
      <c r="I48" s="221"/>
      <c r="J48" s="222"/>
      <c r="K48" s="223"/>
      <c r="L48" s="94" t="s">
        <v>256</v>
      </c>
      <c r="M48" s="94"/>
      <c r="N48" s="65" t="s">
        <v>261</v>
      </c>
      <c r="O48" s="106" t="s">
        <v>255</v>
      </c>
      <c r="P48" s="5"/>
    </row>
    <row r="49" spans="1:67" ht="71.25" x14ac:dyDescent="0.25">
      <c r="B49" s="104"/>
      <c r="C49" s="72"/>
      <c r="D49" s="95" t="s">
        <v>262</v>
      </c>
      <c r="E49" s="87" t="s">
        <v>22</v>
      </c>
      <c r="F49" s="116"/>
      <c r="G49" s="74" t="s">
        <v>21</v>
      </c>
      <c r="H49" s="213"/>
      <c r="I49" s="221"/>
      <c r="J49" s="222"/>
      <c r="K49" s="223"/>
      <c r="L49" s="94" t="s">
        <v>257</v>
      </c>
      <c r="M49" s="94"/>
      <c r="N49" s="65" t="s">
        <v>26</v>
      </c>
      <c r="O49" s="107"/>
      <c r="P49" s="6"/>
      <c r="Q49" s="2"/>
    </row>
    <row r="50" spans="1:67" ht="99.75" x14ac:dyDescent="0.25">
      <c r="B50" s="104"/>
      <c r="C50" s="283" t="s">
        <v>317</v>
      </c>
      <c r="D50" s="95" t="s">
        <v>316</v>
      </c>
      <c r="E50" s="87" t="s">
        <v>22</v>
      </c>
      <c r="F50" s="116"/>
      <c r="G50" s="74" t="s">
        <v>9</v>
      </c>
      <c r="H50" s="203" t="s">
        <v>250</v>
      </c>
      <c r="I50" s="221"/>
      <c r="J50" s="222"/>
      <c r="K50" s="223"/>
      <c r="L50" s="94"/>
      <c r="M50" s="94"/>
      <c r="N50" s="65"/>
      <c r="O50" s="107"/>
      <c r="P50" s="6"/>
      <c r="Q50" s="2"/>
    </row>
    <row r="51" spans="1:67" ht="57" x14ac:dyDescent="0.25">
      <c r="B51" s="104"/>
      <c r="C51" s="283" t="s">
        <v>318</v>
      </c>
      <c r="D51" s="95" t="s">
        <v>319</v>
      </c>
      <c r="E51" s="87" t="s">
        <v>87</v>
      </c>
      <c r="F51" s="116" t="s">
        <v>9</v>
      </c>
      <c r="G51" s="74"/>
      <c r="H51" s="203" t="s">
        <v>70</v>
      </c>
      <c r="I51" s="219"/>
      <c r="J51" s="218"/>
      <c r="K51" s="218">
        <f>J51*I51</f>
        <v>0</v>
      </c>
      <c r="L51" s="94"/>
      <c r="M51" s="94"/>
      <c r="N51" s="65"/>
      <c r="O51" s="107"/>
      <c r="P51" s="6"/>
      <c r="Q51" s="2"/>
    </row>
    <row r="52" spans="1:67" ht="28.5" x14ac:dyDescent="0.25">
      <c r="B52" s="104"/>
      <c r="C52" s="284"/>
      <c r="D52" s="95"/>
      <c r="E52" s="87" t="s">
        <v>101</v>
      </c>
      <c r="F52" s="116" t="s">
        <v>9</v>
      </c>
      <c r="G52" s="74" t="s">
        <v>9</v>
      </c>
      <c r="H52" s="203" t="s">
        <v>70</v>
      </c>
      <c r="I52" s="219"/>
      <c r="J52" s="218"/>
      <c r="K52" s="218">
        <f>J52*I52</f>
        <v>0</v>
      </c>
      <c r="L52" s="94"/>
      <c r="M52" s="94"/>
      <c r="N52" s="65"/>
      <c r="O52" s="107"/>
      <c r="P52" s="6"/>
      <c r="Q52" s="2"/>
    </row>
    <row r="53" spans="1:67" ht="85.5" x14ac:dyDescent="0.25">
      <c r="B53" s="104"/>
      <c r="C53" s="72"/>
      <c r="D53" s="72"/>
      <c r="E53" s="87" t="s">
        <v>22</v>
      </c>
      <c r="F53" s="116"/>
      <c r="G53" s="74" t="s">
        <v>9</v>
      </c>
      <c r="H53" s="203" t="s">
        <v>250</v>
      </c>
      <c r="I53" s="221"/>
      <c r="J53" s="222"/>
      <c r="K53" s="223"/>
      <c r="L53" s="94"/>
      <c r="M53" s="94"/>
      <c r="N53" s="65"/>
      <c r="O53" s="107"/>
      <c r="P53" s="6"/>
      <c r="Q53" s="2"/>
    </row>
    <row r="54" spans="1:67" s="196" customFormat="1" ht="18" x14ac:dyDescent="0.25">
      <c r="B54" s="234" t="s">
        <v>92</v>
      </c>
      <c r="C54" s="85"/>
      <c r="D54" s="262"/>
      <c r="E54" s="262"/>
      <c r="F54" s="204"/>
      <c r="G54" s="204"/>
      <c r="H54" s="212"/>
      <c r="I54" s="263"/>
      <c r="J54" s="264"/>
      <c r="K54" s="265"/>
      <c r="L54" s="266"/>
      <c r="M54" s="266"/>
      <c r="N54" s="267"/>
      <c r="O54" s="254"/>
      <c r="P54" s="268"/>
      <c r="Q54" s="255"/>
    </row>
    <row r="55" spans="1:67" s="255" customFormat="1" ht="85.5" x14ac:dyDescent="0.25">
      <c r="B55" s="279" t="s">
        <v>322</v>
      </c>
      <c r="C55" s="58" t="s">
        <v>321</v>
      </c>
      <c r="D55" s="58" t="s">
        <v>320</v>
      </c>
      <c r="E55" s="58" t="s">
        <v>22</v>
      </c>
      <c r="F55" s="58" t="s">
        <v>9</v>
      </c>
      <c r="G55" s="58"/>
      <c r="H55" s="58" t="s">
        <v>250</v>
      </c>
      <c r="I55" s="58"/>
      <c r="J55" s="58"/>
      <c r="K55" s="291">
        <f t="shared" ref="K55:K56" si="3">J55*I55</f>
        <v>0</v>
      </c>
      <c r="L55" s="58"/>
      <c r="M55" s="58"/>
      <c r="N55" s="58"/>
      <c r="O55" s="99" t="s">
        <v>286</v>
      </c>
      <c r="P55" s="268"/>
    </row>
    <row r="56" spans="1:67" s="12" customFormat="1" ht="128.25" x14ac:dyDescent="0.25">
      <c r="B56" s="98" t="s">
        <v>264</v>
      </c>
      <c r="C56" s="59" t="s">
        <v>265</v>
      </c>
      <c r="D56" s="60" t="s">
        <v>108</v>
      </c>
      <c r="E56" s="285" t="s">
        <v>309</v>
      </c>
      <c r="F56" s="286"/>
      <c r="G56" s="287" t="s">
        <v>21</v>
      </c>
      <c r="H56" s="288" t="s">
        <v>308</v>
      </c>
      <c r="I56" s="289"/>
      <c r="J56" s="290"/>
      <c r="K56" s="291">
        <f t="shared" si="3"/>
        <v>0</v>
      </c>
      <c r="L56" s="96"/>
      <c r="M56" s="96"/>
      <c r="N56" s="97" t="s">
        <v>109</v>
      </c>
      <c r="O56" s="99" t="s">
        <v>286</v>
      </c>
      <c r="P56" s="15"/>
      <c r="Q56" s="11"/>
    </row>
    <row r="57" spans="1:67" s="24" customFormat="1" ht="18.75" thickBot="1" x14ac:dyDescent="0.25">
      <c r="A57" s="12"/>
      <c r="B57" s="108" t="s">
        <v>102</v>
      </c>
      <c r="C57" s="109"/>
      <c r="D57" s="110"/>
      <c r="E57" s="110"/>
      <c r="F57" s="205"/>
      <c r="G57" s="111"/>
      <c r="H57" s="214"/>
      <c r="I57" s="224"/>
      <c r="J57" s="225"/>
      <c r="K57" s="226">
        <f>SUM(K15:K56)</f>
        <v>0</v>
      </c>
      <c r="L57" s="112"/>
      <c r="M57" s="112"/>
      <c r="N57" s="113"/>
      <c r="O57" s="114"/>
      <c r="P57" s="15"/>
      <c r="Q57" s="11"/>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row>
    <row r="58" spans="1:67" ht="15" thickBot="1" x14ac:dyDescent="0.25">
      <c r="B58" s="6"/>
      <c r="C58" s="6"/>
      <c r="D58" s="6"/>
      <c r="E58" s="6"/>
      <c r="F58" s="206"/>
      <c r="G58" s="6"/>
      <c r="H58" s="206"/>
      <c r="I58" s="227"/>
      <c r="J58" s="228"/>
      <c r="K58" s="228"/>
      <c r="L58" s="6"/>
      <c r="M58" s="6"/>
      <c r="N58" s="26"/>
      <c r="O58" s="6"/>
      <c r="P58" s="5"/>
    </row>
    <row r="59" spans="1:67" ht="60.75" x14ac:dyDescent="0.25">
      <c r="B59" s="235" t="s">
        <v>110</v>
      </c>
      <c r="C59" s="124" t="s">
        <v>34</v>
      </c>
      <c r="D59" s="124" t="s">
        <v>44</v>
      </c>
      <c r="E59" s="124" t="s">
        <v>74</v>
      </c>
      <c r="F59" s="123" t="s">
        <v>41</v>
      </c>
      <c r="G59" s="124" t="s">
        <v>42</v>
      </c>
      <c r="H59" s="124" t="s">
        <v>52</v>
      </c>
      <c r="I59" s="236" t="s">
        <v>35</v>
      </c>
      <c r="J59" s="237" t="s">
        <v>48</v>
      </c>
      <c r="K59" s="237" t="s">
        <v>36</v>
      </c>
      <c r="L59" s="123" t="s">
        <v>37</v>
      </c>
      <c r="M59" s="123" t="str">
        <f>M13</f>
        <v>Time Aspect - funding period / cost profile over said period.</v>
      </c>
      <c r="N59" s="123" t="s">
        <v>39</v>
      </c>
      <c r="O59" s="238" t="s">
        <v>43</v>
      </c>
      <c r="P59" s="5"/>
    </row>
    <row r="60" spans="1:67" s="196" customFormat="1" ht="18" x14ac:dyDescent="0.25">
      <c r="B60" s="233" t="s">
        <v>0</v>
      </c>
      <c r="C60" s="207"/>
      <c r="D60" s="207"/>
      <c r="E60" s="207"/>
      <c r="F60" s="207"/>
      <c r="G60" s="207"/>
      <c r="H60" s="207"/>
      <c r="I60" s="207"/>
      <c r="J60" s="207"/>
      <c r="K60" s="207"/>
      <c r="L60" s="207"/>
      <c r="M60" s="207"/>
      <c r="N60" s="207"/>
      <c r="O60" s="254"/>
      <c r="P60" s="259"/>
      <c r="Q60" s="260"/>
      <c r="R60" s="261"/>
      <c r="S60" s="261"/>
      <c r="T60" s="261"/>
      <c r="U60" s="261"/>
      <c r="V60" s="261"/>
      <c r="W60" s="261"/>
      <c r="X60" s="261"/>
      <c r="Y60" s="261"/>
    </row>
    <row r="61" spans="1:67" ht="128.25" x14ac:dyDescent="0.25">
      <c r="B61" s="98" t="s">
        <v>10</v>
      </c>
      <c r="C61" s="59" t="s">
        <v>324</v>
      </c>
      <c r="D61" s="115" t="s">
        <v>267</v>
      </c>
      <c r="E61" s="59" t="s">
        <v>113</v>
      </c>
      <c r="F61" s="208" t="s">
        <v>9</v>
      </c>
      <c r="G61" s="72"/>
      <c r="H61" s="209" t="s">
        <v>70</v>
      </c>
      <c r="I61" s="229"/>
      <c r="J61" s="230"/>
      <c r="K61" s="231">
        <f>I61*J61</f>
        <v>0</v>
      </c>
      <c r="L61" s="60"/>
      <c r="M61" s="60"/>
      <c r="N61" s="65" t="s">
        <v>268</v>
      </c>
      <c r="O61" s="100" t="s">
        <v>95</v>
      </c>
      <c r="P61" s="13"/>
      <c r="Q61" s="11"/>
      <c r="R61" s="12"/>
      <c r="S61" s="12"/>
      <c r="T61" s="12"/>
      <c r="U61" s="12"/>
      <c r="V61" s="12"/>
      <c r="W61" s="12"/>
      <c r="X61" s="12"/>
      <c r="Y61" s="12"/>
    </row>
    <row r="62" spans="1:67" ht="42.75" x14ac:dyDescent="0.2">
      <c r="B62" s="98"/>
      <c r="C62" s="59"/>
      <c r="D62" s="115"/>
      <c r="E62" s="59" t="s">
        <v>112</v>
      </c>
      <c r="F62" s="208" t="s">
        <v>9</v>
      </c>
      <c r="G62" s="72"/>
      <c r="H62" s="209" t="s">
        <v>70</v>
      </c>
      <c r="I62" s="229"/>
      <c r="J62" s="230"/>
      <c r="K62" s="231">
        <f>I62*J62</f>
        <v>0</v>
      </c>
      <c r="L62" s="60"/>
      <c r="M62" s="60"/>
      <c r="N62" s="64"/>
      <c r="O62" s="100" t="s">
        <v>95</v>
      </c>
      <c r="P62" s="13"/>
      <c r="Q62" s="11"/>
      <c r="R62" s="12"/>
      <c r="S62" s="12"/>
      <c r="T62" s="12"/>
      <c r="U62" s="12"/>
      <c r="V62" s="12"/>
      <c r="W62" s="12"/>
      <c r="X62" s="12"/>
      <c r="Y62" s="12"/>
    </row>
    <row r="63" spans="1:67" ht="42.75" x14ac:dyDescent="0.2">
      <c r="B63" s="98"/>
      <c r="C63" s="59"/>
      <c r="D63" s="59" t="s">
        <v>269</v>
      </c>
      <c r="E63" s="65" t="s">
        <v>270</v>
      </c>
      <c r="F63" s="208" t="s">
        <v>9</v>
      </c>
      <c r="G63" s="72"/>
      <c r="H63" s="209" t="s">
        <v>54</v>
      </c>
      <c r="I63" s="229"/>
      <c r="J63" s="230"/>
      <c r="K63" s="231">
        <f t="shared" ref="K63:K90" si="4">I63*J63</f>
        <v>0</v>
      </c>
      <c r="L63" s="60"/>
      <c r="M63" s="60"/>
      <c r="N63" s="64"/>
      <c r="O63" s="100" t="s">
        <v>95</v>
      </c>
      <c r="P63" s="13"/>
      <c r="Q63" s="11"/>
      <c r="R63" s="12"/>
      <c r="S63" s="12"/>
      <c r="T63" s="12"/>
      <c r="U63" s="12"/>
      <c r="V63" s="12"/>
      <c r="W63" s="12"/>
      <c r="X63" s="12"/>
      <c r="Y63" s="12"/>
    </row>
    <row r="64" spans="1:67" ht="99.75" x14ac:dyDescent="0.25">
      <c r="B64" s="104"/>
      <c r="C64" s="65" t="s">
        <v>111</v>
      </c>
      <c r="D64" s="292" t="s">
        <v>323</v>
      </c>
      <c r="E64" s="65" t="s">
        <v>112</v>
      </c>
      <c r="F64" s="208"/>
      <c r="G64" s="72" t="s">
        <v>9</v>
      </c>
      <c r="H64" s="116" t="s">
        <v>70</v>
      </c>
      <c r="I64" s="229"/>
      <c r="J64" s="230"/>
      <c r="K64" s="231">
        <f t="shared" si="4"/>
        <v>0</v>
      </c>
      <c r="L64" s="72"/>
      <c r="M64" s="72"/>
      <c r="N64" s="65" t="s">
        <v>27</v>
      </c>
      <c r="O64" s="107" t="s">
        <v>122</v>
      </c>
      <c r="P64" s="6"/>
      <c r="Q64" s="2"/>
    </row>
    <row r="65" spans="2:22" ht="57" x14ac:dyDescent="0.2">
      <c r="B65" s="104"/>
      <c r="D65" s="73"/>
      <c r="E65" s="65" t="s">
        <v>117</v>
      </c>
      <c r="F65" s="208"/>
      <c r="G65" s="72" t="s">
        <v>9</v>
      </c>
      <c r="H65" s="209" t="s">
        <v>54</v>
      </c>
      <c r="I65" s="229"/>
      <c r="J65" s="230"/>
      <c r="K65" s="231">
        <f t="shared" si="4"/>
        <v>0</v>
      </c>
      <c r="L65" s="72"/>
      <c r="M65" s="72"/>
      <c r="N65" s="68"/>
      <c r="O65" s="107" t="s">
        <v>122</v>
      </c>
      <c r="P65" s="6"/>
      <c r="Q65" s="2"/>
    </row>
    <row r="66" spans="2:22" ht="85.5" x14ac:dyDescent="0.2">
      <c r="B66" s="104"/>
      <c r="C66" s="65" t="s">
        <v>115</v>
      </c>
      <c r="D66" s="73" t="s">
        <v>114</v>
      </c>
      <c r="E66" s="65" t="s">
        <v>116</v>
      </c>
      <c r="F66" s="208"/>
      <c r="G66" s="72" t="s">
        <v>9</v>
      </c>
      <c r="H66" s="209" t="s">
        <v>54</v>
      </c>
      <c r="I66" s="229"/>
      <c r="J66" s="230"/>
      <c r="K66" s="231">
        <f t="shared" si="4"/>
        <v>0</v>
      </c>
      <c r="L66" s="72"/>
      <c r="M66" s="72"/>
      <c r="N66" s="68"/>
      <c r="O66" s="107" t="s">
        <v>122</v>
      </c>
      <c r="P66" s="6"/>
      <c r="Q66" s="2"/>
    </row>
    <row r="67" spans="2:22" s="196" customFormat="1" ht="18" x14ac:dyDescent="0.25">
      <c r="B67" s="233" t="s">
        <v>1</v>
      </c>
      <c r="C67" s="85"/>
      <c r="D67" s="85"/>
      <c r="E67" s="69"/>
      <c r="F67" s="69"/>
      <c r="G67" s="69"/>
      <c r="H67" s="69"/>
      <c r="I67" s="256"/>
      <c r="J67" s="257"/>
      <c r="K67" s="253"/>
      <c r="L67" s="69"/>
      <c r="M67" s="69"/>
      <c r="N67" s="69"/>
      <c r="O67" s="258"/>
      <c r="P67" s="206"/>
      <c r="Q67" s="255"/>
    </row>
    <row r="68" spans="2:22" ht="185.25" x14ac:dyDescent="0.25">
      <c r="B68" s="102" t="s">
        <v>272</v>
      </c>
      <c r="C68" s="65" t="s">
        <v>273</v>
      </c>
      <c r="D68" s="73" t="s">
        <v>11</v>
      </c>
      <c r="E68" s="65" t="s">
        <v>118</v>
      </c>
      <c r="F68" s="208" t="s">
        <v>9</v>
      </c>
      <c r="G68" s="72"/>
      <c r="H68" s="209" t="s">
        <v>70</v>
      </c>
      <c r="I68" s="229"/>
      <c r="J68" s="230"/>
      <c r="K68" s="231">
        <f t="shared" si="4"/>
        <v>0</v>
      </c>
      <c r="L68" s="72"/>
      <c r="M68" s="72"/>
      <c r="N68" s="65" t="s">
        <v>28</v>
      </c>
      <c r="O68" s="107" t="s">
        <v>95</v>
      </c>
      <c r="P68" s="5"/>
    </row>
    <row r="69" spans="2:22" ht="99.75" x14ac:dyDescent="0.25">
      <c r="B69" s="104"/>
      <c r="C69" s="72"/>
      <c r="D69" s="73" t="s">
        <v>14</v>
      </c>
      <c r="E69" s="65" t="s">
        <v>13</v>
      </c>
      <c r="F69" s="208"/>
      <c r="G69" s="72" t="s">
        <v>9</v>
      </c>
      <c r="H69" s="209" t="s">
        <v>70</v>
      </c>
      <c r="I69" s="229"/>
      <c r="J69" s="230"/>
      <c r="K69" s="231">
        <f t="shared" si="4"/>
        <v>0</v>
      </c>
      <c r="L69" s="72"/>
      <c r="M69" s="72"/>
      <c r="N69" s="65" t="s">
        <v>12</v>
      </c>
      <c r="O69" s="107" t="s">
        <v>122</v>
      </c>
      <c r="P69" s="5"/>
    </row>
    <row r="70" spans="2:22" s="196" customFormat="1" ht="18" x14ac:dyDescent="0.25">
      <c r="B70" s="233" t="s">
        <v>2</v>
      </c>
      <c r="C70" s="85"/>
      <c r="D70" s="85"/>
      <c r="E70" s="85"/>
      <c r="F70" s="207"/>
      <c r="G70" s="207"/>
      <c r="H70" s="207"/>
      <c r="I70" s="252"/>
      <c r="J70" s="253"/>
      <c r="K70" s="253"/>
      <c r="L70" s="207"/>
      <c r="M70" s="207"/>
      <c r="N70" s="207"/>
      <c r="O70" s="254"/>
      <c r="P70" s="206"/>
      <c r="Q70" s="255"/>
    </row>
    <row r="71" spans="2:22" ht="85.5" x14ac:dyDescent="0.25">
      <c r="B71" s="98" t="s">
        <v>275</v>
      </c>
      <c r="C71" s="59" t="s">
        <v>119</v>
      </c>
      <c r="D71" s="65" t="s">
        <v>120</v>
      </c>
      <c r="E71" s="59" t="s">
        <v>17</v>
      </c>
      <c r="F71" s="208" t="s">
        <v>9</v>
      </c>
      <c r="G71" s="72"/>
      <c r="H71" s="209" t="s">
        <v>54</v>
      </c>
      <c r="I71" s="229"/>
      <c r="J71" s="230"/>
      <c r="K71" s="231">
        <f t="shared" si="4"/>
        <v>0</v>
      </c>
      <c r="L71" s="60"/>
      <c r="M71" s="60"/>
      <c r="N71" s="58" t="s">
        <v>121</v>
      </c>
      <c r="O71" s="99" t="s">
        <v>274</v>
      </c>
      <c r="P71" s="13"/>
      <c r="Q71" s="11"/>
      <c r="R71" s="12"/>
      <c r="S71" s="12"/>
      <c r="T71" s="12"/>
      <c r="U71" s="12"/>
      <c r="V71" s="12"/>
    </row>
    <row r="72" spans="2:22" ht="42.75" x14ac:dyDescent="0.2">
      <c r="B72" s="105"/>
      <c r="C72" s="115"/>
      <c r="D72" s="65"/>
      <c r="E72" s="65" t="s">
        <v>18</v>
      </c>
      <c r="F72" s="208" t="s">
        <v>9</v>
      </c>
      <c r="G72" s="60"/>
      <c r="H72" s="208" t="s">
        <v>54</v>
      </c>
      <c r="I72" s="232"/>
      <c r="J72" s="231"/>
      <c r="K72" s="231">
        <f t="shared" si="4"/>
        <v>0</v>
      </c>
      <c r="L72" s="60"/>
      <c r="M72" s="60"/>
      <c r="N72" s="64"/>
      <c r="O72" s="99" t="s">
        <v>274</v>
      </c>
      <c r="P72" s="13"/>
      <c r="Q72" s="11"/>
      <c r="R72" s="12"/>
      <c r="S72" s="12"/>
      <c r="T72" s="12"/>
      <c r="U72" s="12"/>
      <c r="V72" s="12"/>
    </row>
    <row r="73" spans="2:22" ht="42.75" x14ac:dyDescent="0.2">
      <c r="B73" s="102"/>
      <c r="C73" s="116"/>
      <c r="D73" s="72"/>
      <c r="E73" s="72" t="s">
        <v>19</v>
      </c>
      <c r="F73" s="209"/>
      <c r="G73" s="72" t="s">
        <v>9</v>
      </c>
      <c r="H73" s="209" t="s">
        <v>54</v>
      </c>
      <c r="I73" s="229"/>
      <c r="J73" s="230"/>
      <c r="K73" s="231">
        <f t="shared" si="4"/>
        <v>0</v>
      </c>
      <c r="L73" s="72"/>
      <c r="M73" s="72"/>
      <c r="N73" s="68"/>
      <c r="O73" s="99" t="s">
        <v>274</v>
      </c>
      <c r="P73" s="5"/>
    </row>
    <row r="74" spans="2:22" s="241" customFormat="1" ht="18" x14ac:dyDescent="0.25">
      <c r="B74" s="234" t="s">
        <v>3</v>
      </c>
      <c r="C74" s="242"/>
      <c r="D74" s="242"/>
      <c r="E74" s="239"/>
      <c r="F74" s="239"/>
      <c r="G74" s="239"/>
      <c r="H74" s="239"/>
      <c r="I74" s="243"/>
      <c r="J74" s="244"/>
      <c r="K74" s="244"/>
      <c r="L74" s="239"/>
      <c r="M74" s="239"/>
      <c r="N74" s="239"/>
      <c r="O74" s="245"/>
      <c r="P74" s="248"/>
    </row>
    <row r="75" spans="2:22" ht="114" x14ac:dyDescent="0.25">
      <c r="B75" s="102" t="s">
        <v>16</v>
      </c>
      <c r="C75" s="116" t="s">
        <v>337</v>
      </c>
      <c r="D75" s="65" t="s">
        <v>123</v>
      </c>
      <c r="E75" s="65" t="s">
        <v>124</v>
      </c>
      <c r="F75" s="208" t="s">
        <v>9</v>
      </c>
      <c r="G75" s="72"/>
      <c r="H75" s="209" t="s">
        <v>54</v>
      </c>
      <c r="I75" s="229"/>
      <c r="J75" s="230"/>
      <c r="K75" s="231">
        <f t="shared" si="4"/>
        <v>0</v>
      </c>
      <c r="L75" s="65" t="s">
        <v>329</v>
      </c>
      <c r="M75" s="72"/>
      <c r="N75" s="65" t="s">
        <v>287</v>
      </c>
      <c r="O75" s="107" t="s">
        <v>95</v>
      </c>
      <c r="P75" s="5"/>
      <c r="Q75" s="2"/>
    </row>
    <row r="76" spans="2:22" s="241" customFormat="1" ht="18" x14ac:dyDescent="0.25">
      <c r="B76" s="233" t="s">
        <v>306</v>
      </c>
      <c r="C76" s="240"/>
      <c r="D76" s="242"/>
      <c r="E76" s="242"/>
      <c r="F76" s="240"/>
      <c r="G76" s="240"/>
      <c r="H76" s="240"/>
      <c r="I76" s="249"/>
      <c r="J76" s="250"/>
      <c r="K76" s="244"/>
      <c r="L76" s="240"/>
      <c r="M76" s="240"/>
      <c r="N76" s="240"/>
      <c r="O76" s="251"/>
      <c r="P76" s="248"/>
      <c r="Q76" s="247"/>
    </row>
    <row r="77" spans="2:22" ht="171" x14ac:dyDescent="0.25">
      <c r="B77" s="102" t="s">
        <v>288</v>
      </c>
      <c r="C77" s="59" t="s">
        <v>330</v>
      </c>
      <c r="D77" s="59" t="s">
        <v>125</v>
      </c>
      <c r="E77" s="58" t="s">
        <v>126</v>
      </c>
      <c r="F77" s="208" t="s">
        <v>9</v>
      </c>
      <c r="G77" s="72"/>
      <c r="H77" s="209" t="s">
        <v>54</v>
      </c>
      <c r="I77" s="229"/>
      <c r="J77" s="230"/>
      <c r="K77" s="231">
        <f t="shared" si="4"/>
        <v>0</v>
      </c>
      <c r="L77" s="72"/>
      <c r="M77" s="72"/>
      <c r="N77" s="65" t="s">
        <v>15</v>
      </c>
      <c r="O77" s="106" t="s">
        <v>127</v>
      </c>
      <c r="P77" s="5"/>
    </row>
    <row r="78" spans="2:22" ht="128.25" x14ac:dyDescent="0.25">
      <c r="B78" s="102"/>
      <c r="C78" s="294" t="s">
        <v>326</v>
      </c>
      <c r="D78" s="59" t="s">
        <v>125</v>
      </c>
      <c r="E78" s="58" t="s">
        <v>126</v>
      </c>
      <c r="F78" s="208" t="s">
        <v>9</v>
      </c>
      <c r="G78" s="72" t="s">
        <v>9</v>
      </c>
      <c r="H78" s="209" t="s">
        <v>54</v>
      </c>
      <c r="I78" s="229"/>
      <c r="J78" s="230"/>
      <c r="K78" s="231">
        <f t="shared" si="4"/>
        <v>0</v>
      </c>
      <c r="L78" s="293"/>
      <c r="M78" s="293"/>
      <c r="N78" s="65" t="s">
        <v>325</v>
      </c>
      <c r="O78" s="106" t="s">
        <v>307</v>
      </c>
      <c r="P78" s="5"/>
    </row>
    <row r="79" spans="2:22" ht="85.5" x14ac:dyDescent="0.25">
      <c r="B79" s="102"/>
      <c r="C79" s="294" t="s">
        <v>338</v>
      </c>
      <c r="D79" s="59"/>
      <c r="E79" s="58"/>
      <c r="F79" s="208" t="s">
        <v>9</v>
      </c>
      <c r="G79" s="72"/>
      <c r="H79" s="209" t="s">
        <v>54</v>
      </c>
      <c r="I79" s="229"/>
      <c r="J79" s="230"/>
      <c r="K79" s="231"/>
      <c r="L79" s="293"/>
      <c r="M79" s="293"/>
      <c r="N79" s="65"/>
      <c r="O79" s="106" t="s">
        <v>307</v>
      </c>
      <c r="P79" s="5"/>
    </row>
    <row r="80" spans="2:22" s="241" customFormat="1" ht="18" x14ac:dyDescent="0.25">
      <c r="B80" s="234" t="s">
        <v>4</v>
      </c>
      <c r="C80" s="242"/>
      <c r="D80" s="242"/>
      <c r="E80" s="242"/>
      <c r="F80" s="240"/>
      <c r="G80" s="240"/>
      <c r="H80" s="240"/>
      <c r="I80" s="249"/>
      <c r="J80" s="250"/>
      <c r="K80" s="244"/>
      <c r="L80" s="240"/>
      <c r="M80" s="240"/>
      <c r="N80" s="240"/>
      <c r="O80" s="251"/>
      <c r="P80" s="248"/>
      <c r="Q80" s="247"/>
    </row>
    <row r="81" spans="2:17" ht="156.75" x14ac:dyDescent="0.2">
      <c r="B81" s="102" t="s">
        <v>339</v>
      </c>
      <c r="C81" s="65" t="s">
        <v>289</v>
      </c>
      <c r="D81" s="65" t="s">
        <v>30</v>
      </c>
      <c r="E81" s="65" t="s">
        <v>54</v>
      </c>
      <c r="F81" s="116" t="s">
        <v>31</v>
      </c>
      <c r="G81" s="72" t="s">
        <v>9</v>
      </c>
      <c r="H81" s="209" t="s">
        <v>54</v>
      </c>
      <c r="I81" s="229"/>
      <c r="J81" s="230"/>
      <c r="K81" s="231">
        <f t="shared" si="4"/>
        <v>0</v>
      </c>
      <c r="L81" s="65" t="s">
        <v>20</v>
      </c>
      <c r="M81" s="65"/>
      <c r="N81" s="68"/>
      <c r="O81" s="106" t="s">
        <v>128</v>
      </c>
      <c r="P81" s="5"/>
    </row>
    <row r="82" spans="2:17" s="241" customFormat="1" ht="18" x14ac:dyDescent="0.25">
      <c r="B82" s="234" t="s">
        <v>5</v>
      </c>
      <c r="C82" s="242"/>
      <c r="D82" s="242"/>
      <c r="E82" s="242"/>
      <c r="F82" s="240"/>
      <c r="G82" s="240"/>
      <c r="H82" s="240"/>
      <c r="I82" s="249"/>
      <c r="J82" s="250"/>
      <c r="K82" s="244"/>
      <c r="L82" s="240"/>
      <c r="M82" s="240"/>
      <c r="N82" s="240"/>
      <c r="O82" s="251"/>
      <c r="P82" s="248"/>
      <c r="Q82" s="247"/>
    </row>
    <row r="83" spans="2:17" ht="128.25" x14ac:dyDescent="0.25">
      <c r="B83" s="125" t="s">
        <v>276</v>
      </c>
      <c r="C83" s="65" t="s">
        <v>277</v>
      </c>
      <c r="D83" s="65" t="s">
        <v>278</v>
      </c>
      <c r="E83" s="65" t="s">
        <v>129</v>
      </c>
      <c r="F83" s="208" t="s">
        <v>9</v>
      </c>
      <c r="G83" s="72" t="s">
        <v>9</v>
      </c>
      <c r="H83" s="209" t="s">
        <v>54</v>
      </c>
      <c r="I83" s="229"/>
      <c r="J83" s="230"/>
      <c r="K83" s="231">
        <f t="shared" si="4"/>
        <v>0</v>
      </c>
      <c r="L83" s="65" t="s">
        <v>279</v>
      </c>
      <c r="M83" s="65"/>
      <c r="N83" s="65" t="s">
        <v>280</v>
      </c>
      <c r="O83" s="106" t="s">
        <v>132</v>
      </c>
      <c r="P83" s="5"/>
    </row>
    <row r="84" spans="2:17" ht="71.25" x14ac:dyDescent="0.2">
      <c r="B84" s="102"/>
      <c r="C84" s="116"/>
      <c r="D84" s="65" t="s">
        <v>130</v>
      </c>
      <c r="E84" s="65" t="s">
        <v>131</v>
      </c>
      <c r="F84" s="208" t="s">
        <v>9</v>
      </c>
      <c r="G84" s="209" t="s">
        <v>9</v>
      </c>
      <c r="H84" s="209" t="s">
        <v>54</v>
      </c>
      <c r="I84" s="229"/>
      <c r="J84" s="230"/>
      <c r="K84" s="231">
        <f t="shared" si="4"/>
        <v>0</v>
      </c>
      <c r="L84" s="65" t="s">
        <v>133</v>
      </c>
      <c r="M84" s="65"/>
      <c r="N84" s="68"/>
      <c r="O84" s="107" t="s">
        <v>57</v>
      </c>
      <c r="P84" s="5"/>
    </row>
    <row r="85" spans="2:17" s="241" customFormat="1" ht="18" x14ac:dyDescent="0.25">
      <c r="B85" s="233" t="s">
        <v>6</v>
      </c>
      <c r="C85" s="242"/>
      <c r="D85" s="242"/>
      <c r="E85" s="242"/>
      <c r="F85" s="239"/>
      <c r="G85" s="239"/>
      <c r="H85" s="239"/>
      <c r="I85" s="243"/>
      <c r="J85" s="244"/>
      <c r="K85" s="244"/>
      <c r="L85" s="239"/>
      <c r="M85" s="239"/>
      <c r="N85" s="239"/>
      <c r="O85" s="245"/>
      <c r="P85" s="248"/>
      <c r="Q85" s="247"/>
    </row>
    <row r="86" spans="2:17" ht="185.25" x14ac:dyDescent="0.2">
      <c r="B86" s="295" t="s">
        <v>327</v>
      </c>
      <c r="C86" s="293" t="s">
        <v>281</v>
      </c>
      <c r="D86" s="65" t="s">
        <v>290</v>
      </c>
      <c r="E86" s="72" t="s">
        <v>54</v>
      </c>
      <c r="F86" s="209" t="s">
        <v>9</v>
      </c>
      <c r="G86" s="72" t="s">
        <v>9</v>
      </c>
      <c r="H86" s="209" t="s">
        <v>54</v>
      </c>
      <c r="I86" s="229"/>
      <c r="J86" s="230"/>
      <c r="K86" s="231">
        <f t="shared" si="4"/>
        <v>0</v>
      </c>
      <c r="L86" s="72"/>
      <c r="M86" s="72"/>
      <c r="N86" s="68"/>
      <c r="O86" s="107" t="s">
        <v>95</v>
      </c>
      <c r="P86" s="5"/>
    </row>
    <row r="87" spans="2:17" s="241" customFormat="1" ht="18" x14ac:dyDescent="0.25">
      <c r="B87" s="233" t="s">
        <v>304</v>
      </c>
      <c r="C87" s="240"/>
      <c r="D87" s="240"/>
      <c r="E87" s="242"/>
      <c r="F87" s="239"/>
      <c r="G87" s="239"/>
      <c r="H87" s="239"/>
      <c r="I87" s="243"/>
      <c r="J87" s="244"/>
      <c r="K87" s="244"/>
      <c r="L87" s="239"/>
      <c r="M87" s="239"/>
      <c r="N87" s="239"/>
      <c r="O87" s="245"/>
      <c r="P87" s="246"/>
      <c r="Q87" s="247"/>
    </row>
    <row r="88" spans="2:17" ht="114" x14ac:dyDescent="0.2">
      <c r="B88" s="98" t="s">
        <v>283</v>
      </c>
      <c r="C88" s="58" t="s">
        <v>340</v>
      </c>
      <c r="D88" s="58"/>
      <c r="E88" s="58" t="s">
        <v>54</v>
      </c>
      <c r="F88" s="208" t="s">
        <v>9</v>
      </c>
      <c r="G88" s="60" t="s">
        <v>9</v>
      </c>
      <c r="H88" s="208" t="s">
        <v>54</v>
      </c>
      <c r="I88" s="232"/>
      <c r="J88" s="231"/>
      <c r="K88" s="231">
        <f t="shared" ref="K88" si="5">I88*J88</f>
        <v>0</v>
      </c>
      <c r="L88" s="117"/>
      <c r="M88" s="117"/>
      <c r="N88" s="118"/>
      <c r="O88" s="99" t="s">
        <v>331</v>
      </c>
      <c r="P88" s="5"/>
    </row>
    <row r="89" spans="2:17" s="241" customFormat="1" ht="18" x14ac:dyDescent="0.25">
      <c r="B89" s="233" t="s">
        <v>7</v>
      </c>
      <c r="C89" s="240"/>
      <c r="D89" s="240"/>
      <c r="E89" s="242"/>
      <c r="F89" s="239"/>
      <c r="G89" s="239"/>
      <c r="H89" s="239"/>
      <c r="I89" s="243"/>
      <c r="J89" s="244"/>
      <c r="K89" s="244"/>
      <c r="L89" s="239"/>
      <c r="M89" s="239"/>
      <c r="N89" s="239"/>
      <c r="O89" s="245"/>
      <c r="P89" s="246"/>
      <c r="Q89" s="247"/>
    </row>
    <row r="90" spans="2:17" ht="85.5" x14ac:dyDescent="0.2">
      <c r="B90" s="98" t="s">
        <v>32</v>
      </c>
      <c r="C90" s="58" t="s">
        <v>282</v>
      </c>
      <c r="D90" s="58"/>
      <c r="E90" s="58" t="s">
        <v>54</v>
      </c>
      <c r="F90" s="208" t="s">
        <v>9</v>
      </c>
      <c r="G90" s="60" t="s">
        <v>9</v>
      </c>
      <c r="H90" s="208" t="s">
        <v>54</v>
      </c>
      <c r="I90" s="232"/>
      <c r="J90" s="231"/>
      <c r="K90" s="231">
        <f t="shared" si="4"/>
        <v>0</v>
      </c>
      <c r="L90" s="117"/>
      <c r="M90" s="117"/>
      <c r="N90" s="118"/>
      <c r="O90" s="99" t="s">
        <v>134</v>
      </c>
      <c r="P90" s="5"/>
    </row>
    <row r="91" spans="2:17" x14ac:dyDescent="0.2">
      <c r="B91" s="104"/>
      <c r="C91" s="72"/>
      <c r="D91" s="119"/>
      <c r="E91" s="119"/>
      <c r="F91" s="210"/>
      <c r="G91" s="120"/>
      <c r="H91" s="120"/>
      <c r="I91" s="91"/>
      <c r="J91" s="92"/>
      <c r="K91" s="93"/>
      <c r="L91" s="121"/>
      <c r="M91" s="121"/>
      <c r="N91" s="122"/>
      <c r="O91" s="126"/>
      <c r="P91" s="5"/>
    </row>
    <row r="92" spans="2:17" ht="21" thickBot="1" x14ac:dyDescent="0.25">
      <c r="B92" s="296" t="s">
        <v>284</v>
      </c>
      <c r="C92" s="297"/>
      <c r="D92" s="297"/>
      <c r="E92" s="297"/>
      <c r="F92" s="297"/>
      <c r="G92" s="297"/>
      <c r="H92" s="297"/>
      <c r="I92" s="297"/>
      <c r="J92" s="298"/>
      <c r="K92" s="128">
        <f>K57+SUM(K61:K91)</f>
        <v>0</v>
      </c>
      <c r="L92" s="127"/>
      <c r="M92" s="127"/>
      <c r="N92" s="113"/>
      <c r="O92" s="114"/>
      <c r="P92" s="5"/>
    </row>
    <row r="93" spans="2:17" ht="18" x14ac:dyDescent="0.2">
      <c r="B93" s="29"/>
      <c r="C93" s="29"/>
      <c r="D93" s="6"/>
      <c r="E93" s="6"/>
      <c r="F93" s="206"/>
      <c r="G93" s="6"/>
      <c r="H93" s="206"/>
      <c r="I93" s="27"/>
      <c r="J93" s="28"/>
      <c r="K93" s="28"/>
      <c r="L93" s="6"/>
      <c r="M93" s="6"/>
      <c r="N93" s="26"/>
      <c r="O93" s="6"/>
      <c r="P93" s="5"/>
    </row>
    <row r="94" spans="2:17" x14ac:dyDescent="0.2">
      <c r="B94" s="6"/>
      <c r="C94" s="6"/>
      <c r="D94" s="6"/>
      <c r="E94" s="6"/>
      <c r="F94" s="206"/>
      <c r="G94" s="6"/>
      <c r="H94" s="206"/>
      <c r="I94" s="27"/>
      <c r="J94" s="28"/>
      <c r="K94" s="28"/>
      <c r="L94" s="6"/>
      <c r="M94" s="6"/>
      <c r="N94" s="26"/>
      <c r="O94" s="6"/>
      <c r="P94" s="5"/>
    </row>
    <row r="95" spans="2:17" x14ac:dyDescent="0.2">
      <c r="B95" s="6"/>
      <c r="C95" s="6"/>
      <c r="D95" s="6"/>
      <c r="E95" s="6"/>
      <c r="F95" s="206"/>
      <c r="G95" s="6"/>
      <c r="H95" s="206"/>
      <c r="I95" s="27"/>
      <c r="J95" s="28"/>
      <c r="K95" s="28"/>
      <c r="L95" s="6"/>
      <c r="M95" s="6"/>
      <c r="N95" s="26"/>
      <c r="O95" s="6"/>
      <c r="P95" s="5"/>
    </row>
    <row r="96" spans="2:17" x14ac:dyDescent="0.2">
      <c r="B96" s="6"/>
      <c r="C96" s="6"/>
      <c r="D96" s="6"/>
      <c r="E96" s="6"/>
      <c r="F96" s="206"/>
      <c r="G96" s="6"/>
      <c r="H96" s="206"/>
      <c r="I96" s="27"/>
      <c r="J96" s="28"/>
      <c r="K96" s="28"/>
      <c r="L96" s="6"/>
      <c r="M96" s="6"/>
      <c r="N96" s="26"/>
      <c r="O96" s="6"/>
      <c r="P96" s="5"/>
    </row>
    <row r="97" spans="6:17" x14ac:dyDescent="0.2">
      <c r="F97" s="206"/>
      <c r="G97" s="6"/>
      <c r="H97" s="206"/>
    </row>
    <row r="98" spans="6:17" x14ac:dyDescent="0.25">
      <c r="F98" s="206"/>
      <c r="G98" s="6"/>
      <c r="H98" s="206"/>
      <c r="I98" s="2"/>
      <c r="J98" s="2"/>
      <c r="K98" s="2"/>
      <c r="N98" s="2"/>
      <c r="P98" s="2"/>
      <c r="Q98" s="2"/>
    </row>
    <row r="99" spans="6:17" x14ac:dyDescent="0.25">
      <c r="F99" s="206"/>
      <c r="G99" s="6"/>
      <c r="H99" s="206"/>
      <c r="I99" s="2"/>
      <c r="J99" s="2"/>
      <c r="K99" s="2"/>
      <c r="N99" s="2"/>
      <c r="P99" s="2"/>
      <c r="Q99" s="2"/>
    </row>
    <row r="100" spans="6:17" x14ac:dyDescent="0.25">
      <c r="F100" s="206"/>
      <c r="G100" s="6"/>
      <c r="H100" s="206"/>
      <c r="I100" s="2"/>
      <c r="J100" s="2"/>
      <c r="K100" s="2"/>
      <c r="N100" s="2"/>
      <c r="P100" s="2"/>
      <c r="Q100" s="2"/>
    </row>
    <row r="101" spans="6:17" x14ac:dyDescent="0.25">
      <c r="F101" s="206"/>
      <c r="G101" s="6"/>
      <c r="H101" s="206"/>
      <c r="I101" s="2"/>
      <c r="J101" s="2"/>
      <c r="K101" s="2"/>
      <c r="N101" s="2"/>
      <c r="P101" s="2"/>
      <c r="Q101" s="2"/>
    </row>
    <row r="102" spans="6:17" x14ac:dyDescent="0.25">
      <c r="F102" s="206"/>
      <c r="G102" s="6"/>
      <c r="H102" s="206"/>
      <c r="I102" s="2"/>
      <c r="J102" s="2"/>
      <c r="K102" s="2"/>
      <c r="N102" s="2"/>
      <c r="P102" s="2"/>
      <c r="Q102" s="2"/>
    </row>
    <row r="103" spans="6:17" x14ac:dyDescent="0.25">
      <c r="F103" s="206"/>
      <c r="G103" s="6"/>
      <c r="H103" s="206"/>
      <c r="I103" s="2"/>
      <c r="J103" s="2"/>
      <c r="K103" s="2"/>
      <c r="N103" s="2"/>
      <c r="P103" s="2"/>
      <c r="Q103" s="2"/>
    </row>
    <row r="104" spans="6:17" x14ac:dyDescent="0.25">
      <c r="F104" s="206"/>
      <c r="G104" s="6"/>
      <c r="H104" s="206"/>
      <c r="I104" s="2"/>
      <c r="J104" s="2"/>
      <c r="K104" s="2"/>
      <c r="N104" s="2"/>
      <c r="P104" s="2"/>
      <c r="Q104" s="2"/>
    </row>
    <row r="105" spans="6:17" x14ac:dyDescent="0.25">
      <c r="F105" s="206"/>
      <c r="G105" s="6"/>
      <c r="H105" s="206"/>
      <c r="I105" s="2"/>
      <c r="J105" s="2"/>
      <c r="K105" s="2"/>
      <c r="N105" s="2"/>
      <c r="P105" s="2"/>
      <c r="Q105" s="2"/>
    </row>
    <row r="106" spans="6:17" x14ac:dyDescent="0.25">
      <c r="F106" s="206"/>
      <c r="G106" s="6"/>
      <c r="H106" s="206"/>
      <c r="I106" s="2"/>
      <c r="J106" s="2"/>
      <c r="K106" s="2"/>
      <c r="N106" s="2"/>
      <c r="P106" s="2"/>
      <c r="Q106" s="2"/>
    </row>
    <row r="107" spans="6:17" x14ac:dyDescent="0.25">
      <c r="F107" s="206"/>
      <c r="G107" s="6"/>
      <c r="H107" s="206"/>
      <c r="I107" s="2"/>
      <c r="J107" s="2"/>
      <c r="K107" s="2"/>
      <c r="N107" s="2"/>
      <c r="P107" s="2"/>
      <c r="Q107" s="2"/>
    </row>
    <row r="108" spans="6:17" x14ac:dyDescent="0.25">
      <c r="F108" s="206"/>
      <c r="G108" s="6"/>
      <c r="H108" s="206"/>
      <c r="I108" s="2"/>
      <c r="J108" s="2"/>
      <c r="K108" s="2"/>
      <c r="N108" s="2"/>
      <c r="P108" s="2"/>
      <c r="Q108" s="2"/>
    </row>
    <row r="109" spans="6:17" x14ac:dyDescent="0.25">
      <c r="F109" s="206"/>
      <c r="G109" s="6"/>
      <c r="H109" s="206"/>
      <c r="I109" s="2"/>
      <c r="J109" s="2"/>
      <c r="K109" s="2"/>
      <c r="N109" s="2"/>
      <c r="P109" s="2"/>
      <c r="Q109" s="2"/>
    </row>
    <row r="110" spans="6:17" x14ac:dyDescent="0.25">
      <c r="F110" s="206"/>
      <c r="G110" s="6"/>
      <c r="H110" s="206"/>
      <c r="I110" s="2"/>
      <c r="J110" s="2"/>
      <c r="K110" s="2"/>
      <c r="N110" s="2"/>
      <c r="P110" s="2"/>
      <c r="Q110" s="2"/>
    </row>
    <row r="111" spans="6:17" x14ac:dyDescent="0.25">
      <c r="F111" s="206"/>
      <c r="G111" s="6"/>
      <c r="H111" s="206"/>
      <c r="I111" s="2"/>
      <c r="J111" s="2"/>
      <c r="K111" s="2"/>
      <c r="N111" s="2"/>
      <c r="P111" s="2"/>
      <c r="Q111" s="2"/>
    </row>
    <row r="112" spans="6:17" x14ac:dyDescent="0.25">
      <c r="F112" s="206"/>
      <c r="G112" s="6"/>
      <c r="H112" s="206"/>
      <c r="I112" s="2"/>
      <c r="J112" s="2"/>
      <c r="K112" s="2"/>
      <c r="N112" s="2"/>
      <c r="P112" s="2"/>
      <c r="Q112" s="2"/>
    </row>
    <row r="113" spans="6:17" x14ac:dyDescent="0.25">
      <c r="F113" s="206"/>
      <c r="G113" s="6"/>
      <c r="H113" s="206"/>
      <c r="I113" s="2"/>
      <c r="J113" s="2"/>
      <c r="K113" s="2"/>
      <c r="N113" s="2"/>
      <c r="P113" s="2"/>
      <c r="Q113" s="2"/>
    </row>
    <row r="114" spans="6:17" x14ac:dyDescent="0.25">
      <c r="F114" s="206"/>
      <c r="G114" s="6"/>
      <c r="H114" s="206"/>
      <c r="I114" s="2"/>
      <c r="J114" s="2"/>
      <c r="K114" s="2"/>
      <c r="N114" s="2"/>
      <c r="P114" s="2"/>
      <c r="Q114" s="2"/>
    </row>
    <row r="115" spans="6:17" x14ac:dyDescent="0.25">
      <c r="F115" s="206"/>
      <c r="G115" s="6"/>
      <c r="H115" s="206"/>
      <c r="I115" s="2"/>
      <c r="J115" s="2"/>
      <c r="K115" s="2"/>
      <c r="N115" s="2"/>
      <c r="P115" s="2"/>
      <c r="Q115" s="2"/>
    </row>
    <row r="116" spans="6:17" x14ac:dyDescent="0.25">
      <c r="F116" s="206"/>
      <c r="G116" s="6"/>
      <c r="H116" s="206"/>
      <c r="I116" s="2"/>
      <c r="J116" s="2"/>
      <c r="K116" s="2"/>
      <c r="N116" s="2"/>
      <c r="P116" s="2"/>
      <c r="Q116" s="2"/>
    </row>
    <row r="117" spans="6:17" x14ac:dyDescent="0.25">
      <c r="F117" s="206"/>
      <c r="G117" s="6"/>
      <c r="H117" s="206"/>
      <c r="I117" s="2"/>
      <c r="J117" s="2"/>
      <c r="K117" s="2"/>
      <c r="N117" s="2"/>
      <c r="P117" s="2"/>
      <c r="Q117" s="2"/>
    </row>
    <row r="118" spans="6:17" x14ac:dyDescent="0.25">
      <c r="F118" s="206"/>
      <c r="I118" s="2"/>
      <c r="J118" s="2"/>
      <c r="K118" s="2"/>
      <c r="N118" s="2"/>
      <c r="P118" s="2"/>
      <c r="Q118" s="2"/>
    </row>
    <row r="119" spans="6:17" x14ac:dyDescent="0.25">
      <c r="F119" s="206"/>
      <c r="I119" s="2"/>
      <c r="J119" s="2"/>
      <c r="K119" s="2"/>
      <c r="N119" s="2"/>
      <c r="P119" s="2"/>
      <c r="Q119" s="2"/>
    </row>
    <row r="120" spans="6:17" x14ac:dyDescent="0.25">
      <c r="F120" s="206"/>
      <c r="I120" s="2"/>
      <c r="J120" s="2"/>
      <c r="K120" s="2"/>
      <c r="N120" s="2"/>
      <c r="P120" s="2"/>
      <c r="Q120" s="2"/>
    </row>
    <row r="121" spans="6:17" x14ac:dyDescent="0.25">
      <c r="F121" s="206"/>
      <c r="I121" s="2"/>
      <c r="J121" s="2"/>
      <c r="K121" s="2"/>
      <c r="N121" s="2"/>
      <c r="P121" s="2"/>
      <c r="Q121" s="2"/>
    </row>
    <row r="122" spans="6:17" x14ac:dyDescent="0.25">
      <c r="F122" s="206"/>
      <c r="I122" s="2"/>
      <c r="J122" s="2"/>
      <c r="K122" s="2"/>
      <c r="N122" s="2"/>
      <c r="P122" s="2"/>
      <c r="Q122" s="2"/>
    </row>
    <row r="123" spans="6:17" x14ac:dyDescent="0.25">
      <c r="F123" s="206"/>
      <c r="I123" s="2"/>
      <c r="J123" s="2"/>
      <c r="K123" s="2"/>
      <c r="N123" s="2"/>
      <c r="P123" s="2"/>
      <c r="Q123" s="2"/>
    </row>
    <row r="124" spans="6:17" x14ac:dyDescent="0.25">
      <c r="F124" s="206"/>
      <c r="I124" s="2"/>
      <c r="J124" s="2"/>
      <c r="K124" s="2"/>
      <c r="N124" s="2"/>
      <c r="P124" s="2"/>
      <c r="Q124" s="2"/>
    </row>
    <row r="125" spans="6:17" x14ac:dyDescent="0.25">
      <c r="F125" s="206"/>
      <c r="I125" s="2"/>
      <c r="J125" s="2"/>
      <c r="K125" s="2"/>
      <c r="N125" s="2"/>
      <c r="P125" s="2"/>
      <c r="Q125" s="2"/>
    </row>
    <row r="126" spans="6:17" x14ac:dyDescent="0.25">
      <c r="F126" s="206"/>
      <c r="I126" s="2"/>
      <c r="J126" s="2"/>
      <c r="K126" s="2"/>
      <c r="N126" s="2"/>
      <c r="P126" s="2"/>
      <c r="Q126" s="2"/>
    </row>
    <row r="127" spans="6:17" x14ac:dyDescent="0.25">
      <c r="F127" s="206"/>
      <c r="I127" s="2"/>
      <c r="J127" s="2"/>
      <c r="K127" s="2"/>
      <c r="N127" s="2"/>
      <c r="P127" s="2"/>
      <c r="Q127" s="2"/>
    </row>
    <row r="128" spans="6:17" x14ac:dyDescent="0.25">
      <c r="F128" s="206"/>
      <c r="I128" s="2"/>
      <c r="J128" s="2"/>
      <c r="K128" s="2"/>
      <c r="N128" s="2"/>
      <c r="P128" s="2"/>
      <c r="Q128" s="2"/>
    </row>
  </sheetData>
  <mergeCells count="1">
    <mergeCell ref="B92:J9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Table 1 - Template Budget</vt:lpstr>
      <vt:lpstr>Annex Table A - Starting Point</vt:lpstr>
      <vt:lpstr>Annex Table B - Country Info</vt:lpstr>
      <vt:lpstr>Table 1 - No cost examples</vt:lpstr>
      <vt:lpstr>'Table 1 - Template Budget'!Print_Area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EmilyFripp</dc:creator>
  <cp:lastModifiedBy>Emily Fripp</cp:lastModifiedBy>
  <cp:lastPrinted>2011-06-22T13:57:48Z</cp:lastPrinted>
  <dcterms:created xsi:type="dcterms:W3CDTF">2011-02-14T10:40:09Z</dcterms:created>
  <dcterms:modified xsi:type="dcterms:W3CDTF">2011-10-18T10:24:03Z</dcterms:modified>
</cp:coreProperties>
</file>