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95" yWindow="0" windowWidth="12165" windowHeight="9540"/>
  </bookViews>
  <sheets>
    <sheet name="Liste brute Interventions" sheetId="9" r:id="rId1"/>
    <sheet name="GT et secteurs" sheetId="21" r:id="rId2"/>
  </sheets>
  <externalReferences>
    <externalReference r:id="rId3"/>
  </externalReferences>
  <definedNames>
    <definedName name="_xlnm._FilterDatabase" localSheetId="0" hidden="1">'Liste brute Interventions'!$A$5:$R$794</definedName>
    <definedName name="AcronymList">[1]!Organizations[Acronym]</definedName>
    <definedName name="ActivityTypesForValidation">[1]Vocabulary!$D$2:$D$3</definedName>
    <definedName name="AdminNamesList">[1]!AdminUnits[AdminName]</definedName>
    <definedName name="OrgNameList">[1]!Organizations[Name]</definedName>
    <definedName name="SectorList">[1]!Sectors[Sector]</definedName>
  </definedNames>
  <calcPr calcId="124519"/>
</workbook>
</file>

<file path=xl/calcChain.xml><?xml version="1.0" encoding="utf-8"?>
<calcChain xmlns="http://schemas.openxmlformats.org/spreadsheetml/2006/main">
  <c r="P329" i="9"/>
  <c r="P328"/>
  <c r="P327"/>
  <c r="P326"/>
  <c r="P325"/>
  <c r="P324"/>
  <c r="P323"/>
  <c r="P322"/>
  <c r="P307"/>
  <c r="P306"/>
  <c r="P305"/>
  <c r="P304"/>
  <c r="P282"/>
  <c r="P281"/>
  <c r="P243"/>
  <c r="P242"/>
  <c r="P241"/>
  <c r="P240"/>
  <c r="P239"/>
  <c r="P238"/>
  <c r="P237"/>
  <c r="P236"/>
  <c r="P235"/>
  <c r="P233"/>
  <c r="P764"/>
  <c r="P765"/>
  <c r="P766"/>
  <c r="P767"/>
  <c r="P768"/>
  <c r="P769"/>
  <c r="P770"/>
  <c r="P207"/>
  <c r="P206"/>
  <c r="P781"/>
  <c r="P780"/>
  <c r="P779"/>
  <c r="P402"/>
  <c r="P202"/>
  <c r="P201"/>
  <c r="P198"/>
  <c r="P197"/>
  <c r="P196"/>
  <c r="P195"/>
  <c r="P194"/>
  <c r="P193"/>
  <c r="P192"/>
  <c r="P191"/>
  <c r="P190"/>
  <c r="P189"/>
  <c r="P188"/>
  <c r="P187"/>
  <c r="P186"/>
  <c r="P185"/>
  <c r="P184"/>
  <c r="P183"/>
  <c r="P182"/>
  <c r="P181"/>
  <c r="P180"/>
  <c r="P179"/>
  <c r="D64"/>
  <c r="D23"/>
  <c r="D20"/>
  <c r="D17"/>
  <c r="D14"/>
  <c r="D13"/>
  <c r="D777" l="1"/>
  <c r="L775" l="1"/>
  <c r="K775"/>
  <c r="L122"/>
  <c r="K122"/>
  <c r="L133"/>
  <c r="K133"/>
  <c r="L153"/>
  <c r="K153"/>
  <c r="L135"/>
  <c r="K135"/>
  <c r="R797"/>
  <c r="G799"/>
  <c r="G797"/>
  <c r="H799"/>
  <c r="H797"/>
  <c r="J799" l="1"/>
  <c r="J797"/>
  <c r="K205" l="1"/>
  <c r="K413"/>
  <c r="K412"/>
  <c r="K203"/>
  <c r="K799" l="1"/>
  <c r="K800" s="1"/>
  <c r="K796"/>
</calcChain>
</file>

<file path=xl/comments1.xml><?xml version="1.0" encoding="utf-8"?>
<comments xmlns="http://schemas.openxmlformats.org/spreadsheetml/2006/main">
  <authors>
    <author>Fouss</author>
    <author>Patrick Barbier</author>
  </authors>
  <commentList>
    <comment ref="K41" authorId="0">
      <text>
        <r>
          <rPr>
            <b/>
            <sz val="9"/>
            <color indexed="81"/>
            <rFont val="Tahoma"/>
            <family val="2"/>
          </rPr>
          <t>Fouss:</t>
        </r>
        <r>
          <rPr>
            <sz val="9"/>
            <color indexed="81"/>
            <rFont val="Tahoma"/>
            <family val="2"/>
          </rPr>
          <t xml:space="preserve">
Financement additionnel de 23 millions, date de début: 25/01/2012</t>
        </r>
      </text>
    </comment>
    <comment ref="K42" authorId="0">
      <text>
        <r>
          <rPr>
            <b/>
            <sz val="9"/>
            <color indexed="81"/>
            <rFont val="Tahoma"/>
            <family val="2"/>
          </rPr>
          <t>Fouss:</t>
        </r>
        <r>
          <rPr>
            <sz val="9"/>
            <color indexed="81"/>
            <rFont val="Tahoma"/>
            <family val="2"/>
          </rPr>
          <t xml:space="preserve">
20 millions de dollars pour le Nord</t>
        </r>
      </text>
    </comment>
    <comment ref="J43" authorId="0">
      <text>
        <r>
          <rPr>
            <b/>
            <sz val="9"/>
            <color indexed="81"/>
            <rFont val="Tahoma"/>
            <family val="2"/>
          </rPr>
          <t>Fouss:</t>
        </r>
        <r>
          <rPr>
            <sz val="9"/>
            <color indexed="81"/>
            <rFont val="Tahoma"/>
            <family val="2"/>
          </rPr>
          <t xml:space="preserve">
Appui aux communautés touchées par la crise</t>
        </r>
      </text>
    </comment>
    <comment ref="M164" authorId="1">
      <text>
        <r>
          <rPr>
            <b/>
            <sz val="9"/>
            <color indexed="81"/>
            <rFont val="Tahoma"/>
            <family val="2"/>
          </rPr>
          <t>Patrick Barbier:</t>
        </r>
        <r>
          <rPr>
            <sz val="9"/>
            <color indexed="81"/>
            <rFont val="Tahoma"/>
            <family val="2"/>
          </rPr>
          <t xml:space="preserve">
juillet 2013</t>
        </r>
      </text>
    </comment>
    <comment ref="M177" authorId="1">
      <text>
        <r>
          <rPr>
            <b/>
            <sz val="9"/>
            <color indexed="81"/>
            <rFont val="Tahoma"/>
            <family val="2"/>
          </rPr>
          <t>Patrick Barbier:</t>
        </r>
        <r>
          <rPr>
            <sz val="9"/>
            <color indexed="81"/>
            <rFont val="Tahoma"/>
            <family val="2"/>
          </rPr>
          <t xml:space="preserve">
mars 2013
</t>
        </r>
      </text>
    </comment>
    <comment ref="M179" authorId="1">
      <text>
        <r>
          <rPr>
            <b/>
            <sz val="9"/>
            <color indexed="81"/>
            <rFont val="Tahoma"/>
            <family val="2"/>
          </rPr>
          <t>Patrick Barbier:</t>
        </r>
        <r>
          <rPr>
            <sz val="9"/>
            <color indexed="81"/>
            <rFont val="Tahoma"/>
            <family val="2"/>
          </rPr>
          <t xml:space="preserve">
mai 2013
</t>
        </r>
      </text>
    </comment>
    <comment ref="M181" authorId="1">
      <text>
        <r>
          <rPr>
            <b/>
            <sz val="9"/>
            <color indexed="81"/>
            <rFont val="Tahoma"/>
            <family val="2"/>
          </rPr>
          <t>Patrick Barbier:</t>
        </r>
        <r>
          <rPr>
            <sz val="9"/>
            <color indexed="81"/>
            <rFont val="Tahoma"/>
            <family val="2"/>
          </rPr>
          <t xml:space="preserve">
jan 2013
</t>
        </r>
      </text>
    </comment>
  </commentList>
</comments>
</file>

<file path=xl/sharedStrings.xml><?xml version="1.0" encoding="utf-8"?>
<sst xmlns="http://schemas.openxmlformats.org/spreadsheetml/2006/main" count="8179" uniqueCount="1173">
  <si>
    <t>Mopti</t>
  </si>
  <si>
    <t>Tombouctou</t>
  </si>
  <si>
    <t>Goundam</t>
  </si>
  <si>
    <t>Gourma-Rharous</t>
  </si>
  <si>
    <t>Gao</t>
  </si>
  <si>
    <t>Youwarou</t>
  </si>
  <si>
    <t>santé</t>
  </si>
  <si>
    <t>Actions</t>
  </si>
  <si>
    <t>Montant (euros)</t>
  </si>
  <si>
    <t>Tombouctou, Gao, Kidal</t>
  </si>
  <si>
    <t>CICR</t>
  </si>
  <si>
    <t>En cours de versement</t>
  </si>
  <si>
    <t>DUE</t>
  </si>
  <si>
    <t>GdM</t>
  </si>
  <si>
    <t>Tombouctou et sud</t>
  </si>
  <si>
    <t>DNH (Ministère de l’eau et de l'énergie)</t>
  </si>
  <si>
    <t>Second semestre 2013</t>
  </si>
  <si>
    <t>Plusieurs : à définir</t>
  </si>
  <si>
    <t>Tombouctou, Gao, Kidal, Mopti</t>
  </si>
  <si>
    <t>OSC nationales</t>
  </si>
  <si>
    <t>Gao, Kidal, Tombouctou</t>
  </si>
  <si>
    <t>UNICEF</t>
  </si>
  <si>
    <t>En cours</t>
  </si>
  <si>
    <t>Zone tampon Mopti</t>
  </si>
  <si>
    <t>Pays-Bas</t>
  </si>
  <si>
    <t>Mopti, Ségou</t>
  </si>
  <si>
    <t>ANICT</t>
  </si>
  <si>
    <t>PPM</t>
  </si>
  <si>
    <t>Différentes ONG</t>
  </si>
  <si>
    <t>PAM / ONG</t>
  </si>
  <si>
    <t>Suisse</t>
  </si>
  <si>
    <t xml:space="preserve">Collectivités territoriales </t>
  </si>
  <si>
    <t>National</t>
  </si>
  <si>
    <t xml:space="preserve">Tombouctou </t>
  </si>
  <si>
    <t>DGD Belge</t>
  </si>
  <si>
    <t>PNUD</t>
  </si>
  <si>
    <t>500 665 USD</t>
  </si>
  <si>
    <t>ONG - Collectivités territoriales</t>
  </si>
  <si>
    <t xml:space="preserve">Planification en cours </t>
  </si>
  <si>
    <t>Entreprise privé / Collectivité territoriale Blongal</t>
  </si>
  <si>
    <t>Axe Niamey-Gao</t>
  </si>
  <si>
    <t>DNR (Ministère du de l'équipement et des transports)</t>
  </si>
  <si>
    <t>FEI</t>
  </si>
  <si>
    <t>SAVAMA</t>
  </si>
  <si>
    <t>Lux-Development</t>
  </si>
  <si>
    <t>Bailleur</t>
  </si>
  <si>
    <t>Opérateur</t>
  </si>
  <si>
    <t xml:space="preserve"> le temps que les services concernés puissent recouvrir les consommations</t>
  </si>
  <si>
    <t>en cours</t>
  </si>
  <si>
    <t>Appui au Plan D’Urgence zones libérées Mopti</t>
  </si>
  <si>
    <t xml:space="preserve">Appui zone tampon Mopti infrastructures Santé  </t>
  </si>
  <si>
    <t>Appui PPM</t>
  </si>
  <si>
    <t>Aide alimentaire aux populations de Tombouctou</t>
  </si>
  <si>
    <t>Agriculture – Ouvrage de Guergnewelle (Youwarou)</t>
  </si>
  <si>
    <t>Reprise des travaux de la route Route Niono- Goma Coura – Tombouctou  (projet Désenclavement du Nord du Delta du Niger)</t>
  </si>
  <si>
    <t>Type</t>
  </si>
  <si>
    <t>urgence</t>
  </si>
  <si>
    <t>réhabilitation</t>
  </si>
  <si>
    <t>urgence, réhabilitation</t>
  </si>
  <si>
    <t>Bamako</t>
  </si>
  <si>
    <t>montant approximatif, toutes activités confondues</t>
  </si>
  <si>
    <t>Appui aux moyens d’existence des paysans de la Région de Tombouctou, affectés par le conflit armé à travers des actions de renforcement pour la campagne de contre-saison</t>
  </si>
  <si>
    <t>Tombouctou, Gao</t>
  </si>
  <si>
    <t xml:space="preserve">Proche </t>
  </si>
  <si>
    <t>retour des autorités</t>
  </si>
  <si>
    <t>Luxembourg</t>
  </si>
  <si>
    <t>UNESCO</t>
  </si>
  <si>
    <t>Appui à la conservation des manuscrits de l'IHERI</t>
  </si>
  <si>
    <t>Tombouctou, Bamako</t>
  </si>
  <si>
    <t>USAID</t>
  </si>
  <si>
    <t>Développement du Nord Mali « NOMADE » (Northern Mali Development Program), programme multisectoriel pour 2012-2016, comportant une composante culture et artisanat</t>
  </si>
  <si>
    <t>préparation</t>
  </si>
  <si>
    <t>Approvisionnement en carburant de plusieurs centrales électriques</t>
  </si>
  <si>
    <t>Premier décaissement en juin / Juillet 2013, et indicateurs en 2014
cf lignes spécifiques sur les indicateurs</t>
  </si>
  <si>
    <t>Mopti, Tombouctou, Gao, Kidal</t>
  </si>
  <si>
    <t>Allemagne</t>
  </si>
  <si>
    <t>Interpeace, Hirondelle</t>
  </si>
  <si>
    <t>élections</t>
  </si>
  <si>
    <t>budget 16 M$</t>
  </si>
  <si>
    <t xml:space="preserve"> Extension du Programme radio USAID « RPNP » (Radio for Peace building in Northern Mali Program)</t>
  </si>
  <si>
    <r>
      <t xml:space="preserve">Appui à la mise en place, dès que la situation sécuritaire le permettra, de travaux d'intérêt public dans les villes du Nord (programme </t>
    </r>
    <r>
      <rPr>
        <i/>
        <sz val="11"/>
        <rFont val="Cambria"/>
        <family val="1"/>
        <scheme val="major"/>
      </rPr>
      <t>cash for work</t>
    </r>
    <r>
      <rPr>
        <sz val="11"/>
        <rFont val="Cambria"/>
        <family val="1"/>
        <scheme val="major"/>
      </rPr>
      <t>).</t>
    </r>
  </si>
  <si>
    <t xml:space="preserve"> Lutte contre la malnutrition au Nord Mali</t>
  </si>
  <si>
    <t xml:space="preserve"> Appui secteurs sociaux de base</t>
  </si>
  <si>
    <t xml:space="preserve"> Soutien à la campagne agricole (Delta)</t>
  </si>
  <si>
    <t>budget 12,5 M$, en cours de montage</t>
  </si>
  <si>
    <t>Instrument of Stability : composante "réconciliation"</t>
  </si>
  <si>
    <t>Instrument of Stability : composante "préparation des élections"</t>
  </si>
  <si>
    <t>Programme LRRD : Interventions dans différents domaines tels que la santé, l’éducation, les filets sociaux, la relance de la production agricole, l’élevage et l’eau et assainissement.</t>
  </si>
  <si>
    <t>Travaux suspendus en 2012 – Etat des lieux, reprise de la planification
Reprise des travaux prévue pour novembre 2013</t>
  </si>
  <si>
    <t>Instrument of Stability : composante 1 "immediate support to civilian law enforcement services in Mali"</t>
  </si>
  <si>
    <t>PAM</t>
  </si>
  <si>
    <t>Appui aux écoles (cantines scolaires)</t>
  </si>
  <si>
    <t>Handicap International</t>
  </si>
  <si>
    <t>Sikasso</t>
  </si>
  <si>
    <t>Islamic Relief</t>
  </si>
  <si>
    <t>Koulikoro</t>
  </si>
  <si>
    <t>Appui aux écoles (kits scolaires)</t>
  </si>
  <si>
    <t>Koulikoro, Sikasso, Bamako</t>
  </si>
  <si>
    <t>Proman</t>
  </si>
  <si>
    <t>Appui aux élèves du Nord déplacés au Sud (kits scolaires, kits dignité, kits écoles)</t>
  </si>
  <si>
    <t>Intervida</t>
  </si>
  <si>
    <t>Ségou</t>
  </si>
  <si>
    <t>Fondation Aga Khan</t>
  </si>
  <si>
    <t>Réhabilitation d'écoles à Djenné</t>
  </si>
  <si>
    <t>Koulikoro, Mopti</t>
  </si>
  <si>
    <t>Plan Mali</t>
  </si>
  <si>
    <t>Appui aux écoles (kits scolaires, distribution matériels, remédiation)</t>
  </si>
  <si>
    <t>Ségou, Mopti, Gao</t>
  </si>
  <si>
    <t>Save the Children</t>
  </si>
  <si>
    <t>Appui aux écoles (kits scolaires, cantines scolaires, formation enseignants...)</t>
  </si>
  <si>
    <t>Koulikoro, Kayes</t>
  </si>
  <si>
    <t>Gao, Koulikoro</t>
  </si>
  <si>
    <t>Appui aux écoles (kits scolaires, appui psychosocial)</t>
  </si>
  <si>
    <t>UNICEF/IRC</t>
  </si>
  <si>
    <t>UNICEF/Save the Children</t>
  </si>
  <si>
    <t>Mopti, Gao</t>
  </si>
  <si>
    <t>Appui aux écoles (kits scolaires, formation enseignants, appui psychosocial, formation CGS)</t>
  </si>
  <si>
    <t>CAP 1er sem 2013</t>
  </si>
  <si>
    <t>OXFAM</t>
  </si>
  <si>
    <t>Régions</t>
  </si>
  <si>
    <t>Cercles</t>
  </si>
  <si>
    <t>Bourem, Menaka</t>
  </si>
  <si>
    <t>CICR - CRM</t>
  </si>
  <si>
    <t>Ségou, Mopti, Tombouctou</t>
  </si>
  <si>
    <t>Niono, Mopti, Tombouctou</t>
  </si>
  <si>
    <t>ENDA Tiers-Monde Mali</t>
  </si>
  <si>
    <t>Gao, Ségou, Mopti, Koulikoro, Kayes</t>
  </si>
  <si>
    <t>ICCO et partenaires (Alphalog, AMSS, GRAT, OGES, AED, OMAES)</t>
  </si>
  <si>
    <t>Assistance alimentaire (distribution vivres)</t>
  </si>
  <si>
    <t>Kayes</t>
  </si>
  <si>
    <t>Diéma</t>
  </si>
  <si>
    <t>Appui agriculture</t>
  </si>
  <si>
    <t>Kita, Banamba</t>
  </si>
  <si>
    <t>Kayes, Bourem</t>
  </si>
  <si>
    <t>Kayes, Gao</t>
  </si>
  <si>
    <t>WHH et partenaires (Jekataanien, ADG, CSPEEDA, ADR, Molibemo, GRAT)</t>
  </si>
  <si>
    <t>Kayes, Koulikoro, Mopti, Sikasso</t>
  </si>
  <si>
    <t>Kayes, Koulikoro, Mopti, Konlodiéba</t>
  </si>
  <si>
    <t>Appui agriculture et élevage</t>
  </si>
  <si>
    <t>OXFAM et partenaires (Tassaght, Stop Sahel)</t>
  </si>
  <si>
    <t>CICR et partenaires (Sahel Consult)</t>
  </si>
  <si>
    <t>Appui élevage (vaccination)</t>
  </si>
  <si>
    <t>CISV (plate-forme régionale de riziculteurs - Mopti, AOPP - FEBEVIM)</t>
  </si>
  <si>
    <t>PAM et partenaires (World Vision, ACTED, CARE, Solidarités International, Handicap International, REACH, CSPEEDA)</t>
  </si>
  <si>
    <t>Nara</t>
  </si>
  <si>
    <t>FAO et partenaires (Handicap International, CRT, CAES)</t>
  </si>
  <si>
    <t>Tombouctou, Ségou, Koula, Teneni</t>
  </si>
  <si>
    <t>Appui agriculture (semences, engrais, carburant)</t>
  </si>
  <si>
    <t>Appui agriculture (semences) et élevage</t>
  </si>
  <si>
    <t>Socoura, Sio, Madiama, Djenné</t>
  </si>
  <si>
    <t>IR</t>
  </si>
  <si>
    <t>Assistance alimentaire (distribution vivres), appui agriculture</t>
  </si>
  <si>
    <t>Appui agriculture (semences) et élevage (aliments bétail)</t>
  </si>
  <si>
    <t>WHH</t>
  </si>
  <si>
    <t>25 écoles mobiles</t>
  </si>
  <si>
    <t>FAO/SFERA Handicap International</t>
  </si>
  <si>
    <t>Niafounké, Youwarou,</t>
  </si>
  <si>
    <t>Mopti, Tombouctou</t>
  </si>
  <si>
    <t xml:space="preserve">Niafounké, Youwarou, Tombouctou </t>
  </si>
  <si>
    <t>Soutien à la reprise économique (Cercles Youwarou, Niafunke, commune de Tombouctou), remise en état infrastructures publiques (mairies, écoles, préfecture, marchés...)</t>
  </si>
  <si>
    <t>OUI</t>
  </si>
  <si>
    <t>NON</t>
  </si>
  <si>
    <t>Dons directs aux populations ?</t>
  </si>
  <si>
    <t>infos cluster</t>
  </si>
  <si>
    <t>autres</t>
  </si>
  <si>
    <t>bailleur</t>
  </si>
  <si>
    <t>GIZ</t>
  </si>
  <si>
    <t>3. Projet - Budget Etat</t>
  </si>
  <si>
    <t>Programme d’Appui aux collectivités territoriales-PACT (coopération financière)</t>
  </si>
  <si>
    <t>4. Projet - Hors Budget Etat</t>
  </si>
  <si>
    <t>Appui aux centres de Conseil communaux : Ségou (ALPHALOG-DED), Niono (ALPHALOG-DED) et à l'opérateur ALPHALOG</t>
  </si>
  <si>
    <t>5. Financement direct ONG-Assoc</t>
  </si>
  <si>
    <t>Bandiagara</t>
  </si>
  <si>
    <t>Processus démocratique et société civile</t>
  </si>
  <si>
    <t>Programme d’appui aux ONG et initiatives de base</t>
  </si>
  <si>
    <t>Secteur agricole et rural</t>
  </si>
  <si>
    <t>Justice et droits humains</t>
  </si>
  <si>
    <t>Programme national de la mobilisation des ressources en eau</t>
  </si>
  <si>
    <t>Environnement</t>
  </si>
  <si>
    <t>Développement urbain et Décentralisation -PDUD – Plan stratégique d’assainissement de Tombouctou</t>
  </si>
  <si>
    <t>Education</t>
  </si>
  <si>
    <t>Education de base (coopération financière)</t>
  </si>
  <si>
    <t>Santé</t>
  </si>
  <si>
    <t>4. Projet hors budget d'Etat</t>
  </si>
  <si>
    <t>BAD</t>
  </si>
  <si>
    <t>Projet d'appui au dev communautaire</t>
  </si>
  <si>
    <t>Projet Gestion durable Bétail  ruminants</t>
  </si>
  <si>
    <t xml:space="preserve">Projet AEPA Koulikoro, Ségou, Gao </t>
  </si>
  <si>
    <t>Projet d'appui Filière coton</t>
  </si>
  <si>
    <t>Programme de Développement de l'Irrigation Bassin du Bani et Sélingué</t>
  </si>
  <si>
    <t xml:space="preserve">Tronçon urbain route Bamako-Naréna: Point Y-Pont woyowayanko </t>
  </si>
  <si>
    <t>Sécurité alimentaire</t>
  </si>
  <si>
    <t>Programme d'aide humanitaire d'urgence en faveur des régions Gao et Tombouctou</t>
  </si>
  <si>
    <t>9. Secours d'Urgences</t>
  </si>
  <si>
    <t>Cadre macro économique</t>
  </si>
  <si>
    <t>Programme d'urgence d'appui à la reprise économique (Prêt)</t>
  </si>
  <si>
    <t>1. ABG - Budget Etat</t>
  </si>
  <si>
    <t>Programme d'urgence d'appui à la reprise économique (Don)</t>
  </si>
  <si>
    <t>Projet appui au plan de gestion intégrée des ressources en eau</t>
  </si>
  <si>
    <t>Projet Sectoriel transport II</t>
  </si>
  <si>
    <t>Intégration du Genre</t>
  </si>
  <si>
    <t>Programme ouest africain de productivite agricole</t>
  </si>
  <si>
    <t>Belgique</t>
  </si>
  <si>
    <t>Fonds d'Etudes</t>
  </si>
  <si>
    <t>8. Etudes - Assistance Technique</t>
  </si>
  <si>
    <t>Fonds d'Expertise</t>
  </si>
  <si>
    <t>Appui à la Filère Blé dans la région de Tombouctou</t>
  </si>
  <si>
    <t xml:space="preserve">Appui au Développement des activités maraîchères périurbaine </t>
  </si>
  <si>
    <t>Zébu Maure à Nara</t>
  </si>
  <si>
    <t>Appui institutionnel MATCL</t>
  </si>
  <si>
    <t>Appui modernisation - Etat Civil -MATCL</t>
  </si>
  <si>
    <t>Projet Pisciculture à Sikasso(PRODEFA)</t>
  </si>
  <si>
    <t>Décentralisation région de koulikoro phase II</t>
  </si>
  <si>
    <t>Appui instiutionnel au MEP</t>
  </si>
  <si>
    <t>Consolidation de la filière de transformation et de gestion des déchets solides de Sikasso</t>
  </si>
  <si>
    <t>Offre de service d'enseignement et formation intégrale dans le sous-secteur Skills Development</t>
  </si>
  <si>
    <t>Renforcement des capacités des partenaires opérationnels</t>
  </si>
  <si>
    <t>Les acteurs ruraux bénéficient d un cadre politique et institutionnel plus favorable</t>
  </si>
  <si>
    <t>Les acteurs ruraux jouissent d un accès amélioré et pérenne à des services financiers adaptés à leurs besoins</t>
  </si>
  <si>
    <t>Les performances  des acteurs ruraux en matière de production, transformation et commercialisations sont améliorées dans une optique de développement durable</t>
  </si>
  <si>
    <t>Secteur financier et microfinance</t>
  </si>
  <si>
    <t>Amélioration de l'accessibilité et de la qualité des services de santé dans les régions de Mopti et Kidal au Mali</t>
  </si>
  <si>
    <t>Vers une amélioration durable du niveau de vie des petits paysans</t>
  </si>
  <si>
    <t>Chaînes de production agro-écologiques</t>
  </si>
  <si>
    <t>Lever ensemble les obstacles à l'accès universel aux services sociaux essentiels</t>
  </si>
  <si>
    <t>Formation professionnelle et emploi</t>
  </si>
  <si>
    <t>L'accès durable et la gestion de l'eau au Mali</t>
  </si>
  <si>
    <t>La rentabilité de l'élevage en milieu rural est augmentée durablement</t>
  </si>
  <si>
    <t>Le revenu des élevages à cycle court réalisés par les femmes rurales est augmenté de manière durable</t>
  </si>
  <si>
    <t>Projet d'amélioration de la sécurité alimentaire par une gestion durable des ressources en eau - PASAGE</t>
  </si>
  <si>
    <t>Programme d'Appui aux Initiatives pour la Sécurité Alimentaire (PAISA II)-phase II-Mali</t>
  </si>
  <si>
    <t>Programme d'investissement et de développement rural des régions du Nord Mali - PIDRN</t>
  </si>
  <si>
    <t xml:space="preserve">Programme de lutte contre l'insécurité alimentaire et la malnutrition(toutes les 6 composantes) </t>
  </si>
  <si>
    <t xml:space="preserve">Réhabilitation des moyens d’existence des ménages agropasteurs par une intervention intégrée en nutrition et sécurité alimentaire au Mali
</t>
  </si>
  <si>
    <t>ICRC activities covered by the Niamey régional délégation</t>
  </si>
  <si>
    <t>BID</t>
  </si>
  <si>
    <t>Projet de construction du barrage de TAOUSSA</t>
  </si>
  <si>
    <t xml:space="preserve">Second Projet Education </t>
  </si>
  <si>
    <t>Finacement des micro.Entrep.Et des petit</t>
  </si>
  <si>
    <t>Prog . d 'Amélioration de la Productivité Agricole des Petits ExploitantsV( ISTISNAA )</t>
  </si>
  <si>
    <t xml:space="preserve"> Prog . d'Amélioration de la Productivité Agricole des Petits Exploitants  ( Prêt--BID)</t>
  </si>
  <si>
    <t>BIDC</t>
  </si>
  <si>
    <t>Construction échangeur Multiple rond Point de la Paix.</t>
  </si>
  <si>
    <t xml:space="preserve"> Aménag Bitumage Route Bandiagara-Bankass-Koro</t>
  </si>
  <si>
    <t>Proj,interconnexion rés,elect Mali Côte d'Ivoire</t>
  </si>
  <si>
    <t>Projet de Barrage de Taoussa et de ses Ouvrage Annexes</t>
  </si>
  <si>
    <t>BOAD</t>
  </si>
  <si>
    <t>Prog Investissement Dévelop Rural Nord Mali</t>
  </si>
  <si>
    <t xml:space="preserve"> Hydraulique Villag Plateau Dogon Phase II.</t>
  </si>
  <si>
    <t xml:space="preserve"> Construction Barrage &amp; Amenagmnt HydroAgric à Taoussa</t>
  </si>
  <si>
    <t>Proj. Route Bandiagara- Bankas-Koro front, B,Faso</t>
  </si>
  <si>
    <t>Micro crédit pour promotion entreprenariat des femmes et des jeunes du Mali</t>
  </si>
  <si>
    <t>Proj .intégré de dévelo.rural région de Kidal (PIDRK)</t>
  </si>
  <si>
    <t>Avance pour Etude Projets Pilotes pour l'Emploi des Jeunes au Mali</t>
  </si>
  <si>
    <t>Aménangement Bitumage Route Badiangara -Wo-Bankass-Koro(2011)</t>
  </si>
  <si>
    <t>Canada</t>
  </si>
  <si>
    <t>32242 - Appui aux filières agricoles</t>
  </si>
  <si>
    <t>32664 - ABS Renforcement des capacités</t>
  </si>
  <si>
    <t>34260 - Renforcement des capacités en manuels scolaires</t>
  </si>
  <si>
    <t>34448 - PAMORI II</t>
  </si>
  <si>
    <t>34544 - Appui au système décentralisé de santé - volet appui financier</t>
  </si>
  <si>
    <t>34544 - Appui au système décentralisé de santé - volet assistance technique</t>
  </si>
  <si>
    <t>34545 - Formation des agents de santé -volet appui financier</t>
  </si>
  <si>
    <t>34545 - Formation des agents de santé - volet assistance technique</t>
  </si>
  <si>
    <t>34546 - Approvisionnement en manuels scolaires II</t>
  </si>
  <si>
    <t>34549 - Fonds commun société civile</t>
  </si>
  <si>
    <t>34554 - Unité d'appui au programme - Phase V</t>
  </si>
  <si>
    <t>34649 - Acquisition des connaissances IV</t>
  </si>
  <si>
    <t>34722 - Projet d'appui à l'Office du Niger (PAON)</t>
  </si>
  <si>
    <t>34723 - Formation continue / évaluation des apprentissages</t>
  </si>
  <si>
    <t>34724 -Formation professionnelle agricole</t>
  </si>
  <si>
    <t>Réforme de l'Administration et de la fonction publique</t>
  </si>
  <si>
    <t>Programme du Partenariat canadien de l'ACDI (ONG, municipalités, universités, etc.)</t>
  </si>
  <si>
    <t>35436 - Renforcement de l’agriculture irriguée</t>
  </si>
  <si>
    <t>35461 - Secrétariat à l'harmonisation de l'aide</t>
  </si>
  <si>
    <t>35488 - Soins essentiels en santé et alimentation pour les mères et les enfants (SESAME)</t>
  </si>
  <si>
    <t>35565 - Constructions et cantines scolaires</t>
  </si>
  <si>
    <t>35566 - Impunité et justice au Mali</t>
  </si>
  <si>
    <t>D000061 - Appui à l'école en mode décentralisé</t>
  </si>
  <si>
    <t>34767- Financement agricole et rural au Mali (FARM)</t>
  </si>
  <si>
    <t>34771 - Appui aux élections 2012 phase II</t>
  </si>
  <si>
    <t>35567 - Construction et réhabilitation des centres de santé</t>
  </si>
  <si>
    <t>7. Financement direct Collectivités</t>
  </si>
  <si>
    <t>Coop.Econom.Et techn.Entre GCN et GMLI (don)</t>
  </si>
  <si>
    <t>Danemark</t>
  </si>
  <si>
    <t>PAPESPRIM – Programme d’appui à la Promotion de l’emploi dans le secteur privé</t>
  </si>
  <si>
    <t>PASAM – Programme d’appui au secteur agricole</t>
  </si>
  <si>
    <t>Programme d'Appui Thématique à la Gouvernance au Mali</t>
  </si>
  <si>
    <t>Appui budgétaire général</t>
  </si>
  <si>
    <t xml:space="preserve">Appui dano-suédois au Programme Sectoriel Eau et Assainissement (PROSEA), 2010-2014 </t>
  </si>
  <si>
    <t>Programme d'Appui à la croissance économque et l'emploi(PACEEM)</t>
  </si>
  <si>
    <t>2. ABS - Budget Etat</t>
  </si>
  <si>
    <t>Programme sectoriel des Transports - désenclavement des régions du Nord et Delta intérieur Niger (10 ACP MLI)(déc.20963)</t>
  </si>
  <si>
    <t>DCI ENV (21551)</t>
  </si>
  <si>
    <t>Enggement financier global(GFC) de la facilité energie(10ème FED)(déc,22467)</t>
  </si>
  <si>
    <t>Water and Sanitation project grants under 10th EDF ACP-EU Water Facility(déci, 22853)</t>
  </si>
  <si>
    <t>projet d'approvisionnement en eau potable de la ville de Bamako à partir de la localité de Kabala (23488)</t>
  </si>
  <si>
    <t>Programme d'appui aux collectivités territoriales pour l'eau et l'assainissement (2e phase) - PACTEA 2(déc 24500)</t>
  </si>
  <si>
    <t>Appui au processus électoral</t>
  </si>
  <si>
    <t>IRRIGAR( déc, 24538)</t>
  </si>
  <si>
    <t>Project grants awarded under the CfP ''Partnerships for Capacity Development in the ACP Water &amp; Sanitation Sector'' (Déc 23319)</t>
  </si>
  <si>
    <t>Espagne</t>
  </si>
  <si>
    <t>Développement rurale et santé primaire et reproductive du Mali et Niger</t>
  </si>
  <si>
    <t xml:space="preserve"> Amelioration de la sante de la population, particulierement des plus pouvres et vulnerables, Malí et Senegal</t>
  </si>
  <si>
    <t>Convention générale pour l'Afrique de l'Ouest, comportant des activités à l'endroit de la protection de l'enfant, la santé, avec une attention spéciale pour la lutte contre les MGF et les maladies d'origine hydrique, l'eau et l'assainissement, la sécurité alimentaire et les activités génératrices de revenus. Senegal, Mali, Guinée Bissau et Gambie</t>
  </si>
  <si>
    <t>FAO</t>
  </si>
  <si>
    <t xml:space="preserve">TCP/MLI/3304 validation de système d'élevage d'élevage de poissons intégrés à la riziculture à travers les Champs Ecoles Producteur             </t>
  </si>
  <si>
    <t xml:space="preserve">GCP /MLI/033/LDF Integrating climate resilience into agricultural production for food security in rural areas of Mali - (FSP)        </t>
  </si>
  <si>
    <t>OSRO/MLI/206/SWE Support for Rural Women`s Economic Empowerment in the Context of Food Insecurity and Climate Change in Mali</t>
  </si>
  <si>
    <t>OSRO/MLI/301/BEL Appuyer les moyens d'existence des paysans  affectés par le conflit à travers des actions de renforcement  pour la campagne de contre-saison</t>
  </si>
  <si>
    <t>OSRO/MLI/302/AUS Promotion de jardins scolaires dans les zones libéréres de la Région de Ségou</t>
  </si>
  <si>
    <t xml:space="preserve">GCP/RAF/453SPA Amélioration de la production de riz en Afrique de l'ouest en réponse à la flambée des prix des denrées alimentaires </t>
  </si>
  <si>
    <t>FKD</t>
  </si>
  <si>
    <t>Projet de Route Kayes Bafoulabe</t>
  </si>
  <si>
    <t>Projet de Développement Intégré de Taoussa</t>
  </si>
  <si>
    <t>F.Abu.d'Abi</t>
  </si>
  <si>
    <t>Projet du Barrage de Taoussa</t>
  </si>
  <si>
    <t>Fortis Bank</t>
  </si>
  <si>
    <t>Phase II Assainissement Zone Industrielle de Sotuba</t>
  </si>
  <si>
    <t>Fonds Saoudien Développement</t>
  </si>
  <si>
    <t>Projet de route Kayes bafoulabé</t>
  </si>
  <si>
    <t>Projet de Construction du Barrage de Taoussa</t>
  </si>
  <si>
    <t>Projet de Construction du Seuil de Djenné (PDI-BS - Phase I)</t>
  </si>
  <si>
    <t>Projet d'interconnexions des reseaux electriques du Mali et de la Côte d'Ivoire</t>
  </si>
  <si>
    <t>Projet de transmission et de distribution d'électricité</t>
  </si>
  <si>
    <t>Projet d'interconnexions des reseaux electriques du Mali, Côte d'Ivoire</t>
  </si>
  <si>
    <t>Financement du projet de l'Agriculture</t>
  </si>
  <si>
    <t>Achat Wagon et Locomotive de Chemin de Fer.</t>
  </si>
  <si>
    <t>Projets de Réseaux Electriques Rurales.</t>
  </si>
  <si>
    <t>Usine Machines Agricoles et Assemblage de Tracteurs.</t>
  </si>
  <si>
    <t>Projet de connexion Mali-Côte d'Ivoire(2012)</t>
  </si>
  <si>
    <t>Italie</t>
  </si>
  <si>
    <t>Centre d'accueil pour enfants abandonnés à Mopti (ONG CIPA)</t>
  </si>
  <si>
    <t>Réhabilitation des fourages dans les Régions de Kayes et Koulikoro (bilateral)</t>
  </si>
  <si>
    <t>Programme d'acces a l'eau potable, a l'assainissement de base et a l'amenagement urbain (PEA) MLI/017</t>
  </si>
  <si>
    <t>Composante d'accompagnement des programmes du PIC II (CAPIC) MLI/020</t>
  </si>
  <si>
    <t>Bonne gouvernance</t>
  </si>
  <si>
    <t>Climat des Affaires</t>
  </si>
  <si>
    <t>Environnement décentralisé</t>
  </si>
  <si>
    <t>Education (y compris ABS)</t>
  </si>
  <si>
    <t>Développement rural</t>
  </si>
  <si>
    <t>Eau</t>
  </si>
  <si>
    <t>Santé de la Reproduction</t>
  </si>
  <si>
    <t>Culture</t>
  </si>
  <si>
    <t>OMS</t>
  </si>
  <si>
    <t>Appui au PRODESS</t>
  </si>
  <si>
    <t>OPEP</t>
  </si>
  <si>
    <t>Projet de Développement de l'Elévage Phase III.</t>
  </si>
  <si>
    <t>Projet de Barrage de Taoussa</t>
  </si>
  <si>
    <t>Enseignement de Base</t>
  </si>
  <si>
    <t>Programme Pays (CP) 2008-2013</t>
  </si>
  <si>
    <t>Achat au Service du Progrès (P4P) 2009-2013</t>
  </si>
  <si>
    <t>AIDE POUR populations touchées AU MALI: personnes déplacées, familles d'accueil et les communautés fragiles - 2013</t>
  </si>
  <si>
    <t>SUISSE</t>
  </si>
  <si>
    <t xml:space="preserve">Appui à l'artisanat 1 (FNAM phase 02/10-01/14) </t>
  </si>
  <si>
    <t>UNFPA</t>
  </si>
  <si>
    <t>Population et développement: renforcement des capacités nationales</t>
  </si>
  <si>
    <t>4. projet hors budget d'Etat</t>
  </si>
  <si>
    <t>Population et développement: disponiblilité des données</t>
  </si>
  <si>
    <t>Offre services santé de la reproduction jeunes/adolescents(SRAJ)</t>
  </si>
  <si>
    <t>Promotion droits humains, égalité et équité de genre</t>
  </si>
  <si>
    <t>Abandon de la pratique de l'excision</t>
  </si>
  <si>
    <t>Renforcement de la qualité et de l'offre de services SR</t>
  </si>
  <si>
    <t>Lutte contre les fistules au Mali</t>
  </si>
  <si>
    <t>Prévention VIH/SIDA</t>
  </si>
  <si>
    <t>Coordination - Assistance au Programme</t>
  </si>
  <si>
    <t>USA</t>
  </si>
  <si>
    <t xml:space="preserve"> Services de santé à grand impact</t>
  </si>
  <si>
    <t xml:space="preserve">Amélioration de la qualité de l’éducation de base </t>
  </si>
  <si>
    <t xml:space="preserve"> Co-gouvernance </t>
  </si>
  <si>
    <t>1.Pris en compte dans la loi de finances</t>
  </si>
  <si>
    <t>2.Non pris en compte dans la loi de finances</t>
  </si>
  <si>
    <t>34547 - Feere Dyiara</t>
  </si>
  <si>
    <t>D000033 - Programme intégré de contrôle</t>
  </si>
  <si>
    <t>Financement des Equipements Hydroélectriques du Projet de Taoussa</t>
  </si>
  <si>
    <t>FSD</t>
  </si>
  <si>
    <t xml:space="preserve">Assistance aux femmes et aux filles affectés par la situation de conflit  </t>
  </si>
  <si>
    <t xml:space="preserve">Appui économique aux femmes dans un contexte d'insécurité alimentaire et de changement climatique </t>
  </si>
  <si>
    <t xml:space="preserve">Coordination et prise en compte transversale du genre dans les plans et budgets </t>
  </si>
  <si>
    <t>Programme Pays (CP) - 2014</t>
  </si>
  <si>
    <t>AIDE POUR populations touchées AU MALI: personnes déplacées, familles d'accueil et les communautés fragiles - 2014</t>
  </si>
  <si>
    <t>Décentralisation éducation de base (PADE) 01/10-12/13</t>
  </si>
  <si>
    <t>Delta Int.du Niger Prog. d'app aux éco locales Youwarou (PACY) 03/10-12/13</t>
  </si>
  <si>
    <t>Programme Investissement C.T -Infrastructure 12/09-12/13</t>
  </si>
  <si>
    <t>Prog d'app. aux org. de la société civile PAOSC  08/10-12/14</t>
  </si>
  <si>
    <t>Micro-actions BuCo phase 07/12-06/14</t>
  </si>
  <si>
    <t>Appui à la formation professionnelle  (PAFP) phase 03/12-02/16</t>
  </si>
  <si>
    <t>Bureau de coopération suisse au Mali 01/13-12/13</t>
  </si>
  <si>
    <t>Prog. de Dév. social en milieu urbain PDSU 08/11-07/15</t>
  </si>
  <si>
    <t>Accompagnement OSP - securité alimentaire 05/12-12/15</t>
  </si>
  <si>
    <t>Appui à la mise en œuvre du CSCRP 09/12-07/15</t>
  </si>
  <si>
    <t>Appui à l'Education non formelle PENF10/10-10/14</t>
  </si>
  <si>
    <t>Projet d'appui aux commune urbaines PACUM 01/12-12/17</t>
  </si>
  <si>
    <t>Valorisation Hydro-agricole Guergnewelle Youwarou 10/11-12/13</t>
  </si>
  <si>
    <t>CRMT (mai 2013)</t>
  </si>
  <si>
    <t>Banque Mondiale</t>
  </si>
  <si>
    <t>Chine</t>
  </si>
  <si>
    <t>Inde</t>
  </si>
  <si>
    <t>France AFD</t>
  </si>
  <si>
    <t>eau/assainissement</t>
  </si>
  <si>
    <t xml:space="preserve">Croissance économique accélérée   </t>
  </si>
  <si>
    <t>Force Serval</t>
  </si>
  <si>
    <t>Réparation pont de Tassiga (dynamité par les groupes armés) sur l'axe Niamey-Gao, par mise en place d'un pont par la force Serval</t>
  </si>
  <si>
    <t>Ségou, Niono</t>
  </si>
  <si>
    <t>Koulikoro, Ségou, Gao</t>
  </si>
  <si>
    <t>Programme Village du Millénaire (Prêt-BID)</t>
  </si>
  <si>
    <t>Kayes, Mopti</t>
  </si>
  <si>
    <t>infrastructures et devpt urbain</t>
  </si>
  <si>
    <t>tous secteurs</t>
  </si>
  <si>
    <t>décentralisation/amgt du territoire</t>
  </si>
  <si>
    <t>Projet de Développement de l'Elévage Région du Liptako-Gourma</t>
  </si>
  <si>
    <t>Projet interconnexion rés. electrique Mali Côte d'Ivoire</t>
  </si>
  <si>
    <t>Dévéloppement élevage Liptako Gourma</t>
  </si>
  <si>
    <t>Gao, Tombouctou</t>
  </si>
  <si>
    <t>Gao, Tombouctou, Kidal</t>
  </si>
  <si>
    <t>Djenné</t>
  </si>
  <si>
    <t>Kita</t>
  </si>
  <si>
    <t>Mopti, Gao, Tombouctou, Kidal</t>
  </si>
  <si>
    <t>Projet de Développement de l'Elévage Région du Liptako-Gourma.</t>
  </si>
  <si>
    <t>Projet de Développement de l'irrigation  dans le bassin  du Bani et à Sélingué (Financ Partiel)</t>
  </si>
  <si>
    <t xml:space="preserve"> Hydraulique Villages Plateau Dogon Phase II.</t>
  </si>
  <si>
    <t>Kidal</t>
  </si>
  <si>
    <t>Kayes, Koulikoro</t>
  </si>
  <si>
    <t>Kayes, Bafoulabé</t>
  </si>
  <si>
    <t>Bamako, Ségou, Sikasso</t>
  </si>
  <si>
    <t>Bamako, Bla, Baraouéli, Macina, Niono, San, Tominian, Yorosso</t>
  </si>
  <si>
    <t>Nioro</t>
  </si>
  <si>
    <t>Services de santé à grand impact</t>
  </si>
  <si>
    <t>ONU Femmes</t>
  </si>
  <si>
    <t>Projet de Développement de l'Elevage Phase III.</t>
  </si>
  <si>
    <t>Programme d'appui à la santé de base (PASAB) MLI/016</t>
  </si>
  <si>
    <t>Programme de sécurité alimentaire (PROSA) MLI/018</t>
  </si>
  <si>
    <t>Projet de conservation et valorisation des manuscrits de Tombouctou MLI/015</t>
  </si>
  <si>
    <t>Tombouctou et Sud Mali</t>
  </si>
  <si>
    <t>Actions à court et moyen terme pour lutter contre la faim dans les régions en situation de crise alimentaire au Mali. Programme des filets sociaux (cash for work, food for work, cash for training)</t>
  </si>
  <si>
    <t>Programme eau et assainissement (PACTEA II) y compris préparation TCF</t>
  </si>
  <si>
    <t>State Building Contract :
o   Indicateur sur la santé (paiement des arriérés de la PPM et normes d’accréditation santé)
o   Indicateur sur l’allocation budgétaire de l’Etat au FNACT (ANICT) pour l'appui aux CT et services sociaux de base
o   Indicateur sur l'accès à l'eau au Nord (production d'eau dans les trois villes du Nord)
o   Indicateur création d'emploi  (travaux à haute intensité de main d'œuvre)
o   Indicateur  reconstitution des stocks des banques de céréales et réforme du dispositif national de prévention et gestion de crises alimentaires
o   Indicateur sur la préparation de la campagne agricole (intrants agricoles)
o   Indicateur Justice
o   Indicateur Gestion Finance Publiques</t>
  </si>
  <si>
    <t>Tombouctou, Gao, Kidal, Mopti et Sud</t>
  </si>
  <si>
    <t>DUE+autres</t>
  </si>
  <si>
    <t>Programme PAOSC II: 
o   Renforcement de capacités des Organisations de la Société Civile (OSC). 
o   Appui aux OSC pour la réalisation des activités au Nord dans des domaines telles que: santé, éducation, aide alimentaire, agriculture, élevage, artisanat, pêche, eau et assainissement, inclusion sociale, capital social et réhabilitation du patrimoine culturel</t>
  </si>
  <si>
    <t>Appels à Proposition pour l'appui des OSC au Nord en cours d'évaluation</t>
  </si>
  <si>
    <t>Nutrition</t>
  </si>
  <si>
    <t>Protection</t>
  </si>
  <si>
    <t>Abris et NFI</t>
  </si>
  <si>
    <t>Télécom.  d'urgence</t>
  </si>
  <si>
    <t>Coordination</t>
  </si>
  <si>
    <t>Logistique</t>
  </si>
  <si>
    <t>YA-G-TU</t>
  </si>
  <si>
    <t>World Vision</t>
  </si>
  <si>
    <t>Welthungerhilfe</t>
  </si>
  <si>
    <t>WaterAid Mali</t>
  </si>
  <si>
    <t>TBC</t>
  </si>
  <si>
    <t>Tassaght</t>
  </si>
  <si>
    <t>Solidarité internationale</t>
  </si>
  <si>
    <t>Secours Islamique</t>
  </si>
  <si>
    <t>Sahel Consult</t>
  </si>
  <si>
    <t>Santé Développement</t>
  </si>
  <si>
    <t>Right to Play</t>
  </si>
  <si>
    <t>Reach Italia</t>
  </si>
  <si>
    <t>PROTOS</t>
  </si>
  <si>
    <t>PLATEFORME REGIONALE DE RIZICULTEURS - MOPTI</t>
  </si>
  <si>
    <t>PLANETE URGENCE</t>
  </si>
  <si>
    <t>OXFAM GB</t>
  </si>
  <si>
    <t>ONG TAOUSSA</t>
  </si>
  <si>
    <t>Œuvre Malienne d'Aide à l'Enfance du Sahel</t>
  </si>
  <si>
    <t>OGES</t>
  </si>
  <si>
    <t>ODI SAHEL</t>
  </si>
  <si>
    <t>Norwegian Church Aid</t>
  </si>
  <si>
    <t>Médecins Sans Frontières</t>
  </si>
  <si>
    <t>Molibemo</t>
  </si>
  <si>
    <t>Ministère de l'Action Humanitaire</t>
  </si>
  <si>
    <t>Mercy Corps</t>
  </si>
  <si>
    <t>Médecins Du Monde France</t>
  </si>
  <si>
    <t>Médecins Du Monde Belgique</t>
  </si>
  <si>
    <t>JEKATAANIEN</t>
  </si>
  <si>
    <t>International Rescue Committee</t>
  </si>
  <si>
    <t>Intersos</t>
  </si>
  <si>
    <t>Federation Internationale de la Croix-Rouge</t>
  </si>
  <si>
    <t>ICCO</t>
  </si>
  <si>
    <t>Helen Keller International</t>
  </si>
  <si>
    <t>GREFFA</t>
  </si>
  <si>
    <t>GRAT</t>
  </si>
  <si>
    <t>GRADECOM</t>
  </si>
  <si>
    <t>Family Care International</t>
  </si>
  <si>
    <t>United Nations Food and Agriculture Organization</t>
  </si>
  <si>
    <t>ENDA MALI</t>
  </si>
  <si>
    <t>Eau Vive</t>
  </si>
  <si>
    <t>Danish Refugee Council</t>
  </si>
  <si>
    <t>Direction Régionale de la Santé</t>
  </si>
  <si>
    <t>Direction Nationale du Développement Social</t>
  </si>
  <si>
    <t>Direction Générale de la Protection Civile</t>
  </si>
  <si>
    <t>CSPEEDA</t>
  </si>
  <si>
    <t>CRT</t>
  </si>
  <si>
    <t>Catholic Relief Services</t>
  </si>
  <si>
    <t>Croix-Rouge Mali</t>
  </si>
  <si>
    <t>Croix Rouge Suisse</t>
  </si>
  <si>
    <t>Croix Rouge France</t>
  </si>
  <si>
    <t>Croix Rouge Danemark</t>
  </si>
  <si>
    <t>Croix Rouge Belgique</t>
  </si>
  <si>
    <t>Cri de Cœur</t>
  </si>
  <si>
    <t>COOPI</t>
  </si>
  <si>
    <t>Cooperacción</t>
  </si>
  <si>
    <t>CNLTE</t>
  </si>
  <si>
    <t>Comunità Impegno Servizio Volontariato</t>
  </si>
  <si>
    <t>Centre Djoliba</t>
  </si>
  <si>
    <t>CARITAS Mali</t>
  </si>
  <si>
    <t>CAES</t>
  </si>
  <si>
    <t>BØRNEfonden</t>
  </si>
  <si>
    <t>Bureau National Catholique pour l'Enfance</t>
  </si>
  <si>
    <t>Agronomes et Vétérinaires Sans Frontières</t>
  </si>
  <si>
    <t>AV.E.S</t>
  </si>
  <si>
    <t>ASSAFE</t>
  </si>
  <si>
    <t>Association pour le Soutien du Développement des Activités de Population</t>
  </si>
  <si>
    <t>APDF</t>
  </si>
  <si>
    <t>APADL</t>
  </si>
  <si>
    <t>AOPP - FEBEVIM</t>
  </si>
  <si>
    <t>Association Malienne pour la Survie au Sahel</t>
  </si>
  <si>
    <t>AMSOPT</t>
  </si>
  <si>
    <t>AMPRODE Sahel</t>
  </si>
  <si>
    <t>AMAPROS</t>
  </si>
  <si>
    <t>ALPHALOG</t>
  </si>
  <si>
    <t>Alliance Internationale for Medical Action</t>
  </si>
  <si>
    <t>Aga Khan Foundation</t>
  </si>
  <si>
    <t>Aide au Développement de la Médecine Traditionnelle</t>
  </si>
  <si>
    <t>AFRICARE</t>
  </si>
  <si>
    <t>AED</t>
  </si>
  <si>
    <t>ADR</t>
  </si>
  <si>
    <t>ADG</t>
  </si>
  <si>
    <t>Agence d'aide à la coopération technique et au développement</t>
  </si>
  <si>
    <t>Association des Anciens Volontaires des Nations Unies</t>
  </si>
  <si>
    <t>Haut Commissariat des Nations Unies pour les réfugiés</t>
  </si>
  <si>
    <t>ARDIL</t>
  </si>
  <si>
    <t>Fonds des Nations Unies pour l'Enfance</t>
  </si>
  <si>
    <t>Fonds des Nations Unies pour la Population</t>
  </si>
  <si>
    <t>Santé Diabète</t>
  </si>
  <si>
    <t>Fondation Intervida</t>
  </si>
  <si>
    <t>Fondation Novartis</t>
  </si>
  <si>
    <t>Marie Stoppe International</t>
  </si>
  <si>
    <t>Population Services International</t>
  </si>
  <si>
    <t>Fonds international de développement agricole</t>
  </si>
  <si>
    <t>ALLIANCE MEDICALE CONTRE LE PALUDISME</t>
  </si>
  <si>
    <t>SMARA</t>
  </si>
  <si>
    <t>International Medical Corps</t>
  </si>
  <si>
    <t>MERLIN</t>
  </si>
  <si>
    <t>CRF/CRM</t>
  </si>
  <si>
    <t>3W OCHA</t>
  </si>
  <si>
    <t>en cours juin 2013</t>
  </si>
  <si>
    <t>OIM</t>
  </si>
  <si>
    <t>BIT</t>
  </si>
  <si>
    <t>OCHA</t>
  </si>
  <si>
    <t>Kayes, Gao, Bamako</t>
  </si>
  <si>
    <t>Gao, Kayes</t>
  </si>
  <si>
    <t>Gao, Sikasso</t>
  </si>
  <si>
    <t>Kayes, Mopti, Gao, Ségou</t>
  </si>
  <si>
    <t>Koulikoro, Tombouctou, Kayes</t>
  </si>
  <si>
    <t>ACF - espagne</t>
  </si>
  <si>
    <t>ACF - espagne et partenaires (Stop Sahel, Nyesguisso)</t>
  </si>
  <si>
    <t>Gao, Bamako, Koulikoro</t>
  </si>
  <si>
    <t>Gao, Bamako, Kayes</t>
  </si>
  <si>
    <t>Bamako, Koulikoro, Ségou</t>
  </si>
  <si>
    <t>Kayes, Bamako</t>
  </si>
  <si>
    <t>Bamako, Ségou</t>
  </si>
  <si>
    <t>Bamako, Koulikoro, Gao</t>
  </si>
  <si>
    <t>Kayes, Mopti, Gao, Tombouctou</t>
  </si>
  <si>
    <t>Ségou, Mopti, Kayes</t>
  </si>
  <si>
    <t>Koulikoro, Tombouctou</t>
  </si>
  <si>
    <t>Bamako, Mopti</t>
  </si>
  <si>
    <t>Bamako, Mopti, Kayes</t>
  </si>
  <si>
    <t>Bamako, Sikasso</t>
  </si>
  <si>
    <t>Mopti, Ségou, Sikasso</t>
  </si>
  <si>
    <t>Bamako, Kayes, Mopti, Sikasso</t>
  </si>
  <si>
    <t>Koulikoro, Sikasso</t>
  </si>
  <si>
    <t>Bamako, Mopti, Sikasso</t>
  </si>
  <si>
    <t>CARE Mali</t>
  </si>
  <si>
    <t>Mopti, Ségou, Tombouctou</t>
  </si>
  <si>
    <t>Bamako, Koulikoro, Ségou, Sikasso</t>
  </si>
  <si>
    <t>Tombouctou, Kidal</t>
  </si>
  <si>
    <t>Gao, Kidal</t>
  </si>
  <si>
    <t>Gao, Mopti, Kidal</t>
  </si>
  <si>
    <t>Bamako, Gao, Mopti, Ségou</t>
  </si>
  <si>
    <t>Gao, Mopti, Sikasso</t>
  </si>
  <si>
    <t>Kayes, Mopti, Sikasso</t>
  </si>
  <si>
    <t>Kayes, Sikasso</t>
  </si>
  <si>
    <t>Kayes, Gao, Mopti</t>
  </si>
  <si>
    <t>Bamako, Kayes, Kidal, Koulikoro, Gao, Mopti, Ségou, Sikasso, Tombouctou</t>
  </si>
  <si>
    <t>3W OCHA, infos cluster</t>
  </si>
  <si>
    <t>Bamako, Gao, Kayes, Koulikoro, Mopti, Tombouctou</t>
  </si>
  <si>
    <t>Gao, Kidal, Mopti, Tombouctou</t>
  </si>
  <si>
    <t>Gao, Kayes, Kidal, Mopti</t>
  </si>
  <si>
    <t>Bamako, Kidal, Gao, Mopti</t>
  </si>
  <si>
    <t>Bamako, Kayes, Ségou</t>
  </si>
  <si>
    <t>Bamako, Kayes, Koulikoro</t>
  </si>
  <si>
    <t>Kayes, Mopti, Ségou, Tombouctou</t>
  </si>
  <si>
    <t>Bamako, Kayes</t>
  </si>
  <si>
    <t>Kayes, Koulikoro, Ségou</t>
  </si>
  <si>
    <t>Mopti, Ségou, Kayes, Koulikoro, Sikasso, Bamako</t>
  </si>
  <si>
    <t>Koulikoro, Mopti, Ségou, Tombouctou</t>
  </si>
  <si>
    <t xml:space="preserve"> Projet de développement Agricole à Djénné (PDI-BS)</t>
  </si>
  <si>
    <t>CONSOLIDATION DU PROCESSUS DE DECENTRALISATION ET A LA DECONCENTRATION DES SERVICES DE L'ETAT - développement ECONOMIQUE DES REGIONS (INVESTISSEMENTS PRODUCTIFS)(10 ACP MLI )(Déci.21683)</t>
  </si>
  <si>
    <t>Communication pour le développement</t>
  </si>
  <si>
    <t>Lux développement</t>
  </si>
  <si>
    <t>-</t>
  </si>
  <si>
    <t>Date de début  (mois année)</t>
  </si>
  <si>
    <t>date de fin (mois année)</t>
  </si>
  <si>
    <t>Yelimane, Kayes</t>
  </si>
  <si>
    <t>oui</t>
  </si>
  <si>
    <t>DG ECHO</t>
  </si>
  <si>
    <t>CR-F</t>
  </si>
  <si>
    <t>Appui à la prise en charge intégrée de la MAS</t>
  </si>
  <si>
    <t>aout 2013</t>
  </si>
  <si>
    <t>Kenieba</t>
  </si>
  <si>
    <t>urgence réhabilitation</t>
  </si>
  <si>
    <t>Medicus Mundi</t>
  </si>
  <si>
    <t>CR-B</t>
  </si>
  <si>
    <t>ACH</t>
  </si>
  <si>
    <t>Appui à la prise en charge intégrée de la MAS + Sécurité alimentaire</t>
  </si>
  <si>
    <t>urgence, rehabilitation</t>
  </si>
  <si>
    <t>Segou</t>
  </si>
  <si>
    <t>Macina, Markala</t>
  </si>
  <si>
    <t>Terre Des Hommes</t>
  </si>
  <si>
    <t>Koutiala</t>
  </si>
  <si>
    <t>MSF-F</t>
  </si>
  <si>
    <t>Tous</t>
  </si>
  <si>
    <t>Kangaba, Kolokani, Ouelessebougou, Dioïla</t>
  </si>
  <si>
    <t>ALIMA/ AMCP</t>
  </si>
  <si>
    <t>Assistance médico-nutritionnelle intégrée</t>
  </si>
  <si>
    <t>Kati</t>
  </si>
  <si>
    <t>IRC</t>
  </si>
  <si>
    <t>Dire, Goundam</t>
  </si>
  <si>
    <t>Oui</t>
  </si>
  <si>
    <t>Solidarités / Alima</t>
  </si>
  <si>
    <t>Assistance médico-nutritionnelle population générale et EHA</t>
  </si>
  <si>
    <t>Alima/ Solidarités</t>
  </si>
  <si>
    <t>AVSF</t>
  </si>
  <si>
    <t>Assistance alimentaire</t>
  </si>
  <si>
    <t>Prise en charge médico-nutritionnelle population générale et santé animale</t>
  </si>
  <si>
    <t>coordination</t>
  </si>
  <si>
    <t>non</t>
  </si>
  <si>
    <t>Coordination humanitaire</t>
  </si>
  <si>
    <t>Gao, Kidal, Tombouctou, Mopti</t>
  </si>
  <si>
    <t>région</t>
  </si>
  <si>
    <t>MDM-B</t>
  </si>
  <si>
    <t>Assistance médico-nutritionnelle population générale</t>
  </si>
  <si>
    <t>Intervention d'urgence en réponse aux besoins immédiats des personnes vulnérables affectées par la crise malienne</t>
  </si>
  <si>
    <t>Gourma Rharous</t>
  </si>
  <si>
    <t>IMC</t>
  </si>
  <si>
    <t>Dire</t>
  </si>
  <si>
    <t>Solidarités</t>
  </si>
  <si>
    <t>transfert monétaire inconditionnels</t>
  </si>
  <si>
    <t>Réduction des risques liés aux engins de guerre non explosés et armes conventionnelles</t>
  </si>
  <si>
    <t>Mopti,Tenenkou</t>
  </si>
  <si>
    <t>MDM-F</t>
  </si>
  <si>
    <t>Assistance médico-nutritionnelle et psychosociale</t>
  </si>
  <si>
    <t>Support the revival of essential health services and systems in the conflict affected north of Mali</t>
  </si>
  <si>
    <t>SCF-DK</t>
  </si>
  <si>
    <t>Assistance nutritionnelle</t>
  </si>
  <si>
    <t>Gao, Bourem, Anderraboukane</t>
  </si>
  <si>
    <t>Assistance alimentaire, WASH</t>
  </si>
  <si>
    <t>Menaka</t>
  </si>
  <si>
    <t>Région</t>
  </si>
  <si>
    <t>Niafunke, Goundam</t>
  </si>
  <si>
    <t>Merlin</t>
  </si>
  <si>
    <t>Populations déplacées</t>
  </si>
  <si>
    <t>ACTED</t>
  </si>
  <si>
    <t>transfert monétaire inconditionnels déplacés urbains</t>
  </si>
  <si>
    <t>support aux opérations</t>
  </si>
  <si>
    <t>UNHAS</t>
  </si>
  <si>
    <t>Service aérien humanitaire</t>
  </si>
  <si>
    <t>Mopti, Segou, Markala, Macina</t>
  </si>
  <si>
    <t>CARE</t>
  </si>
  <si>
    <t>transfert monétaire inconditionnel aux déplacés</t>
  </si>
  <si>
    <t>en discussion</t>
  </si>
  <si>
    <t>INSO</t>
  </si>
  <si>
    <t xml:space="preserve">Coordination, formation et information sécuritaire </t>
  </si>
  <si>
    <t>Gao, Bourem</t>
  </si>
  <si>
    <t>LVIA</t>
  </si>
  <si>
    <t>Aide d'urgence pour réparation points d'eau</t>
  </si>
  <si>
    <t>IOM</t>
  </si>
  <si>
    <t>tracking et monitoring des personnes déplacées</t>
  </si>
  <si>
    <t>5. Financement direct ONG-Assoc
Part canadienne des fonds entièrement décaissée en 2012, cependant, le projet lui-même se poursuit jusqu'en 2017.</t>
  </si>
  <si>
    <t>4. Projet hors budget d'Etat
EN PLANIFICATION</t>
  </si>
  <si>
    <t>3. Projet - Budget Etat
ATTENTION: Projet composé de deux volets : appui financier et appui technique. Cf projet 32330</t>
  </si>
  <si>
    <t>1.Pris en compte dans la loi de finances
ATTENTION : Projet composé de deux volets : appui financier et appui technique. Cf projet 34768</t>
  </si>
  <si>
    <t>3. Projet - Budget Etat
ATTENTION: projet composé de deux volets: appui financier (=AB) et appui technique . Cf projet 34769</t>
  </si>
  <si>
    <t>1.Pris en compte dans la loi de finances
ATTENTION: projet composé de deux volets: appui financier (=AB) et appui technique . Cf projet 34769</t>
  </si>
  <si>
    <t>4. Projet hors budget d'Etat
En instance d'approbation</t>
  </si>
  <si>
    <r>
      <rPr>
        <sz val="11"/>
        <color rgb="FFFF0000"/>
        <rFont val="Cambria"/>
        <family val="1"/>
        <scheme val="major"/>
      </rPr>
      <t>D000064</t>
    </r>
    <r>
      <rPr>
        <sz val="11"/>
        <rFont val="Cambria"/>
        <family val="1"/>
        <scheme val="major"/>
      </rPr>
      <t xml:space="preserve"> - </t>
    </r>
    <r>
      <rPr>
        <sz val="11"/>
        <color rgb="FFFF0000"/>
        <rFont val="Cambria"/>
        <family val="1"/>
        <scheme val="major"/>
      </rPr>
      <t>Gestion décentralisée des manuels scolaires</t>
    </r>
  </si>
  <si>
    <t>D000012 - Contribution au Fonds national de stabilité économique et sociale -- VOLET ÉDUCATION</t>
  </si>
  <si>
    <t>D000012 - Contribution au Fonds national de stabilité économique et sociale -- VOLET SANTÉ</t>
  </si>
  <si>
    <t>1.Pris en compte dans la loi de finances
En cours de planification. Volet Santé sur une autre ligne</t>
  </si>
  <si>
    <t>1.Pris en compte dans la loi de finances
En cours de planification. Volet Education sur une autre ligne</t>
  </si>
  <si>
    <t>35564- Eau, hygiène assainissement</t>
  </si>
  <si>
    <t>4. Projet hors budget d'Etat
En cours de planification</t>
  </si>
  <si>
    <t>5. Financement direct</t>
  </si>
  <si>
    <t>bailleur (juin 13)</t>
  </si>
  <si>
    <t>2.Non pris en compte dans la loi de finances
En planification</t>
  </si>
  <si>
    <t>2,Non pris en compte dans la loi de finances
Projet en cours de planification</t>
  </si>
  <si>
    <t>33860 - Appui en gestion des ressources humaines (en santé)</t>
  </si>
  <si>
    <t>Ségou, Mopti</t>
  </si>
  <si>
    <t>2.Non pris en compte dans la loi de finances
projet suspendu</t>
  </si>
  <si>
    <t xml:space="preserve">Électricité du Mali (EDM), </t>
  </si>
  <si>
    <t xml:space="preserve">Appui à la réhabilitation de la  centrale électrique </t>
  </si>
  <si>
    <t>France (SERVAL)</t>
  </si>
  <si>
    <t>SOMAGEP</t>
  </si>
  <si>
    <t xml:space="preserve">Réhabilitation station de pompage eau </t>
  </si>
  <si>
    <t>ONG</t>
  </si>
  <si>
    <t>Urgence</t>
  </si>
  <si>
    <t>Non</t>
  </si>
  <si>
    <t>Santé Sud</t>
  </si>
  <si>
    <t xml:space="preserve">Renforcement de la médicalisation des centres de santé communautaires dans la région de Mopti </t>
  </si>
  <si>
    <t>ONG Santé Mali Rhônes-Alpes</t>
  </si>
  <si>
    <t>Reinstallation des centres de santé communautaires dans la région de Tombouctou</t>
  </si>
  <si>
    <t>Pharmacie Populaire du Mali</t>
  </si>
  <si>
    <t>Approvisionnement des stocks de médicament essentiels</t>
  </si>
  <si>
    <t>ONG  AVSF</t>
  </si>
  <si>
    <t>Appui des périmètres irrigués du cercle de Tombouctou</t>
  </si>
  <si>
    <t xml:space="preserve">Procédure de versement en cours </t>
  </si>
  <si>
    <t>Appui aux exploitants agricoles du système Faguibine</t>
  </si>
  <si>
    <t>Convention en cours de signature</t>
  </si>
  <si>
    <t>ONG TASSAGHT</t>
  </si>
  <si>
    <t xml:space="preserve">Relance de l'élevage </t>
  </si>
  <si>
    <t>ONG GARI</t>
  </si>
  <si>
    <t>France (MAE)</t>
  </si>
  <si>
    <t xml:space="preserve">Domaine "Débat communal" du PACT : accompagnement du débat communal autour de la reconstruction
sociale, économique et culturelle </t>
  </si>
  <si>
    <t xml:space="preserve">Mopti, Ségou </t>
  </si>
  <si>
    <t xml:space="preserve">Tous les cercles de Mopti et Ségou </t>
  </si>
  <si>
    <t xml:space="preserve">Développement </t>
  </si>
  <si>
    <t xml:space="preserve">NON </t>
  </si>
  <si>
    <t xml:space="preserve">Allemagne, UE </t>
  </si>
  <si>
    <t xml:space="preserve">GIZ </t>
  </si>
  <si>
    <t>Composante 3 du Programme d'Appui aux Collectivités Territoriales (PACT): Gouvernance du développement économique régional et local</t>
  </si>
  <si>
    <t>01/2013</t>
  </si>
  <si>
    <t xml:space="preserve">National </t>
  </si>
  <si>
    <t xml:space="preserve">Tous les cercles </t>
  </si>
  <si>
    <t>Décentralisation</t>
  </si>
  <si>
    <t xml:space="preserve">Allemagne </t>
  </si>
  <si>
    <t>Composantes 1 et 2 du Programme d'Appui aux Collectivités Territoriales (PACT): Consolidation de la décentralisation et Gouvernance locale et services de base publics (sans "Débat communal")</t>
  </si>
  <si>
    <t>Tous les cercles</t>
  </si>
  <si>
    <t>Développement</t>
  </si>
  <si>
    <t>KfW</t>
  </si>
  <si>
    <t>Appui au Programme National de l'Irrigation de proximité (PASSIP)</t>
  </si>
  <si>
    <t>Kati, Koulikoro, Bandiagara, Kadiolo, Delta intérieur (Tombouctou: Rharous, Diré, Tombouctou, Goundam, Niafunke. Mopti: Youwarou )</t>
  </si>
  <si>
    <t>Appui au Programme National de l'Irrigation de proximité (IPRODI, IPRO-DB, IPROSI)</t>
  </si>
  <si>
    <t>22000000 (IPRO-DB=7 900 000 euros; IPROSI=2 300 000 euros; IPRODI = 11 800 000 euros)</t>
  </si>
  <si>
    <t>Appui au Processus de Dialogue et de Réconciliation</t>
  </si>
  <si>
    <t xml:space="preserve">Niono, Ténénkou, Youwarou, Moti, Douentza, tous les cercles de Tombouctou et Gao </t>
  </si>
  <si>
    <t>bailleur (juin13)</t>
  </si>
  <si>
    <t>Koulikoro, Sikasso, Mopti ,Tombouctou</t>
  </si>
  <si>
    <t>Douentza ,Ténénkou</t>
  </si>
  <si>
    <t>3. Projet - Budget Etat, 2013: 2.400.000. 2014: 3.000.000
National dans l'ensemble. Appui particulier à Sikasso, Koulikoro, Mopti, Tombouctou</t>
  </si>
  <si>
    <t>National,Sikasso, Koulikoro, Mopti, Tombouctou</t>
  </si>
  <si>
    <t xml:space="preserve">Ségou, Mopti, Tombouctou, Gao </t>
  </si>
  <si>
    <t>National, Tombouctou, Ménaka</t>
  </si>
  <si>
    <t>Rehabilitation d'infrastructures Santé enzone tampon</t>
  </si>
  <si>
    <t>CARE-Mali</t>
  </si>
  <si>
    <t>retour des services de santé</t>
  </si>
  <si>
    <t>FNSES, + PNUD</t>
  </si>
  <si>
    <t>Intrants pour la campagne agricole aussi au Nord</t>
  </si>
  <si>
    <t>FNSES + PNUD</t>
  </si>
  <si>
    <t>Djenné, Tenenkou, Diafarabé, Konna</t>
  </si>
  <si>
    <t>projet, ONG</t>
  </si>
  <si>
    <t>Protection femmes et civils</t>
  </si>
  <si>
    <t>Equité Hommes /Femmes</t>
  </si>
  <si>
    <t>ONU-Femmes</t>
  </si>
  <si>
    <t>Formation militaires, protection et accompagnement de femmes victimes de violence, participation des femmes au processus de paix</t>
  </si>
  <si>
    <t>Projet VN</t>
  </si>
  <si>
    <t>projet</t>
  </si>
  <si>
    <t>Achat de 5 moteurs pompes et 3 mois de diesel</t>
  </si>
  <si>
    <t>Mopti, Tombouctou, Kidal, Gao</t>
  </si>
  <si>
    <t>droits humains</t>
  </si>
  <si>
    <t>DEMESO</t>
  </si>
  <si>
    <t>Documenter les exactions de droits humains faites au Nord</t>
  </si>
  <si>
    <t>plateformes de dialogue et reconciliations</t>
  </si>
  <si>
    <t>gouvernance</t>
  </si>
  <si>
    <t>Coalition pour le Mali, AMM, Ministere de Justice</t>
  </si>
  <si>
    <t>Conference sur lea sortie de crise par la coalition deu Mali, Conference sur la décentralisation comme moyen de sortie de crise (AMM,) conference sur la justice transitionelle, études</t>
  </si>
  <si>
    <t>CpM, AMM, VN</t>
  </si>
  <si>
    <t>Gouvernance démocratique</t>
  </si>
  <si>
    <t>One World</t>
  </si>
  <si>
    <t>Formation citoyenne sur les élections avec théatre, report des résultats par sms lors de lla journée d'élections</t>
  </si>
  <si>
    <t>North east Foundation</t>
  </si>
  <si>
    <t>Gestion des conflits  des ressources naturelles, production agricole, élevage et pêche</t>
  </si>
  <si>
    <t>Youvarou, Tenenkou, Douentza</t>
  </si>
  <si>
    <t>à déterminer</t>
  </si>
  <si>
    <t>Irrigation, gestion de l'eau</t>
  </si>
  <si>
    <t>Sauvegarde des manuscrits de Tombouctou</t>
  </si>
  <si>
    <t>Avec Ford Foundation, Prince Claus Fonds</t>
  </si>
  <si>
    <t>Avec Oxfam Novib</t>
  </si>
  <si>
    <t>Contribution au Fonds multidonneurs pour les élections</t>
  </si>
  <si>
    <t xml:space="preserve">Douentza, Bandiagara, Korientze, Diafarabe, Diabali, Segou, </t>
  </si>
  <si>
    <t>Education + réhabilitation de services education au Nord</t>
  </si>
  <si>
    <t>aménagement de périmètres irrigués, aménagement de plaines inondables</t>
  </si>
  <si>
    <t>2.Non pris en compte dans la loi des finances</t>
  </si>
  <si>
    <t>Tous secteurs</t>
  </si>
  <si>
    <t>Programme de Developpement Durable dans la Region de Kidal  (DDRK III)</t>
  </si>
  <si>
    <t>cluster</t>
  </si>
  <si>
    <t>santé/nutrition</t>
  </si>
  <si>
    <t>santé/nutrition/</t>
  </si>
  <si>
    <t>Tombouctou; Gao</t>
  </si>
  <si>
    <t>Tombouctou ; Bourem</t>
  </si>
  <si>
    <t>Assistance alimentaire, Santé/nutrition,  appui aux éleveurs</t>
  </si>
  <si>
    <t>Santé/nutrition</t>
  </si>
  <si>
    <t>UNHAS/PAM</t>
  </si>
  <si>
    <t>Provision of Humanitarian Air Services in Mali</t>
  </si>
  <si>
    <t>Financement direct UNHAS/PAM (UN)</t>
  </si>
  <si>
    <t>Bureau Technique de la Coopération Espagnole au Mali (OTC-AECID)</t>
  </si>
  <si>
    <t>urgence, résilience</t>
  </si>
  <si>
    <t>“Renforcement de la résilience des populations déplacées et hôtes de la Région de Mopti au Mali par la restauration de leur productivité pastorale et l’amélioration de la sécurité alimentaire »</t>
  </si>
  <si>
    <t>Financement direct FAO (UN)</t>
  </si>
  <si>
    <t>APPEAL CICR</t>
  </si>
  <si>
    <t>Humanitarian Coordination and Advocacy in Mali</t>
  </si>
  <si>
    <t>Financement direct OCHA (UN)</t>
  </si>
  <si>
    <t>Assurer la protection des enfants dans la crise humanitaire au Mali</t>
  </si>
  <si>
    <t>Financement direct UNICEF (UN)</t>
  </si>
  <si>
    <t>“Assistance to crisis-affected populations in Mali, IDPs, host households and fragile communities”</t>
  </si>
  <si>
    <t>Financement direct PAM (UN)</t>
  </si>
  <si>
    <t>Croix Rouge Espagnole</t>
  </si>
  <si>
    <t>Prévention de la malnutrition en enfants de 6 mois a 5 années, femmes enceintes et qui allaite</t>
  </si>
  <si>
    <t>Régions Du Nord</t>
  </si>
  <si>
    <t>Régions du Nord et communautés déplacées</t>
  </si>
  <si>
    <t>Energie</t>
  </si>
  <si>
    <t>Etude Interconnexion Guinée-Mali</t>
  </si>
  <si>
    <t>Renforcement capacités</t>
  </si>
  <si>
    <t>Programme d'aménagement agricole et sécurité alimentaire dans les régions de Sikasso et Ségou</t>
  </si>
  <si>
    <t>3, Projet - Budget Etat</t>
  </si>
  <si>
    <t>Programme alimentation eau potable de Bamako à partir de Kabala</t>
  </si>
  <si>
    <t>Programme régional de renforcement résilience à l'insécurité alimentaire et nutritionnelle au Sahel</t>
  </si>
  <si>
    <t>Projet de renforcement Sécurité alimentaire dans la région de Koulikoro dans le cadre du Programme Mondial pour l'Agriculture et la Sécurité alimentaire (GAFSP)</t>
  </si>
  <si>
    <t>Programme prioritaire de reconstruction des infrastructures socio-économiques dans les principales agglomérations des régions du nord affectées par la crise</t>
  </si>
  <si>
    <t>Developpement de productions animales Kayes Sud</t>
  </si>
  <si>
    <t>Niger</t>
  </si>
  <si>
    <t>Réfugiés</t>
  </si>
  <si>
    <t>Soutien aux activités couvertes par la délégation régionale de Niamey (réfugiés)</t>
  </si>
  <si>
    <t>Bamako-Kidal</t>
  </si>
  <si>
    <t>MdM</t>
  </si>
  <si>
    <t>Aide d’urgence aux populations touchées par la crise humanitaire du Nord Mali</t>
  </si>
  <si>
    <t>UNHCR</t>
  </si>
  <si>
    <t>Protection et assistance aux réfugiés Maliens en Niger par l'apport des conditions de vie adéquates et sécurisées dans les camps</t>
  </si>
  <si>
    <t>Mali</t>
  </si>
  <si>
    <t>UNDP</t>
  </si>
  <si>
    <t>Projet d'Appui au Processus Electoral au Mali</t>
  </si>
  <si>
    <t>CTB</t>
  </si>
  <si>
    <t>Contribution au Fonds National d'Appui aux Collectivités Locales</t>
  </si>
  <si>
    <t>Fonds d'expertise (PAEX-FEXP)</t>
  </si>
  <si>
    <t>Fonds d'études (FEC/PAREC)</t>
  </si>
  <si>
    <t>BW</t>
  </si>
  <si>
    <t>Initiatives pour la sécurité alimentaire au Mali (PAISA II-Mali)</t>
  </si>
  <si>
    <t>Tombouctou Gao</t>
  </si>
  <si>
    <t>FIDA</t>
  </si>
  <si>
    <t>Programme d'investissement et de développement rural des régions du Nord Mali</t>
  </si>
  <si>
    <t>France CDC</t>
  </si>
  <si>
    <t>Programme de reconstruction post-conflit des Régions Nord</t>
  </si>
  <si>
    <t>Gao,Kidal</t>
  </si>
  <si>
    <t>Bitumage de lavroute Bourem-Kidal (298km)</t>
  </si>
  <si>
    <t>National (Nord inclus)</t>
  </si>
  <si>
    <t>Nord du Mali</t>
  </si>
  <si>
    <t>Reconstruction et relance économique</t>
  </si>
  <si>
    <t>humanitarian, resilience</t>
  </si>
  <si>
    <t>Santé: Bassee sur le UNICEF Humanitarian Action for Children 2013 (revisee juin 2013) (sur le Prog Coopération Mali-UNICEF 2008-2013)</t>
  </si>
  <si>
    <t>Sante 62% des financements requis en juilliet 2013.</t>
  </si>
  <si>
    <t>Santé, nutrition</t>
  </si>
  <si>
    <t>Nutrition: Bassee sur le UNICEF Humanitarian Action for Children 2013 (revisee juin 2013) (sur le Prog Coopération Mali-UNICEF 2008-2013)</t>
  </si>
  <si>
    <t>Nutrition 39% des financements requis en juilliet 2013.</t>
  </si>
  <si>
    <t>Education: Bassee sur le UNICEF Humanitarian Action for Children 2013 (revisee juin 2013) (sur le Prog Coopération Mali-UNICEF 2008-2013)</t>
  </si>
  <si>
    <t>Education 27% des financements requis en juilliet 2013.</t>
  </si>
  <si>
    <t>Protection des Enfants: Bassee sur le UNICEF Humanitarian Action for Children 2013 (revisee juin 2013) (sur le Prog Coopération Mali-UNICEF 2008-2013)</t>
  </si>
  <si>
    <t>Protection des Enfants 22% des financements requis en juilliet 2013.</t>
  </si>
  <si>
    <t>Coordination Humanitaire: Bassee sur le UNICEF Humanitarian Action for Children 2013 (revisee juin 2013) (sur le Prog Coopération Mali-UNICEF 2008-2013)</t>
  </si>
  <si>
    <t>Coordination humanitaires 26% des financements requis en juilliet 2013.</t>
  </si>
  <si>
    <t>Projets principalement avec gouvernment au sud; Projets avec ONGs nord jus'qua juin 2013; Projets avec gouvernment et ONGs nord juilliet au decembre 2013</t>
  </si>
  <si>
    <t>Assistance alimentaire, Santé/nutrition, appui aux éleveurs</t>
  </si>
  <si>
    <t>Montant pour le programme nutrition Nord en general (tous les 3 regions confondu)</t>
  </si>
  <si>
    <t xml:space="preserve">Revitalisation des services sanitaires; </t>
  </si>
  <si>
    <t>Pas tout les CSComs couverte pour les interventions</t>
  </si>
  <si>
    <t>Solidarites International</t>
  </si>
  <si>
    <t>Revitalisation WASH dans des services sanitaires</t>
  </si>
  <si>
    <t>30 communautes; 4 CSRef; 11 CSCom; 4 ecoles</t>
  </si>
  <si>
    <t>Ansongo, Menaka</t>
  </si>
  <si>
    <t>MDM-B, ACF, AVSF</t>
  </si>
  <si>
    <t>Prolongation planned</t>
  </si>
  <si>
    <t>CSRef cercles de Bourem, Ansongo et Menaka, et autre CSCom niveau des cercles</t>
  </si>
  <si>
    <t>Revitalisation du Direction Regional du Sante (petit echelle)</t>
  </si>
  <si>
    <t>Planned</t>
  </si>
  <si>
    <t>Tout les ecoles ouverte</t>
  </si>
  <si>
    <t>Academie d'Enseignment/ CAP</t>
  </si>
  <si>
    <t>juilliet 2013</t>
  </si>
  <si>
    <t>Actions de rehabilitation des infrastructure depende d'un evaluation specifique</t>
  </si>
  <si>
    <t>WASH</t>
  </si>
  <si>
    <t>Juin 2012</t>
  </si>
  <si>
    <t>Aout 2013</t>
  </si>
  <si>
    <t>Bourem</t>
  </si>
  <si>
    <t>Oxfam</t>
  </si>
  <si>
    <t>Rehabiltitation des infrastructures WASH et interventions communautaires</t>
  </si>
  <si>
    <t>mars 2013</t>
  </si>
  <si>
    <t>ACF</t>
  </si>
  <si>
    <t>mai 2012</t>
  </si>
  <si>
    <t>Tout ou les ecoles sont ouverte</t>
  </si>
  <si>
    <t xml:space="preserve">Academie d'Enseignment/ CAP, ARDIL, </t>
  </si>
  <si>
    <t>mai 2013</t>
  </si>
  <si>
    <t>Douentza</t>
  </si>
  <si>
    <t xml:space="preserve">UNICEF </t>
  </si>
  <si>
    <t>Construction des points d'eau (villages: Kerena Commune -Teby Diadie; Haire Commune - Keri, Diamaga, Ouro-Hamadi-Nouh, Ouro-Fassy)</t>
  </si>
  <si>
    <t>Avec Direction National de Sante (programme eradication vers de Guinea); Bailleurs - (UNICEF Japan et Volvic)</t>
  </si>
  <si>
    <t>Construction des points d'eau (villages: Dialloube Commune - Batamani, Teby, Abdramane, Noga; Ouroube Doude Commune - Sirifire; Korombana Commune - Boukourintie Sare, Sitty, Tougouna Sackere, N'dissore; Socoura Commune - Sina; Konna Commune - Yimbere; Ouromadi Commune -Digani)</t>
  </si>
  <si>
    <t>Construction des points d'eau (villages: Intillit Commune - Aradjaradjay, Tagmart, Tinadjarouf, Tagarabouch, Tintidjimit)</t>
  </si>
  <si>
    <t>Juilliet 2013</t>
  </si>
  <si>
    <t xml:space="preserve">Gao </t>
  </si>
  <si>
    <t>Ansongo</t>
  </si>
  <si>
    <t>Construction des points d'eau (villages: Outtagouna Commune - Sorori, Tantalac; Tin hama Commune - Tamey, Banguir)</t>
  </si>
  <si>
    <t>Construction des points d'eau (villages: Kidal Commune - Aliou, Edjerer, Djecheche, Tafiliante, Alkit, Etambar)</t>
  </si>
  <si>
    <t>Tessalit</t>
  </si>
  <si>
    <t>Construction des points d'eau (villages: Tessalit Commune - Eghar Eghar, Trafic; Adielhoc Commune - Bassette Tagmart, An Malan, Tarinkate, Intachdayte, Inakafel, Dohindale)</t>
  </si>
  <si>
    <t>Construction des points d'eau (villages: Tessalit Commune - Abanco, Amboubar)</t>
  </si>
  <si>
    <t>Julliet</t>
  </si>
  <si>
    <t>DFID (Royaume-Uni)</t>
  </si>
  <si>
    <t>Aide d'urgence en soutien des populations du nord Mali (Appel de fonds du CICR 2013)</t>
  </si>
  <si>
    <t>Lutte contre la malnutrition des moins de 5 ans au Mali</t>
  </si>
  <si>
    <t xml:space="preserve"> Sécurité alimentaire</t>
  </si>
  <si>
    <t>Aide alimentaire aux populations touchées par la crise au Mali</t>
  </si>
  <si>
    <t>Ministère de l'Equipement et du Transport</t>
  </si>
  <si>
    <t xml:space="preserve">Mopti, Tombouctou, Gao et Kidal et Bamako </t>
  </si>
  <si>
    <t>PNUD/UNFPA</t>
  </si>
  <si>
    <r>
      <t xml:space="preserve">« Appui à la création d’emplois et d’activités génératrices de revenus  pour les jeunes </t>
    </r>
    <r>
      <rPr>
        <b/>
        <sz val="12"/>
        <color theme="1"/>
        <rFont val="Calibri"/>
        <family val="2"/>
        <scheme val="minor"/>
      </rPr>
      <t>Projet jeunesse et Résilience »</t>
    </r>
  </si>
  <si>
    <t xml:space="preserve">Projet Hors budget d'état </t>
  </si>
  <si>
    <t>« Appui au relèvement précoce pour la reconstruction, la réconciliation et la paix et la Sante de la reproduction à travers l’emploi d’urgence des jeunes de la ville de Tombouctou »</t>
  </si>
  <si>
    <t xml:space="preserve"> « Projet d'Appui au Relèvement des Populations et Producteurs du Faguibine</t>
  </si>
  <si>
    <t xml:space="preserve">Mopti, Tombouctou, Gao et Kidal </t>
  </si>
  <si>
    <t xml:space="preserve">Activités Génératrices de revenus et lutte contre la pauvreté </t>
  </si>
  <si>
    <t>Projet regional pour la consolidation de la paix et la gouvernance au Sahel , composante 20 plate formes</t>
  </si>
  <si>
    <t xml:space="preserve">Programme National Plate forme multifonctionnelle pour la lutte contre la pauvreté </t>
  </si>
  <si>
    <t xml:space="preserve">Financement en cours de mobilition </t>
  </si>
  <si>
    <t xml:space="preserve">PNUD/ Gouvernement </t>
  </si>
  <si>
    <t>National, Réhabilitation, Développement</t>
  </si>
  <si>
    <t>Décentralisation, économie régional et locale</t>
  </si>
  <si>
    <t>PNUD, ODHD</t>
  </si>
  <si>
    <t>Enquête sur le profil des 703 communes du Mali et l’établissement de la situation de référence dans 166 communes les plus vulnérables du PNSA. Cette enquête permettra l’évaluation du  niveau de pauvreté  et de dégager le profil de développement économique et social des communes</t>
  </si>
  <si>
    <t>PNUD, Gouvernement</t>
  </si>
  <si>
    <t>Régions de Gao, Tombouctou</t>
  </si>
  <si>
    <t>Redeploiement de l'Administration</t>
  </si>
  <si>
    <t>PNUD  et divers autres partenaires</t>
  </si>
  <si>
    <t xml:space="preserve">Redéploiement des services de l’administration et des agents publics. Renforcement de la déconcentration administrative. Amélioration des prestations de service public. Identification des besoins en matière de réforme administrative et de développement institutionnel pour la période post-transition </t>
  </si>
  <si>
    <t>Financement en cours de mobilisation</t>
  </si>
  <si>
    <t xml:space="preserve">Régions de Mopti, Gao et Tombouctou </t>
  </si>
  <si>
    <t>Gouvernance Locale</t>
  </si>
  <si>
    <t>PNUD, Japon et divers autres partenaires</t>
  </si>
  <si>
    <t>Renforcement des capacités de gestion. Renforcement du leadership local et des capacités de mobilisation sociale. Renforcement de la sécurité communautaire. Identification des besoins en matière de décentralisation et de développement local pour la période post-transition. </t>
  </si>
  <si>
    <t>Financement partiellement mobilisé</t>
  </si>
  <si>
    <t>Toutes les régions du Mali</t>
  </si>
  <si>
    <t>Dialogue Cohésion sociale</t>
  </si>
  <si>
    <t>PNUD/BCPR, Japon</t>
  </si>
  <si>
    <t xml:space="preserve">Conduite des processus de dialogue avec  les acteurs-clés au niveau des collectivités et l’interface au niveau national. Sessions de partage de bonnes expériences en mettant l’accent sur les défis et la manière de les surmonter. Appui à la production d’outils d’analyse et de prospective politique pour aider à la structuration des débats et des négociations entre les différents acteurs impliqués. Mobilisation de la société civile et des médias.Appui pour une contribution effective de la société civile au processus de mise en œuvre de la Feuille de Route ; 
Réalisation d’actions d’IEC en direction des populations ;
Formation des hautes autorités, ainsi que des autorités au niveau des collectivités, en indiquant les rôles que chaque institution devrait jouer pendant le dialogue national ;
Formation en matière de débat public pour ceux qui participeront au dialogue national ;
Activités particulières de promotion d’une cohabitation pacifique et d’une cohésion sociale dans les communautés d’accueil des personnes déplacées internes à Bamako.
 </t>
  </si>
  <si>
    <t>Financement disponible</t>
  </si>
  <si>
    <t>en cours NOV  2013</t>
  </si>
  <si>
    <t>en cours NOV 2013</t>
  </si>
  <si>
    <t>en cours Nov 2013</t>
  </si>
  <si>
    <t>Tous les Cercles</t>
  </si>
  <si>
    <t>Non / Oui</t>
  </si>
  <si>
    <t>UNICEF (avec Gouvernment et ONGs/ organisations compris Handicap International, IRC, RECOTRADE, URTEL)</t>
  </si>
  <si>
    <t xml:space="preserve">Recuperation des enfants associes aux forces et groupes armes; Vulgariser l'education aux risques de Mines dans les communautes; Relancer les structures etatiques d'enregistrement des naissances et fournir des jugements suppletifs aux enfants sans actes de naissance nes entre le 31 Dec 2011 et le 31 Dec 2013; Appui a la rehabilitation de la maison de la femme dans les chef lieu de region </t>
  </si>
  <si>
    <t>Mai 2014</t>
  </si>
  <si>
    <t>Le value monetaire de ce projet c'est compris dans le projet UNICEF EHA National</t>
  </si>
  <si>
    <t>KIDAL</t>
  </si>
  <si>
    <t>Abeibara</t>
  </si>
  <si>
    <t>Realisation de 2 forages sur Talhandak pour securiser l'acces a l'eau aux populations deplacees sur Talhandak</t>
  </si>
  <si>
    <t>Forages realises. Le value monetaire de ce projet c'est compris dans le projet UNICEF EHA National</t>
  </si>
  <si>
    <t xml:space="preserve">Rehabilitation </t>
  </si>
  <si>
    <t>Réhabilitation et équipement de 4 forages (en complément des 4 forages déjà en cours de réhabilitation par les équipes du CICR)  
Fourniture de 4 générateurs pour alimenter en énergie les 4 forages réparés</t>
  </si>
  <si>
    <t>Projet en cours. Le value monetaire de ce projet c'est compris dans le projet UNICEF EHA National</t>
  </si>
  <si>
    <t xml:space="preserve">Rehabilitation/ developpement </t>
  </si>
  <si>
    <t xml:space="preserve">Non </t>
  </si>
  <si>
    <t xml:space="preserve">Rehabiliation du systeme de production et distribution du reseau de la ville de Kidal </t>
  </si>
  <si>
    <t>En cours de discussion. Le value monetaire de ce projet c'est compris dans le projet UNICEF EHA National</t>
  </si>
  <si>
    <t>Rehabilitation WASH pour les communautes, WASH dans des services sanitaires et les ecoles, Reponse aux urgences (deplacements de population, Inondations, etc.)</t>
  </si>
  <si>
    <t>30 communautes; 4 CSRef; 11 CSCom; 4 ecoles. Le value monetaire de ce projet c'est compris dans le projet UNICEF EHA National</t>
  </si>
  <si>
    <t>Rehabilitation/Developpement</t>
  </si>
  <si>
    <t>Amenagement de points d'eau ameliores pour populations pastorales</t>
  </si>
  <si>
    <t>Foration (gros diamètre à côté d'un ancien forage de 60m3/h aux bords du fleuve), équipement et raccordement
Essai de pompage, équipement et raccordement du forage Quai</t>
  </si>
  <si>
    <t xml:space="preserve">Rehabiliation du systeme de production, traitement et distribution du reseau de la ville de Gao </t>
  </si>
  <si>
    <t>Rehabilitation WASH dans Centres de Sante</t>
  </si>
  <si>
    <t>5 centres de sante. Le value monetaire de ce projet c'est compris dans le projet UNICEF EHA National</t>
  </si>
  <si>
    <t>Rehabilitation</t>
  </si>
  <si>
    <t>DRH Mopti</t>
  </si>
  <si>
    <t>soutien technique et materiel a la chloration des reseaux d'eau de Bankass, Koro, Djenne, Tenenkou, Youwarou
Remplacement d'un generateur sur Youwarou
Fourniture de pieces de rechange reseaux</t>
  </si>
  <si>
    <t>Travaux de reparation du reseau de distribution et de restauration des capacites de production</t>
  </si>
  <si>
    <t xml:space="preserve">Projet en cours </t>
  </si>
  <si>
    <t xml:space="preserve">Rehabiliation du systeme de production et distribution du reseau de la ville de Tombouctou </t>
  </si>
  <si>
    <t xml:space="preserve">En cours de discussion </t>
  </si>
  <si>
    <t>Tombouctou: all</t>
  </si>
  <si>
    <t xml:space="preserve">Urgence/Rehabilitation/ developpement </t>
  </si>
  <si>
    <t>Appui aux populations pour améliorer leur capacité de résilience face aux maladies hydriques et pour faire face à des situations d’urgence le long du fleuve Niger</t>
  </si>
  <si>
    <t xml:space="preserve">en cours </t>
  </si>
  <si>
    <t>Tombouctou, Gourma Rharous</t>
  </si>
  <si>
    <t>Emergency Response to immediate needs of vulnerable people affected by the Malian crisis</t>
  </si>
  <si>
    <t>UNICEF/ Secteur Privee</t>
  </si>
  <si>
    <t>Reponse aux besoins d'urgence aux populations deplacees internes ou a risque de cholera (epidemies 2012 et 2013) 
Rehabilitation des infrastructues WASH Cercles Ansongo, Menaka (reseau d'eau, reparation de puits, PMH, etc.
Fourniture du paquet mninimum WASH dans les centres de sante et ecoles</t>
  </si>
  <si>
    <t>15 points d'eau, Soutien au systemes d'eau Menaka et Anderamboukane; latrine dans les 2 CSCom et 5 ecoles. Le value monetaire de ce projet c'est compris dans le projet UNICEF EHA National</t>
  </si>
  <si>
    <t>Commune de Taboye (2 villages); Commune de Téméra (6 villages); Soni Aliber (7 villages); Gao (2 villages); Gonzoureye (12 villages); Gabero (1 village); Commune de N'Tillit (6 villages); Commune de Telemsi (2 villages). Le value monetaire de ce projet c'est compris dans le projet UNICEF EHA National</t>
  </si>
  <si>
    <t>Reponse d'urgence contre le cholera - 2012/ 2013
Accompagnement des artisans reparateurs pour reparation des pompes manuelles hydrauliques de la ville de Gao</t>
  </si>
  <si>
    <t>Septembre 2013</t>
  </si>
  <si>
    <t>Eau hygiene et assainissement (EHA): Bassee sur le UNICEF Humanitarian Action for Children 2013 (revisee juin 2013) (sur le Prog Coopération Mali-UNICEF 2008-2013)</t>
  </si>
  <si>
    <r>
      <rPr>
        <b/>
        <sz val="12"/>
        <rFont val="Times New Roman"/>
        <family val="1"/>
      </rPr>
      <t xml:space="preserve">Kidal: </t>
    </r>
    <r>
      <rPr>
        <sz val="12"/>
        <rFont val="Times New Roman"/>
        <family val="1"/>
      </rPr>
      <t>All</t>
    </r>
  </si>
  <si>
    <r>
      <t xml:space="preserve">Campaign </t>
    </r>
    <r>
      <rPr>
        <i/>
        <sz val="12"/>
        <rFont val="Times New Roman"/>
        <family val="1"/>
      </rPr>
      <t>Retour a l'ecole</t>
    </r>
    <r>
      <rPr>
        <sz val="11"/>
        <rFont val="Calibri"/>
        <family val="2"/>
        <scheme val="minor"/>
      </rPr>
      <t xml:space="preserve"> (distribution des materiaux scolaire, formation, evaluation des infrstructures)</t>
    </r>
  </si>
  <si>
    <r>
      <rPr>
        <b/>
        <sz val="12"/>
        <rFont val="Times New Roman"/>
        <family val="1"/>
      </rPr>
      <t xml:space="preserve">Gao: </t>
    </r>
    <r>
      <rPr>
        <sz val="12"/>
        <rFont val="Times New Roman"/>
        <family val="1"/>
      </rPr>
      <t>All</t>
    </r>
  </si>
  <si>
    <r>
      <t>EHA</t>
    </r>
    <r>
      <rPr>
        <i/>
        <sz val="11"/>
        <rFont val="Cambria"/>
        <family val="1"/>
        <scheme val="major"/>
      </rPr>
      <t xml:space="preserve"> 18</t>
    </r>
    <r>
      <rPr>
        <sz val="11"/>
        <rFont val="Cambria"/>
        <family val="1"/>
        <scheme val="major"/>
      </rPr>
      <t>% des financements requis en juilliet 2013.</t>
    </r>
  </si>
  <si>
    <t>Tombouctou, Mopti, Gao</t>
  </si>
  <si>
    <t>Total</t>
  </si>
  <si>
    <t>Nombres cellules</t>
  </si>
  <si>
    <t>Non vide (-)</t>
  </si>
  <si>
    <t>Non vide</t>
  </si>
  <si>
    <t>Taux réponse</t>
  </si>
  <si>
    <t>20 20 09 36             90 67 82 94</t>
  </si>
  <si>
    <t>fousseynou.bah@luxdev.lu</t>
  </si>
  <si>
    <t>Pool Technique</t>
  </si>
  <si>
    <t>pooltechniqueptf@orangemali.net</t>
  </si>
  <si>
    <t>20 22 96 04</t>
  </si>
  <si>
    <t>Gestion information, LuxDev</t>
  </si>
  <si>
    <t>Fousseynou BAH</t>
  </si>
  <si>
    <t>Mopti, Selingué, Ségou</t>
  </si>
  <si>
    <t>Gao, Tombouctou, Mopti</t>
  </si>
  <si>
    <t>OSRO/MLI/303/SPA Renforcement de la résilience de personnes déplacées et des hôtes d'acceuil par la restauration de la productivité pastorale et amélioration de la sécurité alimentaire</t>
  </si>
  <si>
    <t>TCP/MLI/3404 Assistance d'urgence aux familles vulnérables retournées de la Région de Mopti par la reprise des activités agricoles pendant la saison d'hivernage</t>
  </si>
  <si>
    <t>OSRO/MLI/305/CHA Renforcement des moyens de résilience des ménages vulnérables retournés des Régions nord  Mali par la relance de la production céréalières et maraîchères dans les zones libérées</t>
  </si>
  <si>
    <t>Baraweli</t>
  </si>
  <si>
    <t>Plan international</t>
  </si>
  <si>
    <t>CISV</t>
  </si>
  <si>
    <t>VSF-Belgique</t>
  </si>
  <si>
    <t>Tombouctou, Diré, Ghourma Rharouss, Goundam, Nianfunké</t>
  </si>
  <si>
    <t>Africare, Islamic Relief, ICCO</t>
  </si>
  <si>
    <t>Direction Nationale de l'Agriculture</t>
  </si>
  <si>
    <t>Direction Nationale de la Pêche</t>
  </si>
  <si>
    <t>OSRO/RAF/306/FIN Strengthening resilience of vulnerable herders in the Sahel</t>
  </si>
  <si>
    <t>OSRO/RAF/306/FIN BABY01  Strengthening resilience of vulnerable herders in the Sahel</t>
  </si>
  <si>
    <t>Mopti, Kayes, Tombouctou</t>
  </si>
  <si>
    <t>Nord-Mali</t>
  </si>
  <si>
    <t>Kayes, Ségou, Koulikoro, Ségou, Mopti</t>
  </si>
  <si>
    <t>Contrepartie Mali (montant: FCFA-&gt;euro)</t>
  </si>
  <si>
    <t>Programme/Projet</t>
  </si>
  <si>
    <t>PRODEJ</t>
  </si>
  <si>
    <t>Reforme de la Justice et Lutte contre la Corruption</t>
  </si>
  <si>
    <t>Volet assistance technique</t>
  </si>
  <si>
    <t>Volet appui financier</t>
  </si>
  <si>
    <t>Observations</t>
  </si>
  <si>
    <t>Suspendu (partiellement)</t>
  </si>
  <si>
    <t>bailleur (oct 13)</t>
  </si>
  <si>
    <t>Décaissements (euros)</t>
  </si>
  <si>
    <t>Fond d'Appui à la Société Civile (FASC: 500 000 CAN $)</t>
  </si>
  <si>
    <t>Appui au Bureau du Vérificateur Général (BVG)</t>
  </si>
  <si>
    <t>Suspendu</t>
  </si>
  <si>
    <t>PDI</t>
  </si>
  <si>
    <t>Volet appui technique</t>
  </si>
  <si>
    <t>PAMORI II</t>
  </si>
  <si>
    <t>PDI I &amp; PID II</t>
  </si>
  <si>
    <t>Gestion des Finances Publiques</t>
  </si>
  <si>
    <t>Démocratie et droits humains</t>
  </si>
  <si>
    <t>PAOSC 2</t>
  </si>
  <si>
    <t>Subvention</t>
  </si>
  <si>
    <t>GT</t>
  </si>
  <si>
    <t>Couleurs</t>
  </si>
  <si>
    <t>Economie Agricole et Rurale</t>
  </si>
  <si>
    <t>Développement des Infrastructures</t>
  </si>
  <si>
    <t>Décentralisation et Développement Institutionnel</t>
  </si>
  <si>
    <t>Processus Démocratique et Société Civile</t>
  </si>
  <si>
    <t>Développement Secteur Privé et Microfinance</t>
  </si>
  <si>
    <t>Groupe Thématique</t>
  </si>
  <si>
    <t>Justice et Lutte contre la Corruption</t>
  </si>
  <si>
    <t>Réhabilitation, Développement</t>
  </si>
  <si>
    <t>PASAGE</t>
  </si>
  <si>
    <t>PIDRN</t>
  </si>
  <si>
    <t>PAISA 2</t>
  </si>
  <si>
    <t>PAPEM</t>
  </si>
  <si>
    <t>PAEX</t>
  </si>
  <si>
    <t>PAREC</t>
  </si>
  <si>
    <t>Economie et Finance</t>
  </si>
  <si>
    <t>Education et formation professionnelle</t>
  </si>
  <si>
    <t>Genre et autonomisation des femmes</t>
  </si>
  <si>
    <t>Environnement et changement climatique</t>
  </si>
  <si>
    <t>GT Tranversal</t>
  </si>
  <si>
    <t>N°</t>
  </si>
  <si>
    <t>réhabilitation, Développement</t>
  </si>
  <si>
    <t>urgence, réhabilitation, Développement</t>
  </si>
  <si>
    <t>Développement, réhabilitation</t>
  </si>
  <si>
    <t>urgence, Développement</t>
  </si>
  <si>
    <t>Urgence et Développement</t>
  </si>
  <si>
    <t xml:space="preserve">Réhabilitation , Développement </t>
  </si>
  <si>
    <t xml:space="preserve"> Développement </t>
  </si>
  <si>
    <t>PAPESPRIM</t>
  </si>
  <si>
    <t>PASAM</t>
  </si>
  <si>
    <t>PROSEA</t>
  </si>
  <si>
    <t>PACEEM</t>
  </si>
  <si>
    <t>Décentralisation/amgt du territoire</t>
  </si>
  <si>
    <t>Cohésion sociale</t>
  </si>
  <si>
    <t>IPRODI, IPRO, IPROSI</t>
  </si>
  <si>
    <t>PACT</t>
  </si>
  <si>
    <t>31/06/2014</t>
  </si>
  <si>
    <t>Source principale des informations</t>
  </si>
  <si>
    <t>PRODEFA</t>
  </si>
  <si>
    <t>ISTISNAA</t>
  </si>
  <si>
    <t>PIDRK</t>
  </si>
  <si>
    <t xml:space="preserve">décembre </t>
  </si>
  <si>
    <t>Terminé</t>
  </si>
  <si>
    <t>PACTEA</t>
  </si>
  <si>
    <t>PLRRD</t>
  </si>
  <si>
    <t>Instrument of Stability, composante 2 : fourniture d’équipements pour le retour des pouvoirs publics au Nord et le rétablissement des services de base (MLI/801)</t>
  </si>
  <si>
    <t>FED 10</t>
  </si>
  <si>
    <t>Groupe Thématique*</t>
  </si>
  <si>
    <t>montant approximatif, toutes activités confondues, identification</t>
  </si>
  <si>
    <t>En préparation</t>
  </si>
  <si>
    <t>PASAB</t>
  </si>
  <si>
    <t>PEA</t>
  </si>
  <si>
    <t>PROSA</t>
  </si>
  <si>
    <t>CAPIC</t>
  </si>
  <si>
    <t>PDDRK</t>
  </si>
  <si>
    <t>PDE 3</t>
  </si>
  <si>
    <t>DUE  ECHO</t>
  </si>
  <si>
    <t>PaysBas</t>
  </si>
  <si>
    <t>DFID (RoyaumeUni)</t>
  </si>
  <si>
    <t>Kidal, Gao, Tombouctou, Mopti, Ségou</t>
  </si>
  <si>
    <t>GdM (octobre 2013)</t>
  </si>
  <si>
    <t xml:space="preserve"> Cette liste est plus utile si vous nous aidez à la mettre à jour</t>
  </si>
  <si>
    <t>Projet d'appui à la gouvernance économique</t>
  </si>
  <si>
    <t>Mopti, Gao, Tombouctou</t>
  </si>
  <si>
    <t>Mopti, Gao, Tombouctou, Kidal, Bamako</t>
  </si>
  <si>
    <t>décentralisation/amgt du territoire, dialogue-réconciliation</t>
  </si>
  <si>
    <t>Génie civile, Agriculture, économie locale</t>
  </si>
  <si>
    <t>Infrastructure, Agriculture, Santé de la reproduction</t>
  </si>
  <si>
    <t>Secteurs</t>
  </si>
  <si>
    <t>Eau/assainissement</t>
  </si>
  <si>
    <t>Urgence, réhabilitation</t>
  </si>
  <si>
    <t>Protection/déplacés/réfugiés</t>
  </si>
  <si>
    <t>Economie locale/agriculture</t>
  </si>
  <si>
    <t>Décentralisation, Economie locale, réconciliation, reconstruction</t>
  </si>
  <si>
    <t xml:space="preserve">Economie locale/agriculture </t>
  </si>
  <si>
    <t xml:space="preserve">Décentralisation/amgt du territoire, Economie locale/agriculture </t>
  </si>
  <si>
    <t>Assistance alimentaire, Eau/assainissement</t>
  </si>
  <si>
    <t>Education, décentralisation/amgt du territoire</t>
  </si>
  <si>
    <t xml:space="preserve"> Education, Economie locale</t>
  </si>
  <si>
    <t>Education, protection/déplacés/réfugiés</t>
  </si>
  <si>
    <t>Société civile/réconciliation</t>
  </si>
  <si>
    <t>Infrastructures et devpt urbain</t>
  </si>
  <si>
    <t>Education, Santé/nutrition, Infrastructures et dvpt urbain</t>
  </si>
  <si>
    <t>Economie locale, Infrastructures et devpt urbain</t>
  </si>
  <si>
    <t>Economie locale/agriculture, Infrastructures et devpt urbain</t>
  </si>
  <si>
    <t xml:space="preserve">santé, Education, Eau/assainissement, Economie locale, </t>
  </si>
  <si>
    <t>Eau/assainissement, santé, Education, retour des autorités, décentralisation/amgt du territoire</t>
  </si>
  <si>
    <t>Eau/assainissement, décentralisation/amgt du territoire</t>
  </si>
  <si>
    <t>Santé/nutrition, Eau/assainissement</t>
  </si>
  <si>
    <t xml:space="preserve">Santé/nutrition, Education, Eau/assainissement, Economie locale </t>
  </si>
  <si>
    <t>Education, Culture</t>
  </si>
  <si>
    <t>Santé/nutrition, décentralisation/amgt du territoire</t>
  </si>
  <si>
    <t>Economie locale/agriculture, pêche, Elevage</t>
  </si>
  <si>
    <t xml:space="preserve">Santé/nutrition, Education, Eau/assainissement, </t>
  </si>
  <si>
    <t>Santé/nutrition, Décentralisation/amgt du territoire</t>
  </si>
  <si>
    <t>Santé/nutrition, Eau/assainissement, Education</t>
  </si>
  <si>
    <t>Culture, Economie locale</t>
  </si>
  <si>
    <t>Assistance alimentaire et non alimentaire</t>
  </si>
  <si>
    <t xml:space="preserve"> Assistance alimentaire, santé/nutrition, Eau/assainissement, Protection/déplacés/réfugiés, Economie locale/agriculture, Elevage</t>
  </si>
  <si>
    <t>Assistance alimentaire, économie locale/agriculture, décentralisation/amgt du territoire</t>
  </si>
  <si>
    <t>Economie locale/agriculture, décentralisation/amgt du territoire, Assistance alimentaire</t>
  </si>
  <si>
    <t>Assistance alimentaire, Protection/déplacés/réfugiés</t>
  </si>
  <si>
    <t>Coordination humanitaire/logistique</t>
  </si>
  <si>
    <t>Coordination humanitaire/logistique humanitaire/logistique</t>
  </si>
  <si>
    <t>Coordination humanitaire/logistique Humanitaire</t>
  </si>
  <si>
    <t>Education,  Assistance alimentaire</t>
  </si>
  <si>
    <t>Assistance alimentaire, Economie locale/agriculture</t>
  </si>
  <si>
    <t xml:space="preserve">Economie locale/agriculture, Elevage, Education </t>
  </si>
  <si>
    <t>Santé/nutrition, Assistance alimentaire</t>
  </si>
  <si>
    <t>Ne pas imprimer avant d'avoir filtré les informations recherchées - Pour les groupes thématiques et secteurs, se référer à la liste de la feuille "GT et secteurs"</t>
  </si>
  <si>
    <t>Statut (En préparation; En cours; Suspendu; Terminé)</t>
  </si>
  <si>
    <t>Secteur*</t>
  </si>
  <si>
    <t>santé, Eau/assainissement, éducation, décentralisation/amgt du territoire, sécurité alimentaire</t>
  </si>
  <si>
    <t>santé, éducation, Eau/assainissement</t>
  </si>
  <si>
    <t>Economie locale/agriculture, Santé/nutrition, Eau/assainissement</t>
  </si>
  <si>
    <t>Commission Réhabilitation Post-Conflit - Liste des interventions des partenaires du Mali (11 novembre 2013)</t>
  </si>
</sst>
</file>

<file path=xl/styles.xml><?xml version="1.0" encoding="utf-8"?>
<styleSheet xmlns="http://schemas.openxmlformats.org/spreadsheetml/2006/main">
  <numFmts count="3">
    <numFmt numFmtId="43" formatCode="_-* #,##0.00\ _€_-;\-* #,##0.00\ _€_-;_-* &quot;-&quot;??\ _€_-;_-@_-"/>
    <numFmt numFmtId="164" formatCode="[$-40C]mmm\-yy;@"/>
    <numFmt numFmtId="165" formatCode="#,##0.00000"/>
  </numFmts>
  <fonts count="30">
    <font>
      <sz val="11"/>
      <color theme="1"/>
      <name val="Calibri"/>
      <family val="2"/>
      <scheme val="minor"/>
    </font>
    <font>
      <sz val="11"/>
      <color theme="1"/>
      <name val="Calibri"/>
      <family val="2"/>
      <scheme val="minor"/>
    </font>
    <font>
      <sz val="11"/>
      <name val="Cambria"/>
      <family val="1"/>
      <scheme val="major"/>
    </font>
    <font>
      <i/>
      <sz val="11"/>
      <name val="Cambria"/>
      <family val="1"/>
      <scheme val="major"/>
    </font>
    <font>
      <b/>
      <sz val="16"/>
      <name val="Cambria"/>
      <family val="1"/>
      <scheme val="major"/>
    </font>
    <font>
      <sz val="16"/>
      <name val="Cambria"/>
      <family val="1"/>
      <scheme val="major"/>
    </font>
    <font>
      <b/>
      <sz val="9"/>
      <color indexed="81"/>
      <name val="Tahoma"/>
      <family val="2"/>
    </font>
    <font>
      <sz val="9"/>
      <color indexed="81"/>
      <name val="Tahoma"/>
      <family val="2"/>
    </font>
    <font>
      <sz val="11"/>
      <color rgb="FFFF0000"/>
      <name val="Cambria"/>
      <family val="1"/>
      <scheme val="major"/>
    </font>
    <font>
      <sz val="11"/>
      <name val="Cambria"/>
      <family val="1"/>
    </font>
    <font>
      <sz val="11"/>
      <color indexed="8"/>
      <name val="Cambria"/>
      <family val="1"/>
    </font>
    <font>
      <b/>
      <sz val="12"/>
      <color theme="1"/>
      <name val="Calibri"/>
      <family val="2"/>
      <scheme val="minor"/>
    </font>
    <font>
      <sz val="11"/>
      <name val="Calibri"/>
      <family val="2"/>
      <scheme val="minor"/>
    </font>
    <font>
      <sz val="11"/>
      <color theme="1"/>
      <name val="Cambria"/>
      <family val="1"/>
    </font>
    <font>
      <sz val="12"/>
      <name val="Times New Roman"/>
      <family val="1"/>
    </font>
    <font>
      <b/>
      <sz val="12"/>
      <name val="Times New Roman"/>
      <family val="1"/>
    </font>
    <font>
      <i/>
      <sz val="12"/>
      <name val="Times New Roman"/>
      <family val="1"/>
    </font>
    <font>
      <b/>
      <sz val="12"/>
      <name val="Cambria"/>
      <family val="1"/>
      <scheme val="major"/>
    </font>
    <font>
      <u/>
      <sz val="8.8000000000000007"/>
      <color theme="10"/>
      <name val="Calibri"/>
      <family val="2"/>
    </font>
    <font>
      <u/>
      <sz val="11"/>
      <color theme="10"/>
      <name val="Calibri"/>
      <family val="2"/>
    </font>
    <font>
      <b/>
      <sz val="14"/>
      <name val="Cambria"/>
      <family val="1"/>
      <scheme val="major"/>
    </font>
    <font>
      <b/>
      <sz val="11"/>
      <color theme="0"/>
      <name val="Calibri"/>
      <family val="2"/>
      <scheme val="minor"/>
    </font>
    <font>
      <sz val="11"/>
      <color theme="7" tint="0.39997558519241921"/>
      <name val="Calibri"/>
      <family val="2"/>
      <scheme val="minor"/>
    </font>
    <font>
      <sz val="11"/>
      <color theme="9" tint="-0.249977111117893"/>
      <name val="Calibri"/>
      <family val="2"/>
      <scheme val="minor"/>
    </font>
    <font>
      <sz val="11"/>
      <color rgb="FF00B0F0"/>
      <name val="Calibri"/>
      <family val="2"/>
      <scheme val="minor"/>
    </font>
    <font>
      <sz val="11"/>
      <color theme="5" tint="-0.249977111117893"/>
      <name val="Calibri"/>
      <family val="2"/>
      <scheme val="minor"/>
    </font>
    <font>
      <sz val="11"/>
      <color rgb="FF33CC33"/>
      <name val="Calibri"/>
      <family val="2"/>
      <scheme val="minor"/>
    </font>
    <font>
      <b/>
      <sz val="11"/>
      <color theme="0"/>
      <name val="Cambria"/>
      <family val="1"/>
      <scheme val="major"/>
    </font>
    <font>
      <sz val="11"/>
      <color theme="0"/>
      <name val="Cambria"/>
      <family val="1"/>
    </font>
    <font>
      <sz val="12"/>
      <color rgb="FF222222"/>
      <name val="Times New Roman"/>
      <family val="1"/>
    </font>
  </fonts>
  <fills count="15">
    <fill>
      <patternFill patternType="none"/>
    </fill>
    <fill>
      <patternFill patternType="gray125"/>
    </fill>
    <fill>
      <patternFill patternType="solid">
        <fgColor theme="6" tint="0.39997558519241921"/>
        <bgColor indexed="64"/>
      </patternFill>
    </fill>
    <fill>
      <patternFill patternType="solid">
        <fgColor rgb="FFFF0000"/>
        <bgColor indexed="64"/>
      </patternFill>
    </fill>
    <fill>
      <patternFill patternType="solid">
        <fgColor theme="7" tint="0.59999389629810485"/>
        <bgColor indexed="64"/>
      </patternFill>
    </fill>
    <fill>
      <patternFill patternType="solid">
        <fgColor theme="2" tint="-0.749992370372631"/>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rgb="FFCCCC00"/>
        <bgColor indexed="64"/>
      </patternFill>
    </fill>
    <fill>
      <patternFill patternType="solid">
        <fgColor rgb="FF00CC00"/>
        <bgColor indexed="64"/>
      </patternFill>
    </fill>
    <fill>
      <patternFill patternType="solid">
        <fgColor rgb="FF00FFFF"/>
        <bgColor indexed="64"/>
      </patternFill>
    </fill>
    <fill>
      <patternFill patternType="solid">
        <fgColor rgb="FFFFFF66"/>
        <bgColor indexed="64"/>
      </patternFill>
    </fill>
    <fill>
      <patternFill patternType="solid">
        <fgColor theme="1"/>
        <bgColor indexed="64"/>
      </patternFill>
    </fill>
    <fill>
      <patternFill patternType="solid">
        <fgColor rgb="FF9900CC"/>
        <bgColor indexed="64"/>
      </patternFill>
    </fill>
    <fill>
      <patternFill patternType="solid">
        <fgColor rgb="FF99FF33"/>
        <bgColor indexed="64"/>
      </patternFill>
    </fill>
  </fills>
  <borders count="2">
    <border>
      <left/>
      <right/>
      <top/>
      <bottom/>
      <diagonal/>
    </border>
    <border>
      <left style="medium">
        <color indexed="64"/>
      </left>
      <right style="medium">
        <color indexed="64"/>
      </right>
      <top style="medium">
        <color indexed="64"/>
      </top>
      <bottom style="medium">
        <color indexed="64"/>
      </bottom>
      <diagonal/>
    </border>
  </borders>
  <cellStyleXfs count="4">
    <xf numFmtId="164" fontId="0" fillId="0" borderId="0"/>
    <xf numFmtId="43" fontId="1" fillId="0" borderId="0" applyFont="0" applyFill="0" applyBorder="0" applyAlignment="0" applyProtection="0"/>
    <xf numFmtId="9" fontId="1" fillId="0" borderId="0" applyFont="0" applyFill="0" applyBorder="0" applyAlignment="0" applyProtection="0"/>
    <xf numFmtId="0" fontId="18" fillId="0" borderId="0" applyNumberFormat="0" applyFill="0" applyBorder="0" applyAlignment="0" applyProtection="0">
      <alignment vertical="top"/>
      <protection locked="0"/>
    </xf>
  </cellStyleXfs>
  <cellXfs count="61">
    <xf numFmtId="164" fontId="0" fillId="0" borderId="0" xfId="0"/>
    <xf numFmtId="164" fontId="2" fillId="0" borderId="0" xfId="0" applyFont="1" applyAlignment="1">
      <alignment vertical="center"/>
    </xf>
    <xf numFmtId="164" fontId="2" fillId="0" borderId="0" xfId="0" applyFont="1" applyAlignment="1">
      <alignment vertical="center" wrapText="1"/>
    </xf>
    <xf numFmtId="164" fontId="2" fillId="0" borderId="0" xfId="0" applyFont="1" applyAlignment="1">
      <alignment horizontal="left" vertical="center" wrapText="1"/>
    </xf>
    <xf numFmtId="164" fontId="8" fillId="0" borderId="0" xfId="0" applyFont="1" applyAlignment="1">
      <alignment vertical="center" wrapText="1"/>
    </xf>
    <xf numFmtId="0" fontId="8" fillId="0" borderId="0" xfId="0" applyNumberFormat="1" applyFont="1" applyAlignment="1">
      <alignment vertical="center" wrapText="1"/>
    </xf>
    <xf numFmtId="0" fontId="2" fillId="0" borderId="1" xfId="0" applyNumberFormat="1" applyFont="1" applyBorder="1" applyAlignment="1">
      <alignment vertical="center" wrapText="1"/>
    </xf>
    <xf numFmtId="164" fontId="9" fillId="0" borderId="0" xfId="0" applyFont="1" applyAlignment="1">
      <alignment vertical="center"/>
    </xf>
    <xf numFmtId="164" fontId="9" fillId="0" borderId="0" xfId="0" applyFont="1" applyFill="1" applyAlignment="1">
      <alignment vertical="center"/>
    </xf>
    <xf numFmtId="164" fontId="10" fillId="0" borderId="0" xfId="0" applyFont="1" applyAlignment="1">
      <alignment vertical="center"/>
    </xf>
    <xf numFmtId="164" fontId="9" fillId="0" borderId="0" xfId="0" applyFont="1" applyFill="1" applyBorder="1" applyAlignment="1">
      <alignment vertical="center"/>
    </xf>
    <xf numFmtId="0" fontId="2" fillId="0" borderId="0" xfId="0" applyNumberFormat="1" applyFont="1" applyAlignment="1">
      <alignment vertical="center" wrapText="1"/>
    </xf>
    <xf numFmtId="0" fontId="13" fillId="0" borderId="0" xfId="0" applyNumberFormat="1" applyFont="1" applyAlignment="1">
      <alignment horizontal="right" wrapText="1"/>
    </xf>
    <xf numFmtId="0" fontId="9" fillId="0" borderId="1" xfId="0" applyNumberFormat="1" applyFont="1" applyBorder="1" applyAlignment="1">
      <alignment vertical="center" wrapText="1"/>
    </xf>
    <xf numFmtId="0" fontId="10" fillId="0" borderId="1" xfId="0" applyNumberFormat="1" applyFont="1" applyFill="1" applyBorder="1" applyAlignment="1">
      <alignment vertical="center" wrapText="1"/>
    </xf>
    <xf numFmtId="0" fontId="9" fillId="0" borderId="1" xfId="0" applyNumberFormat="1" applyFont="1" applyFill="1" applyBorder="1" applyAlignment="1">
      <alignment vertical="center" wrapText="1"/>
    </xf>
    <xf numFmtId="0" fontId="9" fillId="0" borderId="1" xfId="0" applyNumberFormat="1" applyFont="1" applyBorder="1" applyAlignment="1">
      <alignment vertical="center"/>
    </xf>
    <xf numFmtId="0" fontId="9" fillId="0" borderId="1" xfId="0" applyNumberFormat="1" applyFont="1" applyFill="1" applyBorder="1" applyAlignment="1">
      <alignment vertical="center"/>
    </xf>
    <xf numFmtId="0" fontId="2" fillId="0" borderId="0" xfId="0" applyNumberFormat="1" applyFont="1" applyBorder="1" applyAlignment="1">
      <alignment vertical="center" wrapText="1"/>
    </xf>
    <xf numFmtId="0" fontId="17" fillId="2" borderId="0" xfId="0" applyNumberFormat="1" applyFont="1" applyFill="1" applyAlignment="1">
      <alignment vertical="center"/>
    </xf>
    <xf numFmtId="0" fontId="2" fillId="2" borderId="0" xfId="0" applyNumberFormat="1" applyFont="1" applyFill="1" applyAlignment="1">
      <alignment vertical="center" wrapText="1"/>
    </xf>
    <xf numFmtId="0" fontId="19" fillId="2" borderId="0" xfId="3" applyNumberFormat="1" applyFont="1" applyFill="1" applyAlignment="1" applyProtection="1">
      <alignment vertical="center" wrapText="1"/>
    </xf>
    <xf numFmtId="3" fontId="9" fillId="0" borderId="1" xfId="0" applyNumberFormat="1" applyFont="1" applyFill="1" applyBorder="1" applyAlignment="1">
      <alignment vertical="center" wrapText="1"/>
    </xf>
    <xf numFmtId="3" fontId="2" fillId="0" borderId="0" xfId="1" applyNumberFormat="1" applyFont="1" applyAlignment="1">
      <alignment horizontal="left" vertical="center" wrapText="1"/>
    </xf>
    <xf numFmtId="165" fontId="2" fillId="0" borderId="0" xfId="1" applyNumberFormat="1" applyFont="1" applyAlignment="1">
      <alignment horizontal="left" vertical="center" wrapText="1"/>
    </xf>
    <xf numFmtId="164" fontId="23" fillId="6" borderId="0" xfId="0" applyFont="1" applyFill="1"/>
    <xf numFmtId="164" fontId="25" fillId="7" borderId="0" xfId="0" applyFont="1" applyFill="1"/>
    <xf numFmtId="164" fontId="0" fillId="8" borderId="0" xfId="0" applyFill="1"/>
    <xf numFmtId="0" fontId="2" fillId="2" borderId="0" xfId="0" applyNumberFormat="1" applyFont="1" applyFill="1" applyAlignment="1">
      <alignment horizontal="center" vertical="center" wrapText="1"/>
    </xf>
    <xf numFmtId="0" fontId="2" fillId="0" borderId="0" xfId="0" applyNumberFormat="1" applyFont="1" applyAlignment="1">
      <alignment horizontal="center" vertical="center" wrapText="1"/>
    </xf>
    <xf numFmtId="164" fontId="2" fillId="0" borderId="0" xfId="0" applyFont="1" applyFill="1" applyAlignment="1">
      <alignment vertical="center" wrapText="1"/>
    </xf>
    <xf numFmtId="14" fontId="9" fillId="0" borderId="1" xfId="0" applyNumberFormat="1" applyFont="1" applyFill="1" applyBorder="1" applyAlignment="1">
      <alignment horizontal="left" vertical="center"/>
    </xf>
    <xf numFmtId="164" fontId="26" fillId="9" borderId="0" xfId="0" applyFont="1" applyFill="1"/>
    <xf numFmtId="164" fontId="0" fillId="11" borderId="0" xfId="0" applyFill="1"/>
    <xf numFmtId="164" fontId="0" fillId="3" borderId="0" xfId="0" applyFill="1"/>
    <xf numFmtId="164" fontId="0" fillId="13" borderId="0" xfId="0" applyFill="1"/>
    <xf numFmtId="164" fontId="0" fillId="14" borderId="0" xfId="0" applyFill="1"/>
    <xf numFmtId="0" fontId="0" fillId="0" borderId="0" xfId="0" applyNumberFormat="1"/>
    <xf numFmtId="164" fontId="21" fillId="12" borderId="0" xfId="0" applyFont="1" applyFill="1"/>
    <xf numFmtId="0" fontId="21" fillId="12" borderId="0" xfId="0" applyNumberFormat="1" applyFont="1" applyFill="1"/>
    <xf numFmtId="0" fontId="9" fillId="0" borderId="1" xfId="0" applyNumberFormat="1" applyFont="1" applyFill="1" applyBorder="1" applyAlignment="1">
      <alignment horizontal="left" vertical="center"/>
    </xf>
    <xf numFmtId="164" fontId="22" fillId="4" borderId="0" xfId="0" applyFont="1" applyFill="1"/>
    <xf numFmtId="164" fontId="24" fillId="10" borderId="0" xfId="0" applyFont="1" applyFill="1"/>
    <xf numFmtId="0" fontId="27" fillId="5" borderId="1" xfId="0" applyNumberFormat="1" applyFont="1" applyFill="1" applyBorder="1" applyAlignment="1">
      <alignment vertical="center" wrapText="1"/>
    </xf>
    <xf numFmtId="0" fontId="27" fillId="5" borderId="1" xfId="0" applyNumberFormat="1" applyFont="1" applyFill="1" applyBorder="1" applyAlignment="1">
      <alignment horizontal="center" vertical="center" wrapText="1"/>
    </xf>
    <xf numFmtId="3" fontId="28" fillId="5" borderId="1" xfId="0" applyNumberFormat="1" applyFont="1" applyFill="1" applyBorder="1" applyAlignment="1">
      <alignment horizontal="right" wrapText="1"/>
    </xf>
    <xf numFmtId="0" fontId="27" fillId="5" borderId="1" xfId="0" applyNumberFormat="1" applyFont="1" applyFill="1" applyBorder="1" applyAlignment="1">
      <alignment horizontal="left" vertical="center" wrapText="1"/>
    </xf>
    <xf numFmtId="0" fontId="28" fillId="5" borderId="1" xfId="0" applyNumberFormat="1" applyFont="1" applyFill="1" applyBorder="1" applyAlignment="1">
      <alignment horizontal="right" wrapText="1"/>
    </xf>
    <xf numFmtId="0" fontId="28" fillId="5" borderId="1" xfId="0" applyNumberFormat="1" applyFont="1" applyFill="1" applyBorder="1" applyAlignment="1">
      <alignment horizontal="center" wrapText="1"/>
    </xf>
    <xf numFmtId="0" fontId="28" fillId="5" borderId="1" xfId="2" applyNumberFormat="1" applyFont="1" applyFill="1" applyBorder="1" applyAlignment="1">
      <alignment horizontal="right" wrapText="1"/>
    </xf>
    <xf numFmtId="10" fontId="28" fillId="5" borderId="1" xfId="2" applyNumberFormat="1" applyFont="1" applyFill="1" applyBorder="1" applyAlignment="1">
      <alignment horizontal="right" wrapText="1"/>
    </xf>
    <xf numFmtId="3" fontId="27" fillId="5" borderId="1" xfId="1" applyNumberFormat="1" applyFont="1" applyFill="1" applyBorder="1" applyAlignment="1">
      <alignment horizontal="left" vertical="center" wrapText="1"/>
    </xf>
    <xf numFmtId="164" fontId="27" fillId="5" borderId="1" xfId="0" applyFont="1" applyFill="1" applyBorder="1" applyAlignment="1">
      <alignment horizontal="left" vertical="center" wrapText="1"/>
    </xf>
    <xf numFmtId="164" fontId="29" fillId="0" borderId="0" xfId="0" applyFont="1"/>
    <xf numFmtId="164" fontId="4" fillId="0" borderId="1" xfId="0" applyFont="1" applyBorder="1" applyAlignment="1">
      <alignment horizontal="center" vertical="center" wrapText="1"/>
    </xf>
    <xf numFmtId="0" fontId="4" fillId="0" borderId="1"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164" fontId="5" fillId="0" borderId="1" xfId="0" applyFont="1" applyBorder="1" applyAlignment="1">
      <alignment horizontal="center" vertical="center" wrapText="1"/>
    </xf>
    <xf numFmtId="0" fontId="5" fillId="0" borderId="1"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0" fontId="20" fillId="2" borderId="0" xfId="0" applyNumberFormat="1" applyFont="1" applyFill="1" applyAlignment="1">
      <alignment horizontal="center" vertical="center"/>
    </xf>
  </cellXfs>
  <cellStyles count="4">
    <cellStyle name="Lien hypertexte" xfId="3" builtinId="8"/>
    <cellStyle name="Milliers" xfId="1" builtinId="3"/>
    <cellStyle name="Normal" xfId="0" builtinId="0"/>
    <cellStyle name="Pourcentage" xfId="2" builtinId="5"/>
  </cellStyles>
  <dxfs count="1470">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24994659260841701"/>
        </patternFill>
      </fill>
    </dxf>
    <dxf>
      <fill>
        <patternFill>
          <bgColor rgb="FF99FF66"/>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24994659260841701"/>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24994659260841701"/>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theme="7" tint="0.59996337778862885"/>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24994659260841701"/>
        </patternFill>
      </fill>
    </dxf>
    <dxf>
      <fill>
        <patternFill>
          <bgColor rgb="FF99FF66"/>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24994659260841701"/>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24994659260841701"/>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24994659260841701"/>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24994659260841701"/>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24994659260841701"/>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24994659260841701"/>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24994659260841701"/>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24994659260841701"/>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24994659260841701"/>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24994659260841701"/>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24994659260841701"/>
        </patternFill>
      </fill>
    </dxf>
    <dxf>
      <fill>
        <patternFill>
          <bgColor rgb="FF99FF66"/>
        </patternFill>
      </fill>
    </dxf>
    <dxf>
      <fill>
        <patternFill>
          <bgColor rgb="FFFF99FF"/>
        </patternFill>
      </fill>
    </dxf>
    <dxf>
      <fill>
        <patternFill>
          <bgColor rgb="FFCC9900"/>
        </patternFill>
      </fill>
    </dxf>
    <dxf>
      <fill>
        <patternFill>
          <bgColor theme="9" tint="-0.24994659260841701"/>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24994659260841701"/>
        </patternFill>
      </fill>
    </dxf>
    <dxf>
      <fill>
        <patternFill>
          <bgColor rgb="FF99FF66"/>
        </patternFill>
      </fill>
    </dxf>
    <dxf>
      <fill>
        <patternFill>
          <bgColor rgb="FFFF99FF"/>
        </patternFill>
      </fill>
    </dxf>
    <dxf>
      <fill>
        <patternFill>
          <bgColor rgb="FFCC9900"/>
        </patternFill>
      </fill>
    </dxf>
    <dxf>
      <fill>
        <patternFill>
          <bgColor theme="9" tint="-0.24994659260841701"/>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24994659260841701"/>
        </patternFill>
      </fill>
    </dxf>
    <dxf>
      <fill>
        <patternFill>
          <bgColor rgb="FF99FF66"/>
        </patternFill>
      </fill>
    </dxf>
    <dxf>
      <fill>
        <patternFill>
          <bgColor rgb="FFFF99FF"/>
        </patternFill>
      </fill>
    </dxf>
    <dxf>
      <fill>
        <patternFill>
          <bgColor rgb="FFCC9900"/>
        </patternFill>
      </fill>
    </dxf>
    <dxf>
      <fill>
        <patternFill>
          <bgColor theme="9" tint="-0.24994659260841701"/>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24994659260841701"/>
        </patternFill>
      </fill>
    </dxf>
    <dxf>
      <fill>
        <patternFill>
          <bgColor rgb="FF99FF66"/>
        </patternFill>
      </fill>
    </dxf>
    <dxf>
      <fill>
        <patternFill>
          <bgColor rgb="FFFF99FF"/>
        </patternFill>
      </fill>
    </dxf>
    <dxf>
      <fill>
        <patternFill>
          <bgColor rgb="FFCC9900"/>
        </patternFill>
      </fill>
    </dxf>
    <dxf>
      <fill>
        <patternFill>
          <bgColor theme="9" tint="-0.24994659260841701"/>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24994659260841701"/>
        </patternFill>
      </fill>
    </dxf>
    <dxf>
      <fill>
        <patternFill>
          <bgColor rgb="FF99FF66"/>
        </patternFill>
      </fill>
    </dxf>
    <dxf>
      <fill>
        <patternFill>
          <bgColor rgb="FFFF99FF"/>
        </patternFill>
      </fill>
    </dxf>
    <dxf>
      <fill>
        <patternFill>
          <bgColor rgb="FFCC9900"/>
        </patternFill>
      </fill>
    </dxf>
    <dxf>
      <fill>
        <patternFill>
          <bgColor theme="9" tint="-0.24994659260841701"/>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24994659260841701"/>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24994659260841701"/>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24994659260841701"/>
        </patternFill>
      </fill>
    </dxf>
    <dxf>
      <fill>
        <patternFill>
          <bgColor rgb="FF99FF66"/>
        </patternFill>
      </fill>
    </dxf>
    <dxf>
      <fill>
        <patternFill>
          <bgColor rgb="FFFF99FF"/>
        </patternFill>
      </fill>
    </dxf>
    <dxf>
      <fill>
        <patternFill>
          <bgColor rgb="FFCC9900"/>
        </patternFill>
      </fill>
    </dxf>
    <dxf>
      <fill>
        <patternFill>
          <bgColor theme="9" tint="-0.24994659260841701"/>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24994659260841701"/>
        </patternFill>
      </fill>
    </dxf>
    <dxf>
      <fill>
        <patternFill>
          <bgColor rgb="FF99FF66"/>
        </patternFill>
      </fill>
    </dxf>
    <dxf>
      <fill>
        <patternFill>
          <bgColor rgb="FFFF99FF"/>
        </patternFill>
      </fill>
    </dxf>
    <dxf>
      <fill>
        <patternFill>
          <bgColor rgb="FFCC9900"/>
        </patternFill>
      </fill>
    </dxf>
    <dxf>
      <fill>
        <patternFill>
          <bgColor theme="9" tint="-0.24994659260841701"/>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24994659260841701"/>
        </patternFill>
      </fill>
    </dxf>
    <dxf>
      <fill>
        <patternFill>
          <bgColor rgb="FF99FF66"/>
        </patternFill>
      </fill>
    </dxf>
    <dxf>
      <fill>
        <patternFill>
          <bgColor rgb="FFFF99FF"/>
        </patternFill>
      </fill>
    </dxf>
    <dxf>
      <fill>
        <patternFill>
          <bgColor rgb="FFCC9900"/>
        </patternFill>
      </fill>
    </dxf>
    <dxf>
      <fill>
        <patternFill>
          <bgColor theme="9" tint="-0.24994659260841701"/>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24994659260841701"/>
        </patternFill>
      </fill>
    </dxf>
    <dxf>
      <fill>
        <patternFill>
          <bgColor rgb="FF99FF66"/>
        </patternFill>
      </fill>
    </dxf>
    <dxf>
      <fill>
        <patternFill>
          <bgColor rgb="FFFF99FF"/>
        </patternFill>
      </fill>
    </dxf>
    <dxf>
      <fill>
        <patternFill>
          <bgColor rgb="FFCC9900"/>
        </patternFill>
      </fill>
    </dxf>
    <dxf>
      <fill>
        <patternFill>
          <bgColor theme="9" tint="-0.24994659260841701"/>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24994659260841701"/>
        </patternFill>
      </fill>
    </dxf>
    <dxf>
      <fill>
        <patternFill>
          <bgColor rgb="FF99FF66"/>
        </patternFill>
      </fill>
    </dxf>
    <dxf>
      <fill>
        <patternFill>
          <bgColor rgb="FFFF99FF"/>
        </patternFill>
      </fill>
    </dxf>
    <dxf>
      <fill>
        <patternFill>
          <bgColor rgb="FFCC9900"/>
        </patternFill>
      </fill>
    </dxf>
    <dxf>
      <fill>
        <patternFill>
          <bgColor theme="9" tint="-0.24994659260841701"/>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24994659260841701"/>
        </patternFill>
      </fill>
    </dxf>
    <dxf>
      <fill>
        <patternFill>
          <bgColor rgb="FF99FF66"/>
        </patternFill>
      </fill>
    </dxf>
    <dxf>
      <fill>
        <patternFill>
          <bgColor rgb="FFFF99FF"/>
        </patternFill>
      </fill>
    </dxf>
    <dxf>
      <fill>
        <patternFill>
          <bgColor rgb="FFCC9900"/>
        </patternFill>
      </fill>
    </dxf>
    <dxf>
      <fill>
        <patternFill>
          <bgColor theme="9" tint="-0.24994659260841701"/>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24994659260841701"/>
        </patternFill>
      </fill>
    </dxf>
    <dxf>
      <fill>
        <patternFill>
          <bgColor rgb="FF99FF66"/>
        </patternFill>
      </fill>
    </dxf>
    <dxf>
      <fill>
        <patternFill>
          <bgColor rgb="FFFF99FF"/>
        </patternFill>
      </fill>
    </dxf>
    <dxf>
      <fill>
        <patternFill>
          <bgColor rgb="FFCC9900"/>
        </patternFill>
      </fill>
    </dxf>
    <dxf>
      <fill>
        <patternFill>
          <bgColor theme="9" tint="-0.24994659260841701"/>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24994659260841701"/>
        </patternFill>
      </fill>
    </dxf>
    <dxf>
      <fill>
        <patternFill>
          <bgColor rgb="FF99FF66"/>
        </patternFill>
      </fill>
    </dxf>
    <dxf>
      <fill>
        <patternFill>
          <bgColor rgb="FFFF99FF"/>
        </patternFill>
      </fill>
    </dxf>
    <dxf>
      <fill>
        <patternFill>
          <bgColor rgb="FFCC9900"/>
        </patternFill>
      </fill>
    </dxf>
    <dxf>
      <fill>
        <patternFill>
          <bgColor theme="9" tint="-0.24994659260841701"/>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24994659260841701"/>
        </patternFill>
      </fill>
    </dxf>
    <dxf>
      <fill>
        <patternFill>
          <bgColor rgb="FF99FF66"/>
        </patternFill>
      </fill>
    </dxf>
    <dxf>
      <fill>
        <patternFill>
          <bgColor rgb="FFFF99FF"/>
        </patternFill>
      </fill>
    </dxf>
    <dxf>
      <fill>
        <patternFill>
          <bgColor rgb="FFCC9900"/>
        </patternFill>
      </fill>
    </dxf>
    <dxf>
      <fill>
        <patternFill>
          <bgColor theme="9" tint="-0.24994659260841701"/>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24994659260841701"/>
        </patternFill>
      </fill>
    </dxf>
    <dxf>
      <fill>
        <patternFill>
          <bgColor rgb="FF99FF66"/>
        </patternFill>
      </fill>
    </dxf>
    <dxf>
      <fill>
        <patternFill>
          <bgColor rgb="FFFF99FF"/>
        </patternFill>
      </fill>
    </dxf>
    <dxf>
      <fill>
        <patternFill>
          <bgColor theme="5" tint="-0.24994659260841701"/>
        </patternFill>
      </fill>
    </dxf>
    <dxf>
      <fill>
        <patternFill>
          <bgColor rgb="FF99FF66"/>
        </patternFill>
      </fill>
    </dxf>
    <dxf>
      <fill>
        <patternFill>
          <bgColor rgb="FFFF99FF"/>
        </patternFill>
      </fill>
    </dxf>
    <dxf>
      <fill>
        <patternFill>
          <bgColor rgb="FFCC9900"/>
        </patternFill>
      </fill>
    </dxf>
    <dxf>
      <fill>
        <patternFill>
          <bgColor theme="9" tint="-0.24994659260841701"/>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24994659260841701"/>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24994659260841701"/>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
      <fill>
        <patternFill>
          <bgColor rgb="FFCC9900"/>
        </patternFill>
      </fill>
    </dxf>
    <dxf>
      <fill>
        <patternFill>
          <bgColor theme="9" tint="0.39994506668294322"/>
        </patternFill>
      </fill>
    </dxf>
    <dxf>
      <fill>
        <patternFill>
          <bgColor theme="7" tint="0.59996337778862885"/>
        </patternFill>
      </fill>
    </dxf>
    <dxf>
      <fill>
        <patternFill>
          <bgColor rgb="FFFF0000"/>
        </patternFill>
      </fill>
    </dxf>
    <dxf>
      <fill>
        <patternFill>
          <bgColor rgb="FFFFFF66"/>
        </patternFill>
      </fill>
    </dxf>
    <dxf>
      <fill>
        <patternFill>
          <bgColor rgb="FF00CC00"/>
        </patternFill>
      </fill>
    </dxf>
    <dxf>
      <fill>
        <patternFill>
          <bgColor rgb="FF66FFFF"/>
        </patternFill>
      </fill>
    </dxf>
    <dxf>
      <fill>
        <patternFill>
          <bgColor theme="5" tint="0.39994506668294322"/>
        </patternFill>
      </fill>
    </dxf>
    <dxf>
      <fill>
        <patternFill>
          <bgColor rgb="FF99FF66"/>
        </patternFill>
      </fill>
    </dxf>
    <dxf>
      <fill>
        <patternFill>
          <bgColor rgb="FFFF99FF"/>
        </patternFill>
      </fill>
    </dxf>
  </dxfs>
  <tableStyles count="0" defaultTableStyle="TableStyleMedium2" defaultPivotStyle="PivotStyleLight16"/>
  <colors>
    <mruColors>
      <color rgb="FFFF6600"/>
      <color rgb="FFFF99FF"/>
      <color rgb="FF99FF66"/>
      <color rgb="FF66FFFF"/>
      <color rgb="FFCC9900"/>
      <color rgb="FF00FFFF"/>
      <color rgb="FFFF0000"/>
      <color rgb="FF99FF33"/>
      <color rgb="FF009999"/>
      <color rgb="FF9900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IE/Documents/LUX%20DEV%20Mali/Gestion%20des%20projets/MLI801%20SORAPOC/Coordination%20des%20PTF/Clusters/Mali_3wop_6jun13_CC.xls.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ashboard"/>
      <sheetName val="Data"/>
      <sheetName val="Organisations"/>
      <sheetName val="Vocabulary"/>
      <sheetName val="Gears"/>
      <sheetName val="Setup Instructions"/>
      <sheetName val="Geometry"/>
      <sheetName val="Mali_3wop_6jun13_CC.xls"/>
    </sheetNames>
    <sheetDataSet>
      <sheetData sheetId="0"/>
      <sheetData sheetId="1"/>
      <sheetData sheetId="2"/>
      <sheetData sheetId="3">
        <row r="2">
          <cell r="D2" t="str">
            <v>Regulier</v>
          </cell>
        </row>
        <row r="3">
          <cell r="D3" t="str">
            <v>Urgence</v>
          </cell>
        </row>
      </sheetData>
      <sheetData sheetId="4"/>
      <sheetData sheetId="5"/>
      <sheetData sheetId="6"/>
      <sheetData sheetId="7"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tel:%2B223%2020%2022%2096%2004" TargetMode="External"/><Relationship Id="rId2" Type="http://schemas.openxmlformats.org/officeDocument/2006/relationships/hyperlink" Target="mailto:pooltechniqueptf@orangemali.net" TargetMode="External"/><Relationship Id="rId1" Type="http://schemas.openxmlformats.org/officeDocument/2006/relationships/hyperlink" Target="mailto:fousseynou.bah@luxdev.l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U801"/>
  <sheetViews>
    <sheetView tabSelected="1" topLeftCell="H1" zoomScale="70" zoomScaleNormal="70" workbookViewId="0">
      <pane ySplit="5" topLeftCell="A6" activePane="bottomLeft" state="frozen"/>
      <selection pane="bottomLeft" activeCell="A3" sqref="A3:R3"/>
    </sheetView>
  </sheetViews>
  <sheetFormatPr baseColWidth="10" defaultRowHeight="14.25"/>
  <cols>
    <col min="1" max="1" width="18.85546875" style="11" customWidth="1"/>
    <col min="2" max="2" width="21.42578125" style="11" customWidth="1"/>
    <col min="3" max="3" width="18.42578125" style="11" customWidth="1"/>
    <col min="4" max="5" width="37" style="11" customWidth="1"/>
    <col min="6" max="6" width="22" style="11" bestFit="1" customWidth="1"/>
    <col min="7" max="7" width="20.85546875" style="11" bestFit="1" customWidth="1"/>
    <col min="8" max="8" width="24" style="29" customWidth="1"/>
    <col min="9" max="9" width="25" style="11" bestFit="1" customWidth="1"/>
    <col min="10" max="10" width="63" style="11" customWidth="1"/>
    <col min="11" max="12" width="15.7109375" style="23" customWidth="1"/>
    <col min="13" max="14" width="15.7109375" style="3" customWidth="1"/>
    <col min="15" max="15" width="30.85546875" style="11" customWidth="1"/>
    <col min="16" max="16" width="17.5703125" style="11" customWidth="1"/>
    <col min="17" max="17" width="18.28515625" style="11" customWidth="1"/>
    <col min="18" max="18" width="22.7109375" style="18" customWidth="1"/>
    <col min="19" max="19" width="36.85546875" style="2" customWidth="1"/>
    <col min="20" max="20" width="12.85546875" style="2" bestFit="1" customWidth="1"/>
    <col min="21" max="21" width="11.7109375" style="2" bestFit="1" customWidth="1"/>
    <col min="22" max="16384" width="11.42578125" style="2"/>
  </cols>
  <sheetData>
    <row r="1" spans="1:18" ht="21" customHeight="1">
      <c r="A1" s="60" t="s">
        <v>1118</v>
      </c>
      <c r="B1" s="60"/>
      <c r="C1" s="60"/>
      <c r="D1" s="60"/>
      <c r="E1" s="60"/>
      <c r="F1" s="60"/>
      <c r="G1" s="60"/>
      <c r="H1" s="60"/>
      <c r="I1" s="60"/>
      <c r="J1" s="60"/>
    </row>
    <row r="2" spans="1:18" ht="26.25" customHeight="1" thickBot="1">
      <c r="A2" s="19" t="s">
        <v>1016</v>
      </c>
      <c r="B2" s="20" t="s">
        <v>1015</v>
      </c>
      <c r="C2" s="20" t="s">
        <v>1010</v>
      </c>
      <c r="D2" s="21" t="s">
        <v>1011</v>
      </c>
      <c r="E2" s="21"/>
      <c r="F2" s="19" t="s">
        <v>1012</v>
      </c>
      <c r="G2" s="20"/>
      <c r="H2" s="28" t="s">
        <v>1014</v>
      </c>
      <c r="I2" s="20"/>
      <c r="J2" s="21" t="s">
        <v>1013</v>
      </c>
    </row>
    <row r="3" spans="1:18" ht="30.75" customHeight="1" thickBot="1">
      <c r="A3" s="54" t="s">
        <v>1172</v>
      </c>
      <c r="B3" s="54"/>
      <c r="C3" s="54"/>
      <c r="D3" s="54"/>
      <c r="E3" s="54"/>
      <c r="F3" s="54"/>
      <c r="G3" s="54"/>
      <c r="H3" s="55"/>
      <c r="I3" s="55"/>
      <c r="J3" s="55"/>
      <c r="K3" s="56"/>
      <c r="L3" s="56"/>
      <c r="M3" s="54"/>
      <c r="N3" s="54"/>
      <c r="O3" s="54"/>
      <c r="P3" s="54"/>
      <c r="Q3" s="54"/>
      <c r="R3" s="54"/>
    </row>
    <row r="4" spans="1:18" ht="21" thickBot="1">
      <c r="A4" s="57" t="s">
        <v>1166</v>
      </c>
      <c r="B4" s="57"/>
      <c r="C4" s="57"/>
      <c r="D4" s="57"/>
      <c r="E4" s="57"/>
      <c r="F4" s="57"/>
      <c r="G4" s="57"/>
      <c r="H4" s="58"/>
      <c r="I4" s="58"/>
      <c r="J4" s="58"/>
      <c r="K4" s="59"/>
      <c r="L4" s="59"/>
      <c r="M4" s="57"/>
      <c r="N4" s="57"/>
      <c r="O4" s="57"/>
      <c r="P4" s="57"/>
      <c r="Q4" s="57"/>
      <c r="R4" s="57"/>
    </row>
    <row r="5" spans="1:18" ht="72" thickBot="1">
      <c r="A5" s="44" t="s">
        <v>119</v>
      </c>
      <c r="B5" s="44" t="s">
        <v>120</v>
      </c>
      <c r="C5" s="44" t="s">
        <v>55</v>
      </c>
      <c r="D5" s="44" t="s">
        <v>1104</v>
      </c>
      <c r="E5" s="44" t="s">
        <v>1168</v>
      </c>
      <c r="F5" s="44" t="s">
        <v>162</v>
      </c>
      <c r="G5" s="44" t="s">
        <v>45</v>
      </c>
      <c r="H5" s="44" t="s">
        <v>46</v>
      </c>
      <c r="I5" s="44" t="s">
        <v>1036</v>
      </c>
      <c r="J5" s="43" t="s">
        <v>7</v>
      </c>
      <c r="K5" s="51" t="s">
        <v>8</v>
      </c>
      <c r="L5" s="51" t="s">
        <v>1044</v>
      </c>
      <c r="M5" s="52" t="s">
        <v>602</v>
      </c>
      <c r="N5" s="52" t="s">
        <v>603</v>
      </c>
      <c r="O5" s="44" t="s">
        <v>1041</v>
      </c>
      <c r="P5" s="44" t="s">
        <v>1167</v>
      </c>
      <c r="Q5" s="44" t="s">
        <v>1035</v>
      </c>
      <c r="R5" s="44" t="s">
        <v>1094</v>
      </c>
    </row>
    <row r="6" spans="1:18" ht="72" thickBot="1">
      <c r="A6" s="15" t="s">
        <v>751</v>
      </c>
      <c r="B6" s="15" t="s">
        <v>745</v>
      </c>
      <c r="C6" s="15" t="s">
        <v>1065</v>
      </c>
      <c r="D6" s="15" t="s">
        <v>1060</v>
      </c>
      <c r="E6" s="13" t="s">
        <v>1130</v>
      </c>
      <c r="F6" s="17" t="s">
        <v>161</v>
      </c>
      <c r="G6" s="15" t="s">
        <v>75</v>
      </c>
      <c r="H6" s="15" t="s">
        <v>166</v>
      </c>
      <c r="I6" s="15"/>
      <c r="J6" s="15" t="s">
        <v>723</v>
      </c>
      <c r="K6" s="22">
        <v>1800000</v>
      </c>
      <c r="L6" s="22"/>
      <c r="M6" s="31">
        <v>41426</v>
      </c>
      <c r="N6" s="31">
        <v>41974</v>
      </c>
      <c r="O6" s="15" t="s">
        <v>167</v>
      </c>
      <c r="P6" s="15"/>
      <c r="Q6" s="15"/>
      <c r="R6" s="13" t="s">
        <v>746</v>
      </c>
    </row>
    <row r="7" spans="1:18" ht="29.25" thickBot="1">
      <c r="A7" s="15" t="s">
        <v>32</v>
      </c>
      <c r="B7" s="15" t="s">
        <v>737</v>
      </c>
      <c r="C7" s="15" t="s">
        <v>738</v>
      </c>
      <c r="D7" s="15" t="s">
        <v>1060</v>
      </c>
      <c r="E7" s="15" t="s">
        <v>1089</v>
      </c>
      <c r="F7" s="17" t="s">
        <v>161</v>
      </c>
      <c r="G7" s="15" t="s">
        <v>75</v>
      </c>
      <c r="H7" s="15" t="s">
        <v>739</v>
      </c>
      <c r="I7" s="15"/>
      <c r="J7" s="15" t="s">
        <v>168</v>
      </c>
      <c r="K7" s="22">
        <v>5999972.5593023961</v>
      </c>
      <c r="L7" s="22"/>
      <c r="M7" s="40">
        <v>2013</v>
      </c>
      <c r="N7" s="40">
        <v>2014</v>
      </c>
      <c r="O7" s="15" t="s">
        <v>167</v>
      </c>
      <c r="P7" s="15"/>
      <c r="Q7" s="15"/>
      <c r="R7" s="13" t="s">
        <v>746</v>
      </c>
    </row>
    <row r="8" spans="1:18" ht="29.25" thickBot="1">
      <c r="A8" s="15" t="s">
        <v>101</v>
      </c>
      <c r="B8" s="15" t="s">
        <v>403</v>
      </c>
      <c r="C8" s="15" t="s">
        <v>738</v>
      </c>
      <c r="D8" s="15" t="s">
        <v>1060</v>
      </c>
      <c r="E8" s="15" t="s">
        <v>1089</v>
      </c>
      <c r="F8" s="17" t="s">
        <v>161</v>
      </c>
      <c r="G8" s="15" t="s">
        <v>75</v>
      </c>
      <c r="H8" s="15" t="s">
        <v>739</v>
      </c>
      <c r="I8" s="15"/>
      <c r="J8" s="15" t="s">
        <v>170</v>
      </c>
      <c r="K8" s="22">
        <v>167999.23166046711</v>
      </c>
      <c r="L8" s="22"/>
      <c r="M8" s="40">
        <v>2013</v>
      </c>
      <c r="N8" s="31"/>
      <c r="O8" s="15" t="s">
        <v>171</v>
      </c>
      <c r="P8" s="15"/>
      <c r="Q8" s="15"/>
      <c r="R8" s="13" t="s">
        <v>746</v>
      </c>
    </row>
    <row r="9" spans="1:18" ht="29.25" thickBot="1">
      <c r="A9" s="15" t="s">
        <v>32</v>
      </c>
      <c r="B9" s="15"/>
      <c r="C9" s="15" t="s">
        <v>738</v>
      </c>
      <c r="D9" s="15" t="s">
        <v>173</v>
      </c>
      <c r="E9" s="15" t="s">
        <v>173</v>
      </c>
      <c r="F9" s="17" t="s">
        <v>161</v>
      </c>
      <c r="G9" s="15" t="s">
        <v>75</v>
      </c>
      <c r="H9" s="15" t="s">
        <v>166</v>
      </c>
      <c r="I9" s="15"/>
      <c r="J9" s="15" t="s">
        <v>174</v>
      </c>
      <c r="K9" s="22">
        <v>780996.42813586188</v>
      </c>
      <c r="L9" s="22"/>
      <c r="M9" s="40">
        <v>2013</v>
      </c>
      <c r="N9" s="31"/>
      <c r="O9" s="15" t="s">
        <v>171</v>
      </c>
      <c r="P9" s="15"/>
      <c r="Q9" s="15"/>
      <c r="R9" s="13" t="s">
        <v>746</v>
      </c>
    </row>
    <row r="10" spans="1:18" ht="72" thickBot="1">
      <c r="A10" s="15" t="s">
        <v>750</v>
      </c>
      <c r="B10" s="15"/>
      <c r="C10" s="15" t="s">
        <v>738</v>
      </c>
      <c r="D10" s="15" t="s">
        <v>1058</v>
      </c>
      <c r="E10" s="15" t="s">
        <v>1129</v>
      </c>
      <c r="F10" s="17" t="s">
        <v>161</v>
      </c>
      <c r="G10" s="15" t="s">
        <v>75</v>
      </c>
      <c r="H10" s="15" t="s">
        <v>166</v>
      </c>
      <c r="I10" s="15"/>
      <c r="J10" s="15" t="s">
        <v>740</v>
      </c>
      <c r="K10" s="22">
        <v>5400000</v>
      </c>
      <c r="L10" s="22"/>
      <c r="M10" s="40">
        <v>2013</v>
      </c>
      <c r="N10" s="31">
        <v>42551</v>
      </c>
      <c r="O10" s="15" t="s">
        <v>749</v>
      </c>
      <c r="P10" s="15"/>
      <c r="Q10" s="15"/>
      <c r="R10" s="13" t="s">
        <v>746</v>
      </c>
    </row>
    <row r="11" spans="1:18" ht="114.75" thickBot="1">
      <c r="A11" s="15" t="s">
        <v>747</v>
      </c>
      <c r="B11" s="15" t="s">
        <v>741</v>
      </c>
      <c r="C11" s="15" t="s">
        <v>738</v>
      </c>
      <c r="D11" s="15" t="s">
        <v>1058</v>
      </c>
      <c r="E11" s="15" t="s">
        <v>1129</v>
      </c>
      <c r="F11" s="17" t="s">
        <v>161</v>
      </c>
      <c r="G11" s="15" t="s">
        <v>75</v>
      </c>
      <c r="H11" s="15" t="s">
        <v>739</v>
      </c>
      <c r="I11" s="15" t="s">
        <v>1091</v>
      </c>
      <c r="J11" s="15" t="s">
        <v>742</v>
      </c>
      <c r="K11" s="22">
        <v>22000000</v>
      </c>
      <c r="L11" s="22"/>
      <c r="M11" s="40">
        <v>2013</v>
      </c>
      <c r="N11" s="31"/>
      <c r="O11" s="15" t="s">
        <v>743</v>
      </c>
      <c r="P11" s="15"/>
      <c r="Q11" s="15"/>
      <c r="R11" s="13" t="s">
        <v>746</v>
      </c>
    </row>
    <row r="12" spans="1:18" ht="43.5" thickBot="1">
      <c r="A12" s="15" t="s">
        <v>752</v>
      </c>
      <c r="B12" s="15"/>
      <c r="C12" s="15" t="s">
        <v>57</v>
      </c>
      <c r="D12" s="15" t="s">
        <v>1090</v>
      </c>
      <c r="E12" s="14" t="s">
        <v>1137</v>
      </c>
      <c r="F12" s="17" t="s">
        <v>161</v>
      </c>
      <c r="G12" s="15" t="s">
        <v>75</v>
      </c>
      <c r="H12" s="15" t="s">
        <v>166</v>
      </c>
      <c r="I12" s="15"/>
      <c r="J12" s="15" t="s">
        <v>744</v>
      </c>
      <c r="K12" s="22">
        <v>2200000</v>
      </c>
      <c r="L12" s="22"/>
      <c r="M12" s="40">
        <v>2013</v>
      </c>
      <c r="N12" s="31">
        <v>41944</v>
      </c>
      <c r="O12" s="15"/>
      <c r="P12" s="15"/>
      <c r="Q12" s="15"/>
      <c r="R12" s="13" t="s">
        <v>746</v>
      </c>
    </row>
    <row r="13" spans="1:18" ht="15" thickBot="1">
      <c r="A13" s="15" t="s">
        <v>0</v>
      </c>
      <c r="B13" s="15" t="s">
        <v>0</v>
      </c>
      <c r="C13" s="15" t="s">
        <v>738</v>
      </c>
      <c r="D13" s="15" t="str">
        <f>'GT et secteurs'!C8</f>
        <v>Développement des Infrastructures</v>
      </c>
      <c r="E13" s="15" t="s">
        <v>1126</v>
      </c>
      <c r="F13" s="17" t="s">
        <v>161</v>
      </c>
      <c r="G13" s="15" t="s">
        <v>75</v>
      </c>
      <c r="H13" s="15" t="s">
        <v>739</v>
      </c>
      <c r="I13" s="15"/>
      <c r="J13" s="15" t="s">
        <v>177</v>
      </c>
      <c r="K13" s="22">
        <v>6999967.9858527957</v>
      </c>
      <c r="L13" s="22"/>
      <c r="M13" s="40">
        <v>2013</v>
      </c>
      <c r="N13" s="31">
        <v>42216</v>
      </c>
      <c r="O13" s="15" t="s">
        <v>167</v>
      </c>
      <c r="P13" s="15"/>
      <c r="Q13" s="15"/>
      <c r="R13" s="13" t="s">
        <v>746</v>
      </c>
    </row>
    <row r="14" spans="1:18" ht="29.25" thickBot="1">
      <c r="A14" s="15" t="s">
        <v>1</v>
      </c>
      <c r="B14" s="15" t="s">
        <v>1</v>
      </c>
      <c r="C14" s="15" t="s">
        <v>738</v>
      </c>
      <c r="D14" s="15" t="str">
        <f>'GT et secteurs'!C8</f>
        <v>Développement des Infrastructures</v>
      </c>
      <c r="E14" s="15" t="s">
        <v>1126</v>
      </c>
      <c r="F14" s="17" t="s">
        <v>161</v>
      </c>
      <c r="G14" s="15" t="s">
        <v>75</v>
      </c>
      <c r="H14" s="15" t="s">
        <v>739</v>
      </c>
      <c r="I14" s="15"/>
      <c r="J14" s="15" t="s">
        <v>179</v>
      </c>
      <c r="K14" s="22">
        <v>21128.903367583389</v>
      </c>
      <c r="L14" s="22"/>
      <c r="M14" s="40">
        <v>2013</v>
      </c>
      <c r="N14" s="31">
        <v>42216</v>
      </c>
      <c r="O14" s="15" t="s">
        <v>167</v>
      </c>
      <c r="P14" s="15"/>
      <c r="Q14" s="15"/>
      <c r="R14" s="13" t="s">
        <v>746</v>
      </c>
    </row>
    <row r="15" spans="1:18" ht="15" thickBot="1">
      <c r="A15" s="15" t="s">
        <v>0</v>
      </c>
      <c r="B15" s="15" t="s">
        <v>748</v>
      </c>
      <c r="C15" s="15" t="s">
        <v>738</v>
      </c>
      <c r="D15" s="15" t="s">
        <v>1073</v>
      </c>
      <c r="E15" s="15" t="s">
        <v>180</v>
      </c>
      <c r="F15" s="17" t="s">
        <v>161</v>
      </c>
      <c r="G15" s="15" t="s">
        <v>75</v>
      </c>
      <c r="H15" s="15" t="s">
        <v>739</v>
      </c>
      <c r="I15" s="15"/>
      <c r="J15" s="15" t="s">
        <v>181</v>
      </c>
      <c r="K15" s="22">
        <v>818996.25434477709</v>
      </c>
      <c r="L15" s="22"/>
      <c r="M15" s="40">
        <v>2013</v>
      </c>
      <c r="N15" s="31">
        <v>41973</v>
      </c>
      <c r="O15" s="15" t="s">
        <v>167</v>
      </c>
      <c r="P15" s="15"/>
      <c r="Q15" s="15"/>
      <c r="R15" s="13" t="s">
        <v>746</v>
      </c>
    </row>
    <row r="16" spans="1:18" ht="57.75" thickBot="1">
      <c r="A16" s="15" t="s">
        <v>732</v>
      </c>
      <c r="B16" s="15" t="s">
        <v>733</v>
      </c>
      <c r="C16" s="15" t="s">
        <v>726</v>
      </c>
      <c r="D16" s="15" t="s">
        <v>1060</v>
      </c>
      <c r="E16" s="15" t="s">
        <v>734</v>
      </c>
      <c r="F16" s="17" t="s">
        <v>727</v>
      </c>
      <c r="G16" s="15" t="s">
        <v>735</v>
      </c>
      <c r="H16" s="15" t="s">
        <v>729</v>
      </c>
      <c r="I16" s="15"/>
      <c r="J16" s="15" t="s">
        <v>736</v>
      </c>
      <c r="K16" s="22">
        <v>5483728</v>
      </c>
      <c r="L16" s="22"/>
      <c r="M16" s="31" t="s">
        <v>731</v>
      </c>
      <c r="N16" s="31">
        <v>41974</v>
      </c>
      <c r="O16" s="15" t="s">
        <v>167</v>
      </c>
      <c r="P16" s="15"/>
      <c r="Q16" s="15"/>
      <c r="R16" s="13" t="s">
        <v>746</v>
      </c>
    </row>
    <row r="17" spans="1:18" ht="43.5" thickBot="1">
      <c r="A17" s="15" t="s">
        <v>724</v>
      </c>
      <c r="B17" s="15" t="s">
        <v>725</v>
      </c>
      <c r="C17" s="15" t="s">
        <v>726</v>
      </c>
      <c r="D17" s="15" t="str">
        <f>'GT et secteurs'!C9</f>
        <v>Décentralisation et Développement Institutionnel</v>
      </c>
      <c r="E17" s="15" t="s">
        <v>1132</v>
      </c>
      <c r="F17" s="17" t="s">
        <v>727</v>
      </c>
      <c r="G17" s="15" t="s">
        <v>728</v>
      </c>
      <c r="H17" s="15" t="s">
        <v>729</v>
      </c>
      <c r="I17" s="15" t="s">
        <v>1092</v>
      </c>
      <c r="J17" s="15" t="s">
        <v>730</v>
      </c>
      <c r="K17" s="22">
        <v>5866461</v>
      </c>
      <c r="L17" s="22"/>
      <c r="M17" s="31" t="s">
        <v>731</v>
      </c>
      <c r="N17" s="31">
        <v>41974</v>
      </c>
      <c r="O17" s="15" t="s">
        <v>167</v>
      </c>
      <c r="P17" s="15"/>
      <c r="Q17" s="15"/>
      <c r="R17" s="13" t="s">
        <v>746</v>
      </c>
    </row>
    <row r="18" spans="1:18" ht="15" thickBot="1">
      <c r="A18" s="15" t="s">
        <v>32</v>
      </c>
      <c r="B18" s="15"/>
      <c r="C18" s="15" t="s">
        <v>738</v>
      </c>
      <c r="D18" s="15" t="s">
        <v>182</v>
      </c>
      <c r="E18" s="15" t="s">
        <v>801</v>
      </c>
      <c r="F18" s="17" t="s">
        <v>161</v>
      </c>
      <c r="G18" s="15" t="s">
        <v>184</v>
      </c>
      <c r="H18" s="15"/>
      <c r="I18" s="15"/>
      <c r="J18" s="15" t="s">
        <v>185</v>
      </c>
      <c r="K18" s="22">
        <v>4985187.3210409172</v>
      </c>
      <c r="L18" s="22"/>
      <c r="M18" s="40">
        <v>2013</v>
      </c>
      <c r="N18" s="31">
        <v>41639</v>
      </c>
      <c r="O18" s="15" t="s">
        <v>167</v>
      </c>
      <c r="P18" s="15"/>
      <c r="Q18" s="15"/>
      <c r="R18" s="13" t="s">
        <v>394</v>
      </c>
    </row>
    <row r="19" spans="1:18" ht="15" thickBot="1">
      <c r="A19" s="15" t="s">
        <v>32</v>
      </c>
      <c r="B19" s="15"/>
      <c r="C19" s="15" t="s">
        <v>738</v>
      </c>
      <c r="D19" s="15" t="s">
        <v>1058</v>
      </c>
      <c r="E19" s="6" t="s">
        <v>175</v>
      </c>
      <c r="F19" s="17" t="s">
        <v>161</v>
      </c>
      <c r="G19" s="15" t="s">
        <v>184</v>
      </c>
      <c r="H19" s="15"/>
      <c r="I19" s="15"/>
      <c r="J19" s="15" t="s">
        <v>186</v>
      </c>
      <c r="K19" s="22">
        <v>3707691.2769071283</v>
      </c>
      <c r="L19" s="22"/>
      <c r="M19" s="40">
        <v>2013</v>
      </c>
      <c r="N19" s="31">
        <v>41639</v>
      </c>
      <c r="O19" s="15" t="s">
        <v>167</v>
      </c>
      <c r="P19" s="15"/>
      <c r="Q19" s="15"/>
      <c r="R19" s="13" t="s">
        <v>394</v>
      </c>
    </row>
    <row r="20" spans="1:18" ht="29.25" thickBot="1">
      <c r="A20" s="15" t="s">
        <v>404</v>
      </c>
      <c r="B20" s="15"/>
      <c r="C20" s="15" t="s">
        <v>738</v>
      </c>
      <c r="D20" s="15" t="str">
        <f>'GT et secteurs'!C8</f>
        <v>Développement des Infrastructures</v>
      </c>
      <c r="E20" s="6" t="s">
        <v>1126</v>
      </c>
      <c r="F20" s="17" t="s">
        <v>161</v>
      </c>
      <c r="G20" s="15" t="s">
        <v>184</v>
      </c>
      <c r="H20" s="15" t="s">
        <v>601</v>
      </c>
      <c r="I20" s="15"/>
      <c r="J20" s="15" t="s">
        <v>187</v>
      </c>
      <c r="K20" s="22">
        <v>9037005.0323952679</v>
      </c>
      <c r="L20" s="22"/>
      <c r="M20" s="40">
        <v>2013</v>
      </c>
      <c r="N20" s="31">
        <v>42004</v>
      </c>
      <c r="O20" s="15" t="s">
        <v>167</v>
      </c>
      <c r="P20" s="15"/>
      <c r="Q20" s="15"/>
      <c r="R20" s="13" t="s">
        <v>394</v>
      </c>
    </row>
    <row r="21" spans="1:18" ht="15" thickBot="1">
      <c r="A21" s="15" t="s">
        <v>32</v>
      </c>
      <c r="B21" s="15"/>
      <c r="C21" s="15" t="s">
        <v>738</v>
      </c>
      <c r="D21" s="15" t="s">
        <v>1058</v>
      </c>
      <c r="E21" s="6" t="s">
        <v>175</v>
      </c>
      <c r="F21" s="17" t="s">
        <v>161</v>
      </c>
      <c r="G21" s="15" t="s">
        <v>184</v>
      </c>
      <c r="H21" s="15"/>
      <c r="I21" s="15"/>
      <c r="J21" s="15" t="s">
        <v>188</v>
      </c>
      <c r="K21" s="22">
        <v>2081122.1017592538</v>
      </c>
      <c r="L21" s="22"/>
      <c r="M21" s="40">
        <v>2013</v>
      </c>
      <c r="N21" s="31" t="s">
        <v>1093</v>
      </c>
      <c r="O21" s="15" t="s">
        <v>167</v>
      </c>
      <c r="P21" s="15"/>
      <c r="Q21" s="15"/>
      <c r="R21" s="13" t="s">
        <v>394</v>
      </c>
    </row>
    <row r="22" spans="1:18" ht="29.25" thickBot="1">
      <c r="A22" s="15" t="s">
        <v>32</v>
      </c>
      <c r="B22" s="15"/>
      <c r="C22" s="15" t="s">
        <v>738</v>
      </c>
      <c r="D22" s="15" t="s">
        <v>1058</v>
      </c>
      <c r="E22" s="6" t="s">
        <v>175</v>
      </c>
      <c r="F22" s="17" t="s">
        <v>161</v>
      </c>
      <c r="G22" s="15" t="s">
        <v>184</v>
      </c>
      <c r="H22" s="15"/>
      <c r="I22" s="15"/>
      <c r="J22" s="15" t="s">
        <v>189</v>
      </c>
      <c r="K22" s="22">
        <v>2393222.0561009818</v>
      </c>
      <c r="L22" s="22"/>
      <c r="M22" s="40">
        <v>2013</v>
      </c>
      <c r="N22" s="31">
        <v>42735</v>
      </c>
      <c r="O22" s="15" t="s">
        <v>167</v>
      </c>
      <c r="P22" s="15"/>
      <c r="Q22" s="15"/>
      <c r="R22" s="13" t="s">
        <v>394</v>
      </c>
    </row>
    <row r="23" spans="1:18" ht="15" thickBot="1">
      <c r="A23" s="15" t="s">
        <v>32</v>
      </c>
      <c r="B23" s="15"/>
      <c r="C23" s="15" t="s">
        <v>738</v>
      </c>
      <c r="D23" s="15" t="str">
        <f>'GT et secteurs'!C8</f>
        <v>Développement des Infrastructures</v>
      </c>
      <c r="E23" s="6" t="s">
        <v>407</v>
      </c>
      <c r="F23" s="17" t="s">
        <v>161</v>
      </c>
      <c r="G23" s="15" t="s">
        <v>184</v>
      </c>
      <c r="H23" s="15"/>
      <c r="I23" s="15"/>
      <c r="J23" s="15" t="s">
        <v>190</v>
      </c>
      <c r="K23" s="22">
        <v>3426787.9138971888</v>
      </c>
      <c r="L23" s="22"/>
      <c r="M23" s="40">
        <v>2013</v>
      </c>
      <c r="N23" s="31">
        <v>41639</v>
      </c>
      <c r="O23" s="15" t="s">
        <v>167</v>
      </c>
      <c r="P23" s="15"/>
      <c r="Q23" s="15"/>
      <c r="R23" s="13" t="s">
        <v>394</v>
      </c>
    </row>
    <row r="24" spans="1:18" ht="29.25" thickBot="1">
      <c r="A24" s="15" t="s">
        <v>32</v>
      </c>
      <c r="B24" s="15"/>
      <c r="C24" s="15" t="s">
        <v>738</v>
      </c>
      <c r="D24" s="15" t="s">
        <v>182</v>
      </c>
      <c r="E24" s="6" t="s">
        <v>191</v>
      </c>
      <c r="F24" s="17" t="s">
        <v>161</v>
      </c>
      <c r="G24" s="15" t="s">
        <v>184</v>
      </c>
      <c r="H24" s="15"/>
      <c r="I24" s="15"/>
      <c r="J24" s="15" t="s">
        <v>192</v>
      </c>
      <c r="K24" s="22">
        <v>759954.32648332219</v>
      </c>
      <c r="L24" s="22"/>
      <c r="M24" s="40">
        <v>2013</v>
      </c>
      <c r="N24" s="31">
        <v>41425</v>
      </c>
      <c r="O24" s="15" t="s">
        <v>193</v>
      </c>
      <c r="P24" s="15"/>
      <c r="Q24" s="15"/>
      <c r="R24" s="13" t="s">
        <v>394</v>
      </c>
    </row>
    <row r="25" spans="1:18" ht="15" thickBot="1">
      <c r="A25" s="15" t="s">
        <v>32</v>
      </c>
      <c r="B25" s="15"/>
      <c r="C25" s="15" t="s">
        <v>738</v>
      </c>
      <c r="D25" s="15" t="s">
        <v>1072</v>
      </c>
      <c r="E25" s="6" t="s">
        <v>194</v>
      </c>
      <c r="F25" s="17" t="s">
        <v>161</v>
      </c>
      <c r="G25" s="15" t="s">
        <v>184</v>
      </c>
      <c r="H25" s="15"/>
      <c r="I25" s="15"/>
      <c r="J25" s="15" t="s">
        <v>195</v>
      </c>
      <c r="K25" s="22">
        <v>23311482.407463871</v>
      </c>
      <c r="L25" s="22"/>
      <c r="M25" s="40">
        <v>2013</v>
      </c>
      <c r="N25" s="31">
        <v>41851</v>
      </c>
      <c r="O25" s="15" t="s">
        <v>196</v>
      </c>
      <c r="P25" s="15"/>
      <c r="Q25" s="15"/>
      <c r="R25" s="13" t="s">
        <v>394</v>
      </c>
    </row>
    <row r="26" spans="1:18" ht="15" thickBot="1">
      <c r="A26" s="15" t="s">
        <v>32</v>
      </c>
      <c r="B26" s="15"/>
      <c r="C26" s="15" t="s">
        <v>738</v>
      </c>
      <c r="D26" s="15" t="s">
        <v>1072</v>
      </c>
      <c r="E26" s="6" t="s">
        <v>194</v>
      </c>
      <c r="F26" s="15" t="s">
        <v>161</v>
      </c>
      <c r="G26" s="15" t="s">
        <v>184</v>
      </c>
      <c r="H26" s="15"/>
      <c r="I26" s="15"/>
      <c r="J26" s="22" t="s">
        <v>197</v>
      </c>
      <c r="K26" s="22">
        <v>23311482.407463871</v>
      </c>
      <c r="L26" s="40"/>
      <c r="M26" s="40">
        <v>2013</v>
      </c>
      <c r="N26" s="31">
        <v>41851</v>
      </c>
      <c r="O26" s="15" t="s">
        <v>196</v>
      </c>
      <c r="P26" s="15"/>
      <c r="Q26" s="13"/>
      <c r="R26" s="13" t="s">
        <v>394</v>
      </c>
    </row>
    <row r="27" spans="1:18" ht="15" thickBot="1">
      <c r="A27" s="15" t="s">
        <v>32</v>
      </c>
      <c r="B27" s="15"/>
      <c r="C27" s="15" t="s">
        <v>738</v>
      </c>
      <c r="D27" s="15" t="s">
        <v>1059</v>
      </c>
      <c r="E27" s="6" t="s">
        <v>1126</v>
      </c>
      <c r="F27" s="17" t="s">
        <v>161</v>
      </c>
      <c r="G27" s="15" t="s">
        <v>184</v>
      </c>
      <c r="H27" s="15"/>
      <c r="I27" s="15"/>
      <c r="J27" s="15" t="s">
        <v>198</v>
      </c>
      <c r="K27" s="22">
        <v>492373.47566924815</v>
      </c>
      <c r="L27" s="22"/>
      <c r="M27" s="40">
        <v>2013</v>
      </c>
      <c r="N27" s="31">
        <v>41455</v>
      </c>
      <c r="O27" s="15" t="s">
        <v>167</v>
      </c>
      <c r="P27" s="15"/>
      <c r="Q27" s="15"/>
      <c r="R27" s="13" t="s">
        <v>394</v>
      </c>
    </row>
    <row r="28" spans="1:18" ht="15" thickBot="1">
      <c r="A28" s="15" t="s">
        <v>32</v>
      </c>
      <c r="B28" s="15"/>
      <c r="C28" s="15" t="s">
        <v>738</v>
      </c>
      <c r="D28" s="15" t="s">
        <v>1059</v>
      </c>
      <c r="E28" s="6" t="s">
        <v>820</v>
      </c>
      <c r="F28" s="17" t="s">
        <v>161</v>
      </c>
      <c r="G28" s="15" t="s">
        <v>184</v>
      </c>
      <c r="H28" s="15"/>
      <c r="I28" s="15"/>
      <c r="J28" s="15" t="s">
        <v>821</v>
      </c>
      <c r="K28" s="22">
        <v>575954</v>
      </c>
      <c r="L28" s="22"/>
      <c r="M28" s="40">
        <v>2014</v>
      </c>
      <c r="N28" s="31"/>
      <c r="O28" s="15" t="s">
        <v>824</v>
      </c>
      <c r="P28" s="15"/>
      <c r="Q28" s="15"/>
      <c r="R28" s="13" t="s">
        <v>184</v>
      </c>
    </row>
    <row r="29" spans="1:18" ht="29.25" thickBot="1">
      <c r="A29" s="15" t="s">
        <v>32</v>
      </c>
      <c r="B29" s="15"/>
      <c r="C29" s="15" t="s">
        <v>738</v>
      </c>
      <c r="D29" s="15" t="s">
        <v>1058</v>
      </c>
      <c r="E29" s="6" t="s">
        <v>175</v>
      </c>
      <c r="F29" s="17" t="s">
        <v>161</v>
      </c>
      <c r="G29" s="15" t="s">
        <v>184</v>
      </c>
      <c r="H29" s="15"/>
      <c r="I29" s="15"/>
      <c r="J29" s="15" t="s">
        <v>829</v>
      </c>
      <c r="K29" s="22">
        <v>5411382.9948777361</v>
      </c>
      <c r="L29" s="22"/>
      <c r="M29" s="40">
        <v>2014</v>
      </c>
      <c r="N29" s="31"/>
      <c r="O29" s="15" t="s">
        <v>370</v>
      </c>
      <c r="P29" s="15"/>
      <c r="Q29" s="15"/>
      <c r="R29" s="13" t="s">
        <v>394</v>
      </c>
    </row>
    <row r="30" spans="1:18" ht="29.25" thickBot="1">
      <c r="A30" s="15" t="s">
        <v>32</v>
      </c>
      <c r="B30" s="15"/>
      <c r="C30" s="15" t="s">
        <v>738</v>
      </c>
      <c r="D30" s="15" t="s">
        <v>1058</v>
      </c>
      <c r="E30" s="6" t="s">
        <v>175</v>
      </c>
      <c r="F30" s="17" t="s">
        <v>161</v>
      </c>
      <c r="G30" s="15" t="s">
        <v>184</v>
      </c>
      <c r="H30" s="15"/>
      <c r="I30" s="15"/>
      <c r="J30" s="15" t="s">
        <v>186</v>
      </c>
      <c r="K30" s="22">
        <v>576726.07476065611</v>
      </c>
      <c r="L30" s="22"/>
      <c r="M30" s="40">
        <v>2014</v>
      </c>
      <c r="N30" s="31"/>
      <c r="O30" s="15" t="s">
        <v>370</v>
      </c>
      <c r="P30" s="15"/>
      <c r="Q30" s="15"/>
      <c r="R30" s="13" t="s">
        <v>394</v>
      </c>
    </row>
    <row r="31" spans="1:18" ht="29.25" thickBot="1">
      <c r="A31" s="15" t="s">
        <v>404</v>
      </c>
      <c r="B31" s="15"/>
      <c r="C31" s="15" t="s">
        <v>738</v>
      </c>
      <c r="D31" s="15" t="s">
        <v>1059</v>
      </c>
      <c r="E31" s="6" t="s">
        <v>1126</v>
      </c>
      <c r="F31" s="17" t="s">
        <v>161</v>
      </c>
      <c r="G31" s="15" t="s">
        <v>184</v>
      </c>
      <c r="H31" s="15" t="s">
        <v>601</v>
      </c>
      <c r="I31" s="15"/>
      <c r="J31" s="15" t="s">
        <v>187</v>
      </c>
      <c r="K31" s="22">
        <v>3983932.3434355753</v>
      </c>
      <c r="L31" s="22"/>
      <c r="M31" s="40">
        <v>2014</v>
      </c>
      <c r="N31" s="31"/>
      <c r="O31" s="15" t="s">
        <v>370</v>
      </c>
      <c r="P31" s="15"/>
      <c r="Q31" s="15"/>
      <c r="R31" s="13" t="s">
        <v>394</v>
      </c>
    </row>
    <row r="32" spans="1:18" ht="29.25" thickBot="1">
      <c r="A32" s="15" t="s">
        <v>32</v>
      </c>
      <c r="B32" s="15"/>
      <c r="C32" s="15" t="s">
        <v>738</v>
      </c>
      <c r="D32" s="15" t="s">
        <v>1058</v>
      </c>
      <c r="E32" s="6" t="s">
        <v>175</v>
      </c>
      <c r="F32" s="17" t="s">
        <v>161</v>
      </c>
      <c r="G32" s="15" t="s">
        <v>184</v>
      </c>
      <c r="H32" s="15"/>
      <c r="I32" s="15"/>
      <c r="J32" s="15" t="s">
        <v>188</v>
      </c>
      <c r="K32" s="22">
        <v>5635728.0392706878</v>
      </c>
      <c r="L32" s="22"/>
      <c r="M32" s="40">
        <v>2014</v>
      </c>
      <c r="N32" s="31"/>
      <c r="O32" s="15" t="s">
        <v>370</v>
      </c>
      <c r="P32" s="15"/>
      <c r="Q32" s="15"/>
      <c r="R32" s="13" t="s">
        <v>394</v>
      </c>
    </row>
    <row r="33" spans="1:18" ht="29.25" thickBot="1">
      <c r="A33" s="15" t="s">
        <v>32</v>
      </c>
      <c r="B33" s="15"/>
      <c r="C33" s="15" t="s">
        <v>738</v>
      </c>
      <c r="D33" s="15" t="s">
        <v>1058</v>
      </c>
      <c r="E33" s="6" t="s">
        <v>175</v>
      </c>
      <c r="F33" s="17" t="s">
        <v>161</v>
      </c>
      <c r="G33" s="15" t="s">
        <v>184</v>
      </c>
      <c r="H33" s="15"/>
      <c r="I33" s="15"/>
      <c r="J33" s="15" t="s">
        <v>189</v>
      </c>
      <c r="K33" s="22">
        <v>5827870.6018659677</v>
      </c>
      <c r="L33" s="22"/>
      <c r="M33" s="40">
        <v>2014</v>
      </c>
      <c r="N33" s="31"/>
      <c r="O33" s="15" t="s">
        <v>370</v>
      </c>
      <c r="P33" s="15"/>
      <c r="Q33" s="15"/>
      <c r="R33" s="13" t="s">
        <v>394</v>
      </c>
    </row>
    <row r="34" spans="1:18" ht="29.25" thickBot="1">
      <c r="A34" s="15" t="s">
        <v>32</v>
      </c>
      <c r="B34" s="15"/>
      <c r="C34" s="15" t="s">
        <v>738</v>
      </c>
      <c r="D34" s="15" t="s">
        <v>1059</v>
      </c>
      <c r="E34" s="6" t="s">
        <v>1126</v>
      </c>
      <c r="F34" s="17" t="s">
        <v>161</v>
      </c>
      <c r="G34" s="15" t="s">
        <v>184</v>
      </c>
      <c r="H34" s="15"/>
      <c r="I34" s="15"/>
      <c r="J34" s="15" t="s">
        <v>198</v>
      </c>
      <c r="K34" s="22">
        <v>492373.47566924815</v>
      </c>
      <c r="L34" s="22"/>
      <c r="M34" s="40">
        <v>2014</v>
      </c>
      <c r="N34" s="31"/>
      <c r="O34" s="15" t="s">
        <v>370</v>
      </c>
      <c r="P34" s="15"/>
      <c r="Q34" s="15"/>
      <c r="R34" s="13" t="s">
        <v>394</v>
      </c>
    </row>
    <row r="35" spans="1:18" ht="29.25" thickBot="1">
      <c r="A35" s="15" t="s">
        <v>32</v>
      </c>
      <c r="B35" s="15"/>
      <c r="C35" s="15" t="s">
        <v>738</v>
      </c>
      <c r="D35" s="15" t="s">
        <v>1072</v>
      </c>
      <c r="E35" s="6" t="s">
        <v>822</v>
      </c>
      <c r="F35" s="15" t="s">
        <v>161</v>
      </c>
      <c r="G35" s="15" t="s">
        <v>184</v>
      </c>
      <c r="H35" s="22"/>
      <c r="I35" s="40"/>
      <c r="J35" s="31" t="s">
        <v>1119</v>
      </c>
      <c r="K35" s="22"/>
      <c r="L35" s="15"/>
      <c r="M35" s="40">
        <v>2013</v>
      </c>
      <c r="N35" s="31">
        <v>42916</v>
      </c>
      <c r="O35" s="15" t="s">
        <v>370</v>
      </c>
      <c r="P35" s="15"/>
      <c r="Q35" s="15"/>
      <c r="R35" s="13"/>
    </row>
    <row r="36" spans="1:18" ht="29.25" thickBot="1">
      <c r="A36" s="15" t="s">
        <v>32</v>
      </c>
      <c r="B36" s="15"/>
      <c r="C36" s="15" t="s">
        <v>738</v>
      </c>
      <c r="D36" s="15" t="s">
        <v>1058</v>
      </c>
      <c r="E36" s="15"/>
      <c r="F36" s="17" t="s">
        <v>161</v>
      </c>
      <c r="G36" s="15" t="s">
        <v>184</v>
      </c>
      <c r="H36" s="15"/>
      <c r="I36" s="15"/>
      <c r="J36" s="15" t="s">
        <v>823</v>
      </c>
      <c r="K36" s="22"/>
      <c r="L36" s="22"/>
      <c r="M36" s="40">
        <v>2013</v>
      </c>
      <c r="N36" s="31"/>
      <c r="O36" s="15" t="s">
        <v>824</v>
      </c>
      <c r="P36" s="15"/>
      <c r="Q36" s="15"/>
      <c r="R36" s="13"/>
    </row>
    <row r="37" spans="1:18" ht="15" thickBot="1">
      <c r="A37" s="15" t="s">
        <v>32</v>
      </c>
      <c r="B37" s="15"/>
      <c r="C37" s="15" t="s">
        <v>738</v>
      </c>
      <c r="D37" s="15" t="s">
        <v>1058</v>
      </c>
      <c r="E37" s="15"/>
      <c r="F37" s="17" t="s">
        <v>161</v>
      </c>
      <c r="G37" s="15" t="s">
        <v>184</v>
      </c>
      <c r="H37" s="15"/>
      <c r="I37" s="15"/>
      <c r="J37" s="15" t="s">
        <v>825</v>
      </c>
      <c r="K37" s="22"/>
      <c r="L37" s="22"/>
      <c r="M37" s="40">
        <v>2014</v>
      </c>
      <c r="N37" s="31"/>
      <c r="O37" s="15" t="s">
        <v>824</v>
      </c>
      <c r="P37" s="15"/>
      <c r="Q37" s="15"/>
      <c r="R37" s="13"/>
    </row>
    <row r="38" spans="1:18" ht="29.25" thickBot="1">
      <c r="A38" s="15" t="s">
        <v>32</v>
      </c>
      <c r="B38" s="15"/>
      <c r="C38" s="15" t="s">
        <v>738</v>
      </c>
      <c r="D38" s="15" t="s">
        <v>182</v>
      </c>
      <c r="E38" s="15" t="s">
        <v>191</v>
      </c>
      <c r="F38" s="17" t="s">
        <v>161</v>
      </c>
      <c r="G38" s="15" t="s">
        <v>184</v>
      </c>
      <c r="H38" s="15"/>
      <c r="I38" s="15"/>
      <c r="J38" s="15" t="s">
        <v>826</v>
      </c>
      <c r="K38" s="22"/>
      <c r="L38" s="22"/>
      <c r="M38" s="40">
        <v>2014</v>
      </c>
      <c r="N38" s="31"/>
      <c r="O38" s="15" t="s">
        <v>824</v>
      </c>
      <c r="P38" s="15"/>
      <c r="Q38" s="15"/>
      <c r="R38" s="13"/>
    </row>
    <row r="39" spans="1:18" ht="43.5" thickBot="1">
      <c r="A39" s="15" t="s">
        <v>32</v>
      </c>
      <c r="B39" s="15"/>
      <c r="C39" s="15" t="s">
        <v>738</v>
      </c>
      <c r="D39" s="15" t="s">
        <v>1058</v>
      </c>
      <c r="E39" s="15"/>
      <c r="F39" s="17" t="s">
        <v>161</v>
      </c>
      <c r="G39" s="15" t="s">
        <v>184</v>
      </c>
      <c r="H39" s="15"/>
      <c r="I39" s="15"/>
      <c r="J39" s="15" t="s">
        <v>827</v>
      </c>
      <c r="K39" s="22"/>
      <c r="L39" s="22"/>
      <c r="M39" s="40">
        <v>2014</v>
      </c>
      <c r="N39" s="31"/>
      <c r="O39" s="15" t="s">
        <v>824</v>
      </c>
      <c r="P39" s="15"/>
      <c r="Q39" s="15"/>
      <c r="R39" s="13"/>
    </row>
    <row r="40" spans="1:18" ht="43.5" thickBot="1">
      <c r="A40" s="15" t="s">
        <v>32</v>
      </c>
      <c r="B40" s="15"/>
      <c r="C40" s="15" t="s">
        <v>738</v>
      </c>
      <c r="D40" s="15" t="s">
        <v>1059</v>
      </c>
      <c r="E40" s="15" t="s">
        <v>407</v>
      </c>
      <c r="F40" s="17" t="s">
        <v>161</v>
      </c>
      <c r="G40" s="15" t="s">
        <v>184</v>
      </c>
      <c r="H40" s="15"/>
      <c r="I40" s="15"/>
      <c r="J40" s="15" t="s">
        <v>828</v>
      </c>
      <c r="K40" s="22"/>
      <c r="L40" s="22"/>
      <c r="M40" s="40">
        <v>2014</v>
      </c>
      <c r="N40" s="31"/>
      <c r="O40" s="15" t="s">
        <v>824</v>
      </c>
      <c r="P40" s="15"/>
      <c r="Q40" s="15"/>
      <c r="R40" s="13"/>
    </row>
    <row r="41" spans="1:18" ht="43.5" thickBot="1">
      <c r="A41" s="15" t="s">
        <v>854</v>
      </c>
      <c r="B41" s="15" t="s">
        <v>601</v>
      </c>
      <c r="C41" s="15" t="s">
        <v>738</v>
      </c>
      <c r="D41" s="15" t="s">
        <v>1059</v>
      </c>
      <c r="E41" s="6" t="s">
        <v>1138</v>
      </c>
      <c r="F41" s="17" t="s">
        <v>161</v>
      </c>
      <c r="G41" s="15" t="s">
        <v>395</v>
      </c>
      <c r="H41" s="15" t="s">
        <v>919</v>
      </c>
      <c r="I41" s="15"/>
      <c r="J41" s="15" t="s">
        <v>199</v>
      </c>
      <c r="K41" s="22">
        <v>67669173</v>
      </c>
      <c r="L41" s="22"/>
      <c r="M41" s="40">
        <v>2007</v>
      </c>
      <c r="N41" s="31" t="s">
        <v>1098</v>
      </c>
      <c r="O41" s="15" t="s">
        <v>167</v>
      </c>
      <c r="P41" s="15"/>
      <c r="Q41" s="15"/>
      <c r="R41" s="13" t="s">
        <v>165</v>
      </c>
    </row>
    <row r="42" spans="1:18" ht="15" thickBot="1">
      <c r="A42" s="15" t="s">
        <v>32</v>
      </c>
      <c r="B42" s="15" t="s">
        <v>601</v>
      </c>
      <c r="C42" s="15" t="s">
        <v>738</v>
      </c>
      <c r="D42" s="15" t="s">
        <v>1058</v>
      </c>
      <c r="E42" s="6" t="s">
        <v>175</v>
      </c>
      <c r="F42" s="17" t="s">
        <v>161</v>
      </c>
      <c r="G42" s="15" t="s">
        <v>395</v>
      </c>
      <c r="H42" s="15" t="s">
        <v>601</v>
      </c>
      <c r="I42" s="15"/>
      <c r="J42" s="15" t="s">
        <v>201</v>
      </c>
      <c r="K42" s="22">
        <v>45112782</v>
      </c>
      <c r="L42" s="22"/>
      <c r="M42" s="31">
        <v>41426</v>
      </c>
      <c r="N42" s="31">
        <v>43465</v>
      </c>
      <c r="O42" s="15" t="s">
        <v>167</v>
      </c>
      <c r="P42" s="15"/>
      <c r="Q42" s="15"/>
      <c r="R42" s="13" t="s">
        <v>165</v>
      </c>
    </row>
    <row r="43" spans="1:18" ht="15" thickBot="1">
      <c r="A43" s="15" t="s">
        <v>855</v>
      </c>
      <c r="B43" s="15"/>
      <c r="C43" s="15" t="s">
        <v>57</v>
      </c>
      <c r="D43" s="15"/>
      <c r="E43" s="6" t="s">
        <v>408</v>
      </c>
      <c r="F43" s="17" t="s">
        <v>161</v>
      </c>
      <c r="G43" s="15" t="s">
        <v>395</v>
      </c>
      <c r="H43" s="15"/>
      <c r="I43" s="15"/>
      <c r="J43" s="15" t="s">
        <v>856</v>
      </c>
      <c r="K43" s="22">
        <v>75187970</v>
      </c>
      <c r="L43" s="22"/>
      <c r="M43" s="31">
        <v>41730</v>
      </c>
      <c r="N43" s="31">
        <v>43556</v>
      </c>
      <c r="O43" s="15" t="s">
        <v>167</v>
      </c>
      <c r="P43" s="15"/>
      <c r="Q43" s="15"/>
      <c r="R43" s="13" t="s">
        <v>165</v>
      </c>
    </row>
    <row r="44" spans="1:18" ht="15" thickBot="1">
      <c r="A44" s="15" t="s">
        <v>32</v>
      </c>
      <c r="B44" s="15"/>
      <c r="C44" s="15" t="s">
        <v>738</v>
      </c>
      <c r="D44" s="15" t="s">
        <v>182</v>
      </c>
      <c r="E44" s="15" t="s">
        <v>801</v>
      </c>
      <c r="F44" s="17" t="s">
        <v>161</v>
      </c>
      <c r="G44" s="15" t="s">
        <v>202</v>
      </c>
      <c r="H44" s="15"/>
      <c r="I44" s="15"/>
      <c r="J44" s="15" t="s">
        <v>203</v>
      </c>
      <c r="K44" s="22">
        <v>99999.542655039942</v>
      </c>
      <c r="L44" s="22"/>
      <c r="M44" s="40">
        <v>2013</v>
      </c>
      <c r="N44" s="31"/>
      <c r="O44" s="15" t="s">
        <v>204</v>
      </c>
      <c r="P44" s="15"/>
      <c r="Q44" s="15"/>
      <c r="R44" s="13" t="s">
        <v>394</v>
      </c>
    </row>
    <row r="45" spans="1:18" ht="15" thickBot="1">
      <c r="A45" s="15" t="s">
        <v>32</v>
      </c>
      <c r="B45" s="15"/>
      <c r="C45" s="15" t="s">
        <v>738</v>
      </c>
      <c r="D45" s="15" t="s">
        <v>182</v>
      </c>
      <c r="E45" s="15" t="s">
        <v>801</v>
      </c>
      <c r="F45" s="17" t="s">
        <v>161</v>
      </c>
      <c r="G45" s="15" t="s">
        <v>202</v>
      </c>
      <c r="H45" s="15"/>
      <c r="I45" s="15"/>
      <c r="J45" s="15" t="s">
        <v>205</v>
      </c>
      <c r="K45" s="22">
        <v>93599.571925117387</v>
      </c>
      <c r="L45" s="22"/>
      <c r="M45" s="40">
        <v>2013</v>
      </c>
      <c r="N45" s="31"/>
      <c r="O45" s="15" t="s">
        <v>204</v>
      </c>
      <c r="P45" s="15"/>
      <c r="Q45" s="15"/>
      <c r="R45" s="13" t="s">
        <v>394</v>
      </c>
    </row>
    <row r="46" spans="1:18" ht="15" thickBot="1">
      <c r="A46" s="15" t="s">
        <v>32</v>
      </c>
      <c r="B46" s="15"/>
      <c r="C46" s="15" t="s">
        <v>738</v>
      </c>
      <c r="D46" s="15" t="s">
        <v>1058</v>
      </c>
      <c r="E46" s="13" t="s">
        <v>175</v>
      </c>
      <c r="F46" s="17" t="s">
        <v>161</v>
      </c>
      <c r="G46" s="15" t="s">
        <v>202</v>
      </c>
      <c r="H46" s="15"/>
      <c r="I46" s="15"/>
      <c r="J46" s="15" t="s">
        <v>206</v>
      </c>
      <c r="K46" s="22">
        <v>579157.35124092933</v>
      </c>
      <c r="L46" s="22"/>
      <c r="M46" s="40">
        <v>2013</v>
      </c>
      <c r="N46" s="31"/>
      <c r="O46" s="15" t="s">
        <v>167</v>
      </c>
      <c r="P46" s="15"/>
      <c r="Q46" s="15"/>
      <c r="R46" s="13" t="s">
        <v>394</v>
      </c>
    </row>
    <row r="47" spans="1:18" ht="15" thickBot="1">
      <c r="A47" s="15" t="s">
        <v>32</v>
      </c>
      <c r="B47" s="15"/>
      <c r="C47" s="15" t="s">
        <v>738</v>
      </c>
      <c r="D47" s="15" t="s">
        <v>1058</v>
      </c>
      <c r="E47" s="15"/>
      <c r="F47" s="17" t="s">
        <v>161</v>
      </c>
      <c r="G47" s="15" t="s">
        <v>202</v>
      </c>
      <c r="H47" s="15"/>
      <c r="I47" s="15"/>
      <c r="J47" s="15" t="s">
        <v>207</v>
      </c>
      <c r="K47" s="22">
        <v>216549.00961948896</v>
      </c>
      <c r="L47" s="22"/>
      <c r="M47" s="40">
        <v>2013</v>
      </c>
      <c r="N47" s="31"/>
      <c r="O47" s="15" t="s">
        <v>167</v>
      </c>
      <c r="P47" s="15"/>
      <c r="Q47" s="15"/>
      <c r="R47" s="13" t="s">
        <v>394</v>
      </c>
    </row>
    <row r="48" spans="1:18" ht="15" thickBot="1">
      <c r="A48" s="15" t="s">
        <v>32</v>
      </c>
      <c r="B48" s="15"/>
      <c r="C48" s="15" t="s">
        <v>738</v>
      </c>
      <c r="D48" s="15" t="s">
        <v>1058</v>
      </c>
      <c r="E48" s="15"/>
      <c r="F48" s="17" t="s">
        <v>161</v>
      </c>
      <c r="G48" s="15" t="s">
        <v>202</v>
      </c>
      <c r="H48" s="15"/>
      <c r="I48" s="15"/>
      <c r="J48" s="15" t="s">
        <v>208</v>
      </c>
      <c r="K48" s="22">
        <v>1344113.8527349229</v>
      </c>
      <c r="L48" s="22"/>
      <c r="M48" s="40">
        <v>2013</v>
      </c>
      <c r="N48" s="40"/>
      <c r="O48" s="15" t="s">
        <v>167</v>
      </c>
      <c r="P48" s="15"/>
      <c r="Q48" s="15"/>
      <c r="R48" s="13" t="s">
        <v>394</v>
      </c>
    </row>
    <row r="49" spans="1:18" ht="29.25" thickBot="1">
      <c r="A49" s="15" t="s">
        <v>32</v>
      </c>
      <c r="B49" s="15"/>
      <c r="C49" s="15" t="s">
        <v>738</v>
      </c>
      <c r="D49" s="15" t="s">
        <v>1075</v>
      </c>
      <c r="E49" s="15" t="s">
        <v>178</v>
      </c>
      <c r="F49" s="17" t="s">
        <v>161</v>
      </c>
      <c r="G49" s="15" t="s">
        <v>202</v>
      </c>
      <c r="H49" s="15"/>
      <c r="I49" s="15"/>
      <c r="J49" s="15" t="s">
        <v>209</v>
      </c>
      <c r="K49" s="22">
        <v>183809.1593542289</v>
      </c>
      <c r="L49" s="22"/>
      <c r="M49" s="40">
        <v>2013</v>
      </c>
      <c r="N49" s="40"/>
      <c r="O49" s="15" t="s">
        <v>167</v>
      </c>
      <c r="P49" s="15"/>
      <c r="Q49" s="15"/>
      <c r="R49" s="13" t="s">
        <v>394</v>
      </c>
    </row>
    <row r="50" spans="1:18" ht="29.25" thickBot="1">
      <c r="A50" s="15" t="s">
        <v>32</v>
      </c>
      <c r="B50" s="15"/>
      <c r="C50" s="15" t="s">
        <v>738</v>
      </c>
      <c r="D50" s="15" t="s">
        <v>1075</v>
      </c>
      <c r="E50" s="15" t="s">
        <v>178</v>
      </c>
      <c r="F50" s="17" t="s">
        <v>161</v>
      </c>
      <c r="G50" s="15" t="s">
        <v>202</v>
      </c>
      <c r="H50" s="15"/>
      <c r="I50" s="15"/>
      <c r="J50" s="15" t="s">
        <v>210</v>
      </c>
      <c r="K50" s="22">
        <v>146699.32907494358</v>
      </c>
      <c r="L50" s="22"/>
      <c r="M50" s="40">
        <v>2013</v>
      </c>
      <c r="N50" s="40"/>
      <c r="O50" s="15" t="s">
        <v>167</v>
      </c>
      <c r="P50" s="15"/>
      <c r="Q50" s="15"/>
      <c r="R50" s="13" t="s">
        <v>394</v>
      </c>
    </row>
    <row r="51" spans="1:18" ht="15" thickBot="1">
      <c r="A51" s="15" t="s">
        <v>32</v>
      </c>
      <c r="B51" s="15"/>
      <c r="C51" s="15" t="s">
        <v>738</v>
      </c>
      <c r="D51" s="15" t="s">
        <v>1058</v>
      </c>
      <c r="E51" s="15"/>
      <c r="F51" s="17" t="s">
        <v>161</v>
      </c>
      <c r="G51" s="15" t="s">
        <v>202</v>
      </c>
      <c r="H51" s="15"/>
      <c r="I51" s="15" t="s">
        <v>1095</v>
      </c>
      <c r="J51" s="15" t="s">
        <v>211</v>
      </c>
      <c r="K51" s="22">
        <v>1591355.7219815233</v>
      </c>
      <c r="L51" s="22"/>
      <c r="M51" s="40">
        <v>2013</v>
      </c>
      <c r="N51" s="40"/>
      <c r="O51" s="15" t="s">
        <v>167</v>
      </c>
      <c r="P51" s="15"/>
      <c r="Q51" s="15"/>
      <c r="R51" s="13" t="s">
        <v>394</v>
      </c>
    </row>
    <row r="52" spans="1:18" ht="29.25" thickBot="1">
      <c r="A52" s="15" t="s">
        <v>32</v>
      </c>
      <c r="B52" s="15"/>
      <c r="C52" s="15" t="s">
        <v>738</v>
      </c>
      <c r="D52" s="15" t="s">
        <v>1075</v>
      </c>
      <c r="E52" s="15"/>
      <c r="F52" s="17" t="s">
        <v>161</v>
      </c>
      <c r="G52" s="15" t="s">
        <v>202</v>
      </c>
      <c r="H52" s="15"/>
      <c r="I52" s="15"/>
      <c r="J52" s="15" t="s">
        <v>212</v>
      </c>
      <c r="K52" s="22">
        <v>1316969.9768766386</v>
      </c>
      <c r="L52" s="22"/>
      <c r="M52" s="40">
        <v>2013</v>
      </c>
      <c r="N52" s="40"/>
      <c r="O52" s="15" t="s">
        <v>167</v>
      </c>
      <c r="P52" s="15"/>
      <c r="Q52" s="15"/>
      <c r="R52" s="13" t="s">
        <v>394</v>
      </c>
    </row>
    <row r="53" spans="1:18" ht="15" thickBot="1">
      <c r="A53" s="15" t="s">
        <v>32</v>
      </c>
      <c r="B53" s="15"/>
      <c r="C53" s="15" t="s">
        <v>738</v>
      </c>
      <c r="D53" s="15" t="s">
        <v>1058</v>
      </c>
      <c r="E53" s="15"/>
      <c r="F53" s="17" t="s">
        <v>161</v>
      </c>
      <c r="G53" s="15" t="s">
        <v>202</v>
      </c>
      <c r="H53" s="15"/>
      <c r="I53" s="15"/>
      <c r="J53" s="15" t="s">
        <v>213</v>
      </c>
      <c r="K53" s="22">
        <v>74039.661381791564</v>
      </c>
      <c r="L53" s="22"/>
      <c r="M53" s="40">
        <v>2013</v>
      </c>
      <c r="N53" s="40"/>
      <c r="O53" s="15" t="s">
        <v>167</v>
      </c>
      <c r="P53" s="15"/>
      <c r="Q53" s="15"/>
      <c r="R53" s="13" t="s">
        <v>394</v>
      </c>
    </row>
    <row r="54" spans="1:18" ht="29.25" thickBot="1">
      <c r="A54" s="15" t="s">
        <v>32</v>
      </c>
      <c r="B54" s="15"/>
      <c r="C54" s="15" t="s">
        <v>738</v>
      </c>
      <c r="D54" s="15" t="s">
        <v>1059</v>
      </c>
      <c r="E54" s="15"/>
      <c r="F54" s="17" t="s">
        <v>161</v>
      </c>
      <c r="G54" s="15" t="s">
        <v>202</v>
      </c>
      <c r="H54" s="15"/>
      <c r="I54" s="15"/>
      <c r="J54" s="15" t="s">
        <v>214</v>
      </c>
      <c r="K54" s="22">
        <v>49999.771327519971</v>
      </c>
      <c r="L54" s="22"/>
      <c r="M54" s="40">
        <v>2013</v>
      </c>
      <c r="N54" s="40"/>
      <c r="O54" s="15" t="s">
        <v>167</v>
      </c>
      <c r="P54" s="15"/>
      <c r="Q54" s="15"/>
      <c r="R54" s="13" t="s">
        <v>394</v>
      </c>
    </row>
    <row r="55" spans="1:18" ht="29.25" thickBot="1">
      <c r="A55" s="15" t="s">
        <v>32</v>
      </c>
      <c r="B55" s="15"/>
      <c r="C55" s="15" t="s">
        <v>738</v>
      </c>
      <c r="D55" s="15" t="s">
        <v>173</v>
      </c>
      <c r="E55" s="15"/>
      <c r="F55" s="17" t="s">
        <v>161</v>
      </c>
      <c r="G55" s="15" t="s">
        <v>202</v>
      </c>
      <c r="H55" s="15"/>
      <c r="I55" s="15"/>
      <c r="J55" s="15" t="s">
        <v>215</v>
      </c>
      <c r="K55" s="22">
        <v>52222.16116348558</v>
      </c>
      <c r="L55" s="22"/>
      <c r="M55" s="40">
        <v>2013</v>
      </c>
      <c r="N55" s="40"/>
      <c r="O55" s="15" t="s">
        <v>183</v>
      </c>
      <c r="P55" s="15"/>
      <c r="Q55" s="15"/>
      <c r="R55" s="13" t="s">
        <v>394</v>
      </c>
    </row>
    <row r="56" spans="1:18" ht="29.25" thickBot="1">
      <c r="A56" s="15" t="s">
        <v>32</v>
      </c>
      <c r="B56" s="15"/>
      <c r="C56" s="15" t="s">
        <v>738</v>
      </c>
      <c r="D56" s="15" t="s">
        <v>182</v>
      </c>
      <c r="E56" s="15" t="s">
        <v>801</v>
      </c>
      <c r="F56" s="17" t="s">
        <v>161</v>
      </c>
      <c r="G56" s="15" t="s">
        <v>202</v>
      </c>
      <c r="H56" s="15"/>
      <c r="I56" s="15"/>
      <c r="J56" s="15" t="s">
        <v>216</v>
      </c>
      <c r="K56" s="22">
        <v>5403.975285078358</v>
      </c>
      <c r="L56" s="22"/>
      <c r="M56" s="40">
        <v>2013</v>
      </c>
      <c r="N56" s="40"/>
      <c r="O56" s="15" t="s">
        <v>171</v>
      </c>
      <c r="P56" s="15"/>
      <c r="Q56" s="15"/>
      <c r="R56" s="13" t="s">
        <v>394</v>
      </c>
    </row>
    <row r="57" spans="1:18" ht="29.25" thickBot="1">
      <c r="A57" s="15" t="s">
        <v>32</v>
      </c>
      <c r="B57" s="15"/>
      <c r="C57" s="15" t="s">
        <v>738</v>
      </c>
      <c r="D57" s="15" t="s">
        <v>1058</v>
      </c>
      <c r="E57" s="15"/>
      <c r="F57" s="17" t="s">
        <v>161</v>
      </c>
      <c r="G57" s="15" t="s">
        <v>202</v>
      </c>
      <c r="H57" s="15"/>
      <c r="I57" s="15"/>
      <c r="J57" s="15" t="s">
        <v>217</v>
      </c>
      <c r="K57" s="22">
        <v>136482.98579908835</v>
      </c>
      <c r="L57" s="22"/>
      <c r="M57" s="40">
        <v>2013</v>
      </c>
      <c r="N57" s="40"/>
      <c r="O57" s="15" t="s">
        <v>171</v>
      </c>
      <c r="P57" s="15"/>
      <c r="Q57" s="15"/>
      <c r="R57" s="13" t="s">
        <v>394</v>
      </c>
    </row>
    <row r="58" spans="1:18" ht="29.25" thickBot="1">
      <c r="A58" s="15" t="s">
        <v>32</v>
      </c>
      <c r="B58" s="15"/>
      <c r="C58" s="15" t="s">
        <v>738</v>
      </c>
      <c r="D58" s="15" t="s">
        <v>1058</v>
      </c>
      <c r="E58" s="15"/>
      <c r="F58" s="17" t="s">
        <v>161</v>
      </c>
      <c r="G58" s="15" t="s">
        <v>202</v>
      </c>
      <c r="H58" s="15"/>
      <c r="I58" s="15"/>
      <c r="J58" s="15" t="s">
        <v>218</v>
      </c>
      <c r="K58" s="22">
        <v>135999.3780108543</v>
      </c>
      <c r="L58" s="22"/>
      <c r="M58" s="40">
        <v>2013</v>
      </c>
      <c r="N58" s="40"/>
      <c r="O58" s="15" t="s">
        <v>171</v>
      </c>
      <c r="P58" s="15"/>
      <c r="Q58" s="15"/>
      <c r="R58" s="13" t="s">
        <v>394</v>
      </c>
    </row>
    <row r="59" spans="1:18" ht="43.5" thickBot="1">
      <c r="A59" s="15" t="s">
        <v>32</v>
      </c>
      <c r="B59" s="15"/>
      <c r="C59" s="15" t="s">
        <v>738</v>
      </c>
      <c r="D59" s="15" t="s">
        <v>1058</v>
      </c>
      <c r="E59" s="15"/>
      <c r="F59" s="17" t="s">
        <v>161</v>
      </c>
      <c r="G59" s="15" t="s">
        <v>202</v>
      </c>
      <c r="H59" s="15"/>
      <c r="I59" s="15"/>
      <c r="J59" s="15" t="s">
        <v>219</v>
      </c>
      <c r="K59" s="22">
        <v>47516.172686185135</v>
      </c>
      <c r="L59" s="22"/>
      <c r="M59" s="40">
        <v>2013</v>
      </c>
      <c r="N59" s="40"/>
      <c r="O59" s="15" t="s">
        <v>171</v>
      </c>
      <c r="P59" s="15"/>
      <c r="Q59" s="15"/>
      <c r="R59" s="13" t="s">
        <v>394</v>
      </c>
    </row>
    <row r="60" spans="1:18" ht="29.25" thickBot="1">
      <c r="A60" s="15" t="s">
        <v>32</v>
      </c>
      <c r="B60" s="15"/>
      <c r="C60" s="15" t="s">
        <v>738</v>
      </c>
      <c r="D60" s="15" t="s">
        <v>1072</v>
      </c>
      <c r="E60" s="6" t="s">
        <v>220</v>
      </c>
      <c r="F60" s="15" t="s">
        <v>161</v>
      </c>
      <c r="G60" s="22" t="s">
        <v>202</v>
      </c>
      <c r="H60" s="31"/>
      <c r="I60" s="15"/>
      <c r="J60" s="15" t="s">
        <v>221</v>
      </c>
      <c r="K60" s="22">
        <v>374292.68818342581</v>
      </c>
      <c r="L60" s="13"/>
      <c r="M60" s="40">
        <v>2013</v>
      </c>
      <c r="N60" s="40"/>
      <c r="O60" s="15" t="s">
        <v>183</v>
      </c>
      <c r="P60" s="15"/>
      <c r="Q60" s="15"/>
      <c r="R60" s="13" t="s">
        <v>394</v>
      </c>
    </row>
    <row r="61" spans="1:18" ht="29.25" thickBot="1">
      <c r="A61" s="15" t="s">
        <v>32</v>
      </c>
      <c r="B61" s="15"/>
      <c r="C61" s="15" t="s">
        <v>738</v>
      </c>
      <c r="D61" s="15" t="s">
        <v>1058</v>
      </c>
      <c r="E61" s="15"/>
      <c r="F61" s="17" t="s">
        <v>161</v>
      </c>
      <c r="G61" s="15" t="s">
        <v>202</v>
      </c>
      <c r="H61" s="15"/>
      <c r="I61" s="15"/>
      <c r="J61" s="15" t="s">
        <v>222</v>
      </c>
      <c r="K61" s="22">
        <v>146593.99955666505</v>
      </c>
      <c r="L61" s="22"/>
      <c r="M61" s="40">
        <v>2013</v>
      </c>
      <c r="N61" s="40"/>
      <c r="O61" s="15" t="s">
        <v>171</v>
      </c>
      <c r="P61" s="15"/>
      <c r="Q61" s="15"/>
      <c r="R61" s="13" t="s">
        <v>394</v>
      </c>
    </row>
    <row r="62" spans="1:18" ht="29.25" thickBot="1">
      <c r="A62" s="15" t="s">
        <v>32</v>
      </c>
      <c r="B62" s="15"/>
      <c r="C62" s="15" t="s">
        <v>738</v>
      </c>
      <c r="D62" s="15" t="s">
        <v>1058</v>
      </c>
      <c r="E62" s="15"/>
      <c r="F62" s="17" t="s">
        <v>161</v>
      </c>
      <c r="G62" s="15" t="s">
        <v>202</v>
      </c>
      <c r="H62" s="15"/>
      <c r="I62" s="15"/>
      <c r="J62" s="15" t="s">
        <v>223</v>
      </c>
      <c r="K62" s="22">
        <v>50897.767220562229</v>
      </c>
      <c r="L62" s="22"/>
      <c r="M62" s="40">
        <v>2013</v>
      </c>
      <c r="N62" s="40"/>
      <c r="O62" s="15" t="s">
        <v>171</v>
      </c>
      <c r="P62" s="15"/>
      <c r="Q62" s="15"/>
      <c r="R62" s="13" t="s">
        <v>394</v>
      </c>
    </row>
    <row r="63" spans="1:18" ht="29.25" thickBot="1">
      <c r="A63" s="15" t="s">
        <v>32</v>
      </c>
      <c r="B63" s="15"/>
      <c r="C63" s="15" t="s">
        <v>738</v>
      </c>
      <c r="D63" s="15" t="s">
        <v>1072</v>
      </c>
      <c r="E63" s="6" t="s">
        <v>1062</v>
      </c>
      <c r="F63" s="22" t="s">
        <v>161</v>
      </c>
      <c r="G63" s="31" t="s">
        <v>202</v>
      </c>
      <c r="H63" s="15"/>
      <c r="I63" s="15"/>
      <c r="J63" s="13" t="s">
        <v>224</v>
      </c>
      <c r="K63" s="22">
        <v>72623.937856561373</v>
      </c>
      <c r="L63" s="22"/>
      <c r="M63" s="40">
        <v>2013</v>
      </c>
      <c r="N63" s="40"/>
      <c r="O63" s="15" t="s">
        <v>171</v>
      </c>
      <c r="P63" s="15"/>
      <c r="Q63" s="15"/>
      <c r="R63" s="13" t="s">
        <v>394</v>
      </c>
    </row>
    <row r="64" spans="1:18" ht="29.25" thickBot="1">
      <c r="A64" s="15" t="s">
        <v>32</v>
      </c>
      <c r="B64" s="15"/>
      <c r="C64" s="15" t="s">
        <v>738</v>
      </c>
      <c r="D64" s="15" t="str">
        <f>'GT et secteurs'!C6</f>
        <v>Education et formation professionnelle</v>
      </c>
      <c r="E64" s="15" t="s">
        <v>225</v>
      </c>
      <c r="F64" s="17" t="s">
        <v>161</v>
      </c>
      <c r="G64" s="15" t="s">
        <v>202</v>
      </c>
      <c r="H64" s="15"/>
      <c r="I64" s="15"/>
      <c r="J64" s="15" t="s">
        <v>226</v>
      </c>
      <c r="K64" s="22">
        <v>191581.86380599425</v>
      </c>
      <c r="L64" s="22"/>
      <c r="M64" s="40">
        <v>2013</v>
      </c>
      <c r="N64" s="40"/>
      <c r="O64" s="15" t="s">
        <v>171</v>
      </c>
      <c r="P64" s="15"/>
      <c r="Q64" s="15"/>
      <c r="R64" s="13" t="s">
        <v>394</v>
      </c>
    </row>
    <row r="65" spans="1:18" ht="29.25" thickBot="1">
      <c r="A65" s="15" t="s">
        <v>32</v>
      </c>
      <c r="B65" s="15"/>
      <c r="C65" s="15" t="s">
        <v>738</v>
      </c>
      <c r="D65" s="15" t="s">
        <v>1058</v>
      </c>
      <c r="E65" s="15"/>
      <c r="F65" s="17" t="s">
        <v>161</v>
      </c>
      <c r="G65" s="15" t="s">
        <v>202</v>
      </c>
      <c r="H65" s="15"/>
      <c r="I65" s="15"/>
      <c r="J65" s="15" t="s">
        <v>227</v>
      </c>
      <c r="K65" s="22">
        <v>201815.88700099089</v>
      </c>
      <c r="L65" s="22"/>
      <c r="M65" s="40">
        <v>2013</v>
      </c>
      <c r="N65" s="40"/>
      <c r="O65" s="15" t="s">
        <v>183</v>
      </c>
      <c r="P65" s="15"/>
      <c r="Q65" s="15"/>
      <c r="R65" s="13" t="s">
        <v>394</v>
      </c>
    </row>
    <row r="66" spans="1:18" ht="29.25" thickBot="1">
      <c r="A66" s="15" t="s">
        <v>32</v>
      </c>
      <c r="B66" s="15"/>
      <c r="C66" s="15" t="s">
        <v>738</v>
      </c>
      <c r="D66" s="15" t="s">
        <v>1058</v>
      </c>
      <c r="E66" s="15"/>
      <c r="F66" s="17" t="s">
        <v>161</v>
      </c>
      <c r="G66" s="15" t="s">
        <v>202</v>
      </c>
      <c r="H66" s="15"/>
      <c r="I66" s="15"/>
      <c r="J66" s="15" t="s">
        <v>228</v>
      </c>
      <c r="K66" s="22">
        <v>70989.605331132989</v>
      </c>
      <c r="L66" s="22"/>
      <c r="M66" s="40">
        <v>2013</v>
      </c>
      <c r="N66" s="40"/>
      <c r="O66" s="15" t="s">
        <v>183</v>
      </c>
      <c r="P66" s="15"/>
      <c r="Q66" s="15"/>
      <c r="R66" s="13" t="s">
        <v>394</v>
      </c>
    </row>
    <row r="67" spans="1:18" ht="29.25" thickBot="1">
      <c r="A67" s="15" t="s">
        <v>32</v>
      </c>
      <c r="B67" s="15"/>
      <c r="C67" s="15" t="s">
        <v>738</v>
      </c>
      <c r="D67" s="15" t="s">
        <v>1058</v>
      </c>
      <c r="E67" s="15"/>
      <c r="F67" s="15" t="s">
        <v>161</v>
      </c>
      <c r="G67" s="15" t="s">
        <v>202</v>
      </c>
      <c r="H67" s="15"/>
      <c r="I67" s="22" t="s">
        <v>1066</v>
      </c>
      <c r="J67" s="22" t="s">
        <v>229</v>
      </c>
      <c r="K67" s="22">
        <v>421047.07435361913</v>
      </c>
      <c r="L67" s="40"/>
      <c r="M67" s="40">
        <v>2013</v>
      </c>
      <c r="N67" s="15"/>
      <c r="O67" s="15" t="s">
        <v>183</v>
      </c>
      <c r="P67" s="13"/>
      <c r="Q67" s="15"/>
      <c r="R67" s="13" t="s">
        <v>394</v>
      </c>
    </row>
    <row r="68" spans="1:18" ht="29.25" thickBot="1">
      <c r="A68" s="15" t="s">
        <v>32</v>
      </c>
      <c r="B68" s="15"/>
      <c r="C68" s="15" t="s">
        <v>738</v>
      </c>
      <c r="D68" s="15" t="s">
        <v>1058</v>
      </c>
      <c r="E68" s="15"/>
      <c r="F68" s="17" t="s">
        <v>161</v>
      </c>
      <c r="G68" s="15" t="s">
        <v>202</v>
      </c>
      <c r="H68" s="15"/>
      <c r="I68" s="15" t="s">
        <v>1068</v>
      </c>
      <c r="J68" s="15" t="s">
        <v>230</v>
      </c>
      <c r="K68" s="22">
        <v>427034.04697237635</v>
      </c>
      <c r="L68" s="22"/>
      <c r="M68" s="40">
        <v>2013</v>
      </c>
      <c r="N68" s="40"/>
      <c r="O68" s="15" t="s">
        <v>183</v>
      </c>
      <c r="P68" s="15"/>
      <c r="Q68" s="15"/>
      <c r="R68" s="13" t="s">
        <v>394</v>
      </c>
    </row>
    <row r="69" spans="1:18" ht="29.25" thickBot="1">
      <c r="A69" s="15" t="s">
        <v>32</v>
      </c>
      <c r="B69" s="15"/>
      <c r="C69" s="15" t="s">
        <v>738</v>
      </c>
      <c r="D69" s="15" t="s">
        <v>1058</v>
      </c>
      <c r="E69" s="15"/>
      <c r="F69" s="17" t="s">
        <v>161</v>
      </c>
      <c r="G69" s="15" t="s">
        <v>202</v>
      </c>
      <c r="H69" s="15"/>
      <c r="I69" s="15" t="s">
        <v>1067</v>
      </c>
      <c r="J69" s="15" t="s">
        <v>231</v>
      </c>
      <c r="K69" s="22">
        <v>286998.68741996464</v>
      </c>
      <c r="L69" s="22"/>
      <c r="M69" s="40">
        <v>2013</v>
      </c>
      <c r="N69" s="40"/>
      <c r="O69" s="15" t="s">
        <v>167</v>
      </c>
      <c r="P69" s="15"/>
      <c r="Q69" s="15"/>
      <c r="R69" s="13" t="s">
        <v>394</v>
      </c>
    </row>
    <row r="70" spans="1:18" ht="29.25" thickBot="1">
      <c r="A70" s="15" t="s">
        <v>32</v>
      </c>
      <c r="B70" s="15"/>
      <c r="C70" s="15" t="s">
        <v>738</v>
      </c>
      <c r="D70" s="15" t="s">
        <v>1058</v>
      </c>
      <c r="E70" s="15"/>
      <c r="F70" s="17" t="s">
        <v>161</v>
      </c>
      <c r="G70" s="15" t="s">
        <v>202</v>
      </c>
      <c r="H70" s="15"/>
      <c r="I70" s="15"/>
      <c r="J70" s="15" t="s">
        <v>232</v>
      </c>
      <c r="K70" s="22">
        <v>1937805.1375053355</v>
      </c>
      <c r="L70" s="22"/>
      <c r="M70" s="40">
        <v>2013</v>
      </c>
      <c r="N70" s="40"/>
      <c r="O70" s="15" t="s">
        <v>183</v>
      </c>
      <c r="P70" s="15"/>
      <c r="Q70" s="15"/>
      <c r="R70" s="13" t="s">
        <v>394</v>
      </c>
    </row>
    <row r="71" spans="1:18" ht="57.75" thickBot="1">
      <c r="A71" s="15" t="s">
        <v>32</v>
      </c>
      <c r="B71" s="15"/>
      <c r="C71" s="15" t="s">
        <v>738</v>
      </c>
      <c r="D71" s="15" t="s">
        <v>1058</v>
      </c>
      <c r="E71" s="15"/>
      <c r="F71" s="17" t="s">
        <v>161</v>
      </c>
      <c r="G71" s="15" t="s">
        <v>202</v>
      </c>
      <c r="H71" s="15"/>
      <c r="I71" s="15"/>
      <c r="J71" s="15" t="s">
        <v>233</v>
      </c>
      <c r="K71" s="22">
        <v>1049995.1978779193</v>
      </c>
      <c r="L71" s="22"/>
      <c r="M71" s="40">
        <v>2013</v>
      </c>
      <c r="N71" s="40"/>
      <c r="O71" s="15" t="s">
        <v>183</v>
      </c>
      <c r="P71" s="15"/>
      <c r="Q71" s="15"/>
      <c r="R71" s="13" t="s">
        <v>394</v>
      </c>
    </row>
    <row r="72" spans="1:18" ht="15" thickBot="1">
      <c r="A72" s="15" t="s">
        <v>32</v>
      </c>
      <c r="B72" s="15"/>
      <c r="C72" s="15" t="s">
        <v>738</v>
      </c>
      <c r="D72" s="15" t="s">
        <v>1058</v>
      </c>
      <c r="E72" s="15"/>
      <c r="F72" s="15" t="s">
        <v>161</v>
      </c>
      <c r="G72" s="15" t="s">
        <v>202</v>
      </c>
      <c r="H72" s="15"/>
      <c r="I72" s="22"/>
      <c r="J72" s="22" t="s">
        <v>234</v>
      </c>
      <c r="K72" s="22">
        <v>1649992.4538081589</v>
      </c>
      <c r="L72" s="40"/>
      <c r="M72" s="40">
        <v>2013</v>
      </c>
      <c r="N72" s="15"/>
      <c r="O72" s="15" t="s">
        <v>183</v>
      </c>
      <c r="P72" s="13"/>
      <c r="Q72" s="15"/>
      <c r="R72" s="13" t="s">
        <v>394</v>
      </c>
    </row>
    <row r="73" spans="1:18" ht="29.25" thickBot="1">
      <c r="A73" s="15" t="s">
        <v>830</v>
      </c>
      <c r="B73" s="15" t="s">
        <v>831</v>
      </c>
      <c r="C73" s="15" t="s">
        <v>56</v>
      </c>
      <c r="D73" s="6"/>
      <c r="E73" s="15" t="s">
        <v>1128</v>
      </c>
      <c r="F73" s="17" t="s">
        <v>160</v>
      </c>
      <c r="G73" s="15" t="s">
        <v>202</v>
      </c>
      <c r="H73" s="15" t="s">
        <v>10</v>
      </c>
      <c r="I73" s="15"/>
      <c r="J73" s="15" t="s">
        <v>832</v>
      </c>
      <c r="K73" s="22">
        <v>1650000</v>
      </c>
      <c r="L73" s="22"/>
      <c r="M73" s="40">
        <v>2013</v>
      </c>
      <c r="N73" s="40">
        <v>2013</v>
      </c>
      <c r="O73" s="15" t="s">
        <v>357</v>
      </c>
      <c r="P73" s="15"/>
      <c r="Q73" s="15"/>
      <c r="R73" s="13" t="s">
        <v>45</v>
      </c>
    </row>
    <row r="74" spans="1:18" ht="29.25" thickBot="1">
      <c r="A74" s="15" t="s">
        <v>833</v>
      </c>
      <c r="B74" s="15"/>
      <c r="C74" s="15" t="s">
        <v>56</v>
      </c>
      <c r="D74" s="15" t="s">
        <v>182</v>
      </c>
      <c r="E74" s="15" t="s">
        <v>801</v>
      </c>
      <c r="F74" s="17" t="s">
        <v>160</v>
      </c>
      <c r="G74" s="15" t="s">
        <v>202</v>
      </c>
      <c r="H74" s="15" t="s">
        <v>834</v>
      </c>
      <c r="I74" s="15"/>
      <c r="J74" s="15" t="s">
        <v>835</v>
      </c>
      <c r="K74" s="22">
        <v>1600000</v>
      </c>
      <c r="L74" s="22"/>
      <c r="M74" s="40">
        <v>2013</v>
      </c>
      <c r="N74" s="40">
        <v>2014</v>
      </c>
      <c r="O74" s="15" t="s">
        <v>357</v>
      </c>
      <c r="P74" s="15"/>
      <c r="Q74" s="15"/>
      <c r="R74" s="13" t="s">
        <v>45</v>
      </c>
    </row>
    <row r="75" spans="1:18" ht="29.25" thickBot="1">
      <c r="A75" s="15" t="s">
        <v>830</v>
      </c>
      <c r="B75" s="15" t="s">
        <v>831</v>
      </c>
      <c r="C75" s="15" t="s">
        <v>56</v>
      </c>
      <c r="D75" s="15"/>
      <c r="E75" s="15" t="s">
        <v>1128</v>
      </c>
      <c r="F75" s="17" t="s">
        <v>160</v>
      </c>
      <c r="G75" s="15" t="s">
        <v>202</v>
      </c>
      <c r="H75" s="15" t="s">
        <v>836</v>
      </c>
      <c r="I75" s="15"/>
      <c r="J75" s="15" t="s">
        <v>837</v>
      </c>
      <c r="K75" s="22">
        <v>1000000</v>
      </c>
      <c r="L75" s="22"/>
      <c r="M75" s="40">
        <v>2013</v>
      </c>
      <c r="N75" s="40">
        <v>2013</v>
      </c>
      <c r="O75" s="15" t="s">
        <v>357</v>
      </c>
      <c r="P75" s="15"/>
      <c r="Q75" s="15"/>
      <c r="R75" s="13" t="s">
        <v>45</v>
      </c>
    </row>
    <row r="76" spans="1:18" ht="29.25" thickBot="1">
      <c r="A76" s="15" t="s">
        <v>838</v>
      </c>
      <c r="B76" s="15"/>
      <c r="C76" s="15" t="s">
        <v>738</v>
      </c>
      <c r="D76" s="15" t="s">
        <v>173</v>
      </c>
      <c r="E76" s="15"/>
      <c r="F76" s="17" t="s">
        <v>160</v>
      </c>
      <c r="G76" s="15" t="s">
        <v>202</v>
      </c>
      <c r="H76" s="15" t="s">
        <v>839</v>
      </c>
      <c r="I76" s="15" t="s">
        <v>1069</v>
      </c>
      <c r="J76" s="15" t="s">
        <v>840</v>
      </c>
      <c r="K76" s="22">
        <v>1500000</v>
      </c>
      <c r="L76" s="22"/>
      <c r="M76" s="40">
        <v>2013</v>
      </c>
      <c r="N76" s="40">
        <v>2013</v>
      </c>
      <c r="O76" s="15" t="s">
        <v>167</v>
      </c>
      <c r="P76" s="15"/>
      <c r="Q76" s="15"/>
      <c r="R76" s="13" t="s">
        <v>45</v>
      </c>
    </row>
    <row r="77" spans="1:18" ht="29.25" thickBot="1">
      <c r="A77" s="15" t="s">
        <v>838</v>
      </c>
      <c r="B77" s="15"/>
      <c r="C77" s="15" t="s">
        <v>738</v>
      </c>
      <c r="D77" s="15" t="s">
        <v>1060</v>
      </c>
      <c r="E77" s="15" t="s">
        <v>409</v>
      </c>
      <c r="F77" s="17" t="s">
        <v>161</v>
      </c>
      <c r="G77" s="15" t="s">
        <v>202</v>
      </c>
      <c r="H77" s="15" t="s">
        <v>841</v>
      </c>
      <c r="I77" s="15"/>
      <c r="J77" s="15" t="s">
        <v>842</v>
      </c>
      <c r="K77" s="22">
        <v>2500000</v>
      </c>
      <c r="L77" s="22"/>
      <c r="M77" s="40">
        <v>2014</v>
      </c>
      <c r="N77" s="40">
        <v>2015</v>
      </c>
      <c r="O77" s="15" t="s">
        <v>167</v>
      </c>
      <c r="P77" s="15"/>
      <c r="Q77" s="15"/>
      <c r="R77" s="13" t="s">
        <v>45</v>
      </c>
    </row>
    <row r="78" spans="1:18" ht="15" thickBot="1">
      <c r="A78" s="15" t="s">
        <v>838</v>
      </c>
      <c r="B78" s="15"/>
      <c r="C78" s="15" t="s">
        <v>738</v>
      </c>
      <c r="D78" s="15"/>
      <c r="E78" s="15" t="s">
        <v>408</v>
      </c>
      <c r="F78" s="17" t="s">
        <v>161</v>
      </c>
      <c r="G78" s="15" t="s">
        <v>202</v>
      </c>
      <c r="H78" s="15" t="s">
        <v>841</v>
      </c>
      <c r="I78" s="15" t="s">
        <v>1070</v>
      </c>
      <c r="J78" s="15" t="s">
        <v>843</v>
      </c>
      <c r="K78" s="22">
        <v>591600</v>
      </c>
      <c r="L78" s="22"/>
      <c r="M78" s="40">
        <v>2013</v>
      </c>
      <c r="N78" s="40">
        <v>2015</v>
      </c>
      <c r="O78" s="15" t="s">
        <v>357</v>
      </c>
      <c r="P78" s="15"/>
      <c r="Q78" s="15"/>
      <c r="R78" s="13" t="s">
        <v>45</v>
      </c>
    </row>
    <row r="79" spans="1:18" ht="15" thickBot="1">
      <c r="A79" s="15" t="s">
        <v>838</v>
      </c>
      <c r="B79" s="15"/>
      <c r="C79" s="15" t="s">
        <v>738</v>
      </c>
      <c r="D79" s="15"/>
      <c r="E79" s="15" t="s">
        <v>408</v>
      </c>
      <c r="F79" s="17" t="s">
        <v>161</v>
      </c>
      <c r="G79" s="15" t="s">
        <v>202</v>
      </c>
      <c r="H79" s="15" t="s">
        <v>841</v>
      </c>
      <c r="I79" s="15" t="s">
        <v>1071</v>
      </c>
      <c r="J79" s="15" t="s">
        <v>844</v>
      </c>
      <c r="K79" s="22">
        <v>200000</v>
      </c>
      <c r="L79" s="22"/>
      <c r="M79" s="40">
        <v>2013</v>
      </c>
      <c r="N79" s="40">
        <v>2015</v>
      </c>
      <c r="O79" s="15" t="s">
        <v>357</v>
      </c>
      <c r="P79" s="15"/>
      <c r="Q79" s="15"/>
      <c r="R79" s="13" t="s">
        <v>45</v>
      </c>
    </row>
    <row r="80" spans="1:18" ht="15" thickBot="1">
      <c r="A80" s="15" t="s">
        <v>0</v>
      </c>
      <c r="B80" s="15" t="s">
        <v>172</v>
      </c>
      <c r="C80" s="15" t="s">
        <v>738</v>
      </c>
      <c r="D80" s="15" t="s">
        <v>1058</v>
      </c>
      <c r="E80" s="15" t="s">
        <v>1131</v>
      </c>
      <c r="F80" s="17" t="s">
        <v>160</v>
      </c>
      <c r="G80" s="15" t="s">
        <v>202</v>
      </c>
      <c r="H80" s="15" t="s">
        <v>845</v>
      </c>
      <c r="I80" s="15" t="s">
        <v>1068</v>
      </c>
      <c r="J80" s="15" t="s">
        <v>846</v>
      </c>
      <c r="K80" s="22">
        <v>846193</v>
      </c>
      <c r="L80" s="22"/>
      <c r="M80" s="40">
        <v>2013</v>
      </c>
      <c r="N80" s="40">
        <v>2014</v>
      </c>
      <c r="O80" s="15" t="s">
        <v>357</v>
      </c>
      <c r="P80" s="15"/>
      <c r="Q80" s="15"/>
      <c r="R80" s="13" t="s">
        <v>45</v>
      </c>
    </row>
    <row r="81" spans="1:18" ht="29.25" thickBot="1">
      <c r="A81" s="15" t="s">
        <v>1033</v>
      </c>
      <c r="B81" s="15" t="s">
        <v>847</v>
      </c>
      <c r="C81" s="15" t="s">
        <v>738</v>
      </c>
      <c r="D81" s="15" t="s">
        <v>1059</v>
      </c>
      <c r="E81" s="15" t="s">
        <v>1126</v>
      </c>
      <c r="F81" s="17" t="s">
        <v>160</v>
      </c>
      <c r="G81" s="15" t="s">
        <v>202</v>
      </c>
      <c r="H81" s="15" t="s">
        <v>848</v>
      </c>
      <c r="I81" s="15"/>
      <c r="J81" s="15" t="s">
        <v>849</v>
      </c>
      <c r="K81" s="22">
        <v>287000</v>
      </c>
      <c r="L81" s="22"/>
      <c r="M81" s="40">
        <v>2013</v>
      </c>
      <c r="N81" s="40">
        <v>2014</v>
      </c>
      <c r="O81" s="15" t="s">
        <v>167</v>
      </c>
      <c r="P81" s="15"/>
      <c r="Q81" s="15"/>
      <c r="R81" s="13" t="s">
        <v>45</v>
      </c>
    </row>
    <row r="82" spans="1:18" ht="29.25" thickBot="1">
      <c r="A82" s="15" t="s">
        <v>0</v>
      </c>
      <c r="B82" s="15" t="s">
        <v>0</v>
      </c>
      <c r="C82" s="15" t="s">
        <v>738</v>
      </c>
      <c r="D82" s="15" t="s">
        <v>1058</v>
      </c>
      <c r="E82" s="15" t="s">
        <v>1131</v>
      </c>
      <c r="F82" s="17" t="s">
        <v>160</v>
      </c>
      <c r="G82" s="15" t="s">
        <v>202</v>
      </c>
      <c r="H82" s="15" t="s">
        <v>459</v>
      </c>
      <c r="I82" s="15"/>
      <c r="J82" s="15" t="s">
        <v>229</v>
      </c>
      <c r="K82" s="22">
        <v>575716</v>
      </c>
      <c r="L82" s="22"/>
      <c r="M82" s="40">
        <v>2013</v>
      </c>
      <c r="N82" s="40">
        <v>2014</v>
      </c>
      <c r="O82" s="15" t="s">
        <v>357</v>
      </c>
      <c r="P82" s="15"/>
      <c r="Q82" s="15"/>
      <c r="R82" s="13" t="s">
        <v>45</v>
      </c>
    </row>
    <row r="83" spans="1:18" ht="29.25" thickBot="1">
      <c r="A83" s="15" t="s">
        <v>1033</v>
      </c>
      <c r="B83" s="15" t="s">
        <v>847</v>
      </c>
      <c r="C83" s="15" t="s">
        <v>738</v>
      </c>
      <c r="D83" s="15" t="s">
        <v>1059</v>
      </c>
      <c r="E83" s="15" t="s">
        <v>1126</v>
      </c>
      <c r="F83" s="17" t="s">
        <v>160</v>
      </c>
      <c r="G83" s="15" t="s">
        <v>202</v>
      </c>
      <c r="H83" s="15" t="s">
        <v>848</v>
      </c>
      <c r="I83" s="15"/>
      <c r="J83" s="15" t="s">
        <v>849</v>
      </c>
      <c r="K83" s="22">
        <v>287000</v>
      </c>
      <c r="L83" s="22"/>
      <c r="M83" s="40">
        <v>2013</v>
      </c>
      <c r="N83" s="40">
        <v>2014</v>
      </c>
      <c r="O83" s="15" t="s">
        <v>167</v>
      </c>
      <c r="P83" s="15"/>
      <c r="Q83" s="15"/>
      <c r="R83" s="13"/>
    </row>
    <row r="84" spans="1:18" ht="29.25" thickBot="1">
      <c r="A84" s="15" t="s">
        <v>0</v>
      </c>
      <c r="B84" s="15" t="s">
        <v>0</v>
      </c>
      <c r="C84" s="15" t="s">
        <v>738</v>
      </c>
      <c r="D84" s="15" t="s">
        <v>1058</v>
      </c>
      <c r="E84" s="15" t="s">
        <v>1131</v>
      </c>
      <c r="F84" s="17" t="s">
        <v>160</v>
      </c>
      <c r="G84" s="15" t="s">
        <v>202</v>
      </c>
      <c r="H84" s="15" t="s">
        <v>459</v>
      </c>
      <c r="I84" s="15"/>
      <c r="J84" s="15" t="s">
        <v>229</v>
      </c>
      <c r="K84" s="22">
        <v>575716</v>
      </c>
      <c r="L84" s="22"/>
      <c r="M84" s="40">
        <v>2013</v>
      </c>
      <c r="N84" s="40">
        <v>2014</v>
      </c>
      <c r="O84" s="15" t="s">
        <v>357</v>
      </c>
      <c r="P84" s="15"/>
      <c r="Q84" s="15"/>
      <c r="R84" s="13"/>
    </row>
    <row r="85" spans="1:18" ht="29.25" thickBot="1">
      <c r="A85" s="15" t="s">
        <v>4</v>
      </c>
      <c r="B85" s="15" t="s">
        <v>601</v>
      </c>
      <c r="C85" s="15" t="s">
        <v>738</v>
      </c>
      <c r="D85" s="15" t="s">
        <v>1058</v>
      </c>
      <c r="E85" s="15"/>
      <c r="F85" s="17" t="s">
        <v>161</v>
      </c>
      <c r="G85" s="15" t="s">
        <v>235</v>
      </c>
      <c r="H85" s="15" t="s">
        <v>601</v>
      </c>
      <c r="I85" s="15"/>
      <c r="J85" s="15" t="s">
        <v>236</v>
      </c>
      <c r="K85" s="22">
        <v>10828683.559607293</v>
      </c>
      <c r="L85" s="22"/>
      <c r="M85" s="40">
        <v>2014</v>
      </c>
      <c r="N85" s="31"/>
      <c r="O85" s="15" t="s">
        <v>370</v>
      </c>
      <c r="P85" s="15"/>
      <c r="Q85" s="15"/>
      <c r="R85" s="13" t="s">
        <v>394</v>
      </c>
    </row>
    <row r="86" spans="1:18" ht="29.25" thickBot="1">
      <c r="A86" s="15" t="s">
        <v>9</v>
      </c>
      <c r="B86" s="15"/>
      <c r="C86" s="15" t="s">
        <v>57</v>
      </c>
      <c r="D86" s="15"/>
      <c r="E86" s="15" t="s">
        <v>1139</v>
      </c>
      <c r="F86" s="17" t="s">
        <v>161</v>
      </c>
      <c r="G86" s="15" t="s">
        <v>235</v>
      </c>
      <c r="H86" s="15"/>
      <c r="I86" s="15"/>
      <c r="J86" s="15" t="s">
        <v>851</v>
      </c>
      <c r="K86" s="22">
        <v>90000000</v>
      </c>
      <c r="L86" s="22"/>
      <c r="M86" s="40">
        <v>2014</v>
      </c>
      <c r="N86" s="31"/>
      <c r="O86" s="15" t="s">
        <v>370</v>
      </c>
      <c r="P86" s="15"/>
      <c r="Q86" s="15"/>
      <c r="R86" s="13" t="s">
        <v>165</v>
      </c>
    </row>
    <row r="87" spans="1:18" ht="29.25" thickBot="1">
      <c r="A87" s="15" t="s">
        <v>852</v>
      </c>
      <c r="B87" s="15"/>
      <c r="C87" s="15" t="s">
        <v>738</v>
      </c>
      <c r="D87" s="15" t="s">
        <v>1059</v>
      </c>
      <c r="E87" s="15" t="s">
        <v>407</v>
      </c>
      <c r="F87" s="17" t="s">
        <v>161</v>
      </c>
      <c r="G87" s="15" t="s">
        <v>235</v>
      </c>
      <c r="H87" s="15"/>
      <c r="I87" s="15"/>
      <c r="J87" s="15" t="s">
        <v>853</v>
      </c>
      <c r="K87" s="22">
        <v>130000000</v>
      </c>
      <c r="L87" s="22"/>
      <c r="M87" s="40">
        <v>2014</v>
      </c>
      <c r="N87" s="31"/>
      <c r="O87" s="15" t="s">
        <v>370</v>
      </c>
      <c r="P87" s="15"/>
      <c r="Q87" s="15"/>
      <c r="R87" s="13" t="s">
        <v>165</v>
      </c>
    </row>
    <row r="88" spans="1:18" ht="29.25" thickBot="1">
      <c r="A88" s="15" t="s">
        <v>32</v>
      </c>
      <c r="B88" s="15" t="s">
        <v>601</v>
      </c>
      <c r="C88" s="15" t="s">
        <v>738</v>
      </c>
      <c r="D88" s="15" t="s">
        <v>1073</v>
      </c>
      <c r="E88" s="15" t="s">
        <v>180</v>
      </c>
      <c r="F88" s="17" t="s">
        <v>161</v>
      </c>
      <c r="G88" s="15" t="s">
        <v>235</v>
      </c>
      <c r="H88" s="15" t="s">
        <v>601</v>
      </c>
      <c r="I88" s="15"/>
      <c r="J88" s="15" t="s">
        <v>237</v>
      </c>
      <c r="K88" s="22">
        <v>759207.72542228189</v>
      </c>
      <c r="L88" s="22"/>
      <c r="M88" s="40">
        <v>2014</v>
      </c>
      <c r="N88" s="31"/>
      <c r="O88" s="15" t="s">
        <v>370</v>
      </c>
      <c r="P88" s="15"/>
      <c r="Q88" s="15"/>
      <c r="R88" s="13" t="s">
        <v>394</v>
      </c>
    </row>
    <row r="89" spans="1:18" ht="29.25" thickBot="1">
      <c r="A89" s="15" t="s">
        <v>417</v>
      </c>
      <c r="B89" s="15" t="s">
        <v>601</v>
      </c>
      <c r="C89" s="15" t="s">
        <v>738</v>
      </c>
      <c r="D89" s="15" t="s">
        <v>1058</v>
      </c>
      <c r="E89" s="15"/>
      <c r="F89" s="17" t="s">
        <v>161</v>
      </c>
      <c r="G89" s="15" t="s">
        <v>235</v>
      </c>
      <c r="H89" s="15" t="s">
        <v>601</v>
      </c>
      <c r="I89" s="15"/>
      <c r="J89" s="15" t="s">
        <v>412</v>
      </c>
      <c r="K89" s="22">
        <v>315723.55163119704</v>
      </c>
      <c r="L89" s="22"/>
      <c r="M89" s="40">
        <v>2014</v>
      </c>
      <c r="N89" s="31"/>
      <c r="O89" s="15" t="s">
        <v>370</v>
      </c>
      <c r="P89" s="15"/>
      <c r="Q89" s="15"/>
      <c r="R89" s="13" t="s">
        <v>394</v>
      </c>
    </row>
    <row r="90" spans="1:18" ht="29.25" thickBot="1">
      <c r="A90" s="15" t="s">
        <v>0</v>
      </c>
      <c r="B90" s="15" t="s">
        <v>415</v>
      </c>
      <c r="C90" s="15" t="s">
        <v>738</v>
      </c>
      <c r="D90" s="15" t="s">
        <v>1058</v>
      </c>
      <c r="E90" s="15"/>
      <c r="F90" s="17" t="s">
        <v>161</v>
      </c>
      <c r="G90" s="15" t="s">
        <v>235</v>
      </c>
      <c r="H90" s="15" t="s">
        <v>601</v>
      </c>
      <c r="I90" s="15" t="s">
        <v>1048</v>
      </c>
      <c r="J90" s="15" t="s">
        <v>597</v>
      </c>
      <c r="K90" s="22">
        <v>5992872.4975425331</v>
      </c>
      <c r="L90" s="22"/>
      <c r="M90" s="40">
        <v>2014</v>
      </c>
      <c r="N90" s="31"/>
      <c r="O90" s="15" t="s">
        <v>370</v>
      </c>
      <c r="P90" s="15"/>
      <c r="Q90" s="15"/>
      <c r="R90" s="13" t="s">
        <v>394</v>
      </c>
    </row>
    <row r="91" spans="1:18" ht="29.25" thickBot="1">
      <c r="A91" s="15" t="s">
        <v>32</v>
      </c>
      <c r="B91" s="15" t="s">
        <v>601</v>
      </c>
      <c r="C91" s="15" t="s">
        <v>738</v>
      </c>
      <c r="D91" s="15" t="s">
        <v>1072</v>
      </c>
      <c r="E91" s="6" t="s">
        <v>220</v>
      </c>
      <c r="F91" s="31" t="s">
        <v>161</v>
      </c>
      <c r="G91" s="15" t="s">
        <v>235</v>
      </c>
      <c r="H91" s="13" t="s">
        <v>601</v>
      </c>
      <c r="I91" s="22"/>
      <c r="J91" s="22" t="s">
        <v>238</v>
      </c>
      <c r="K91" s="22">
        <v>315723.55163119704</v>
      </c>
      <c r="L91" s="40"/>
      <c r="M91" s="40">
        <v>2014</v>
      </c>
      <c r="N91" s="15"/>
      <c r="O91" s="15" t="s">
        <v>371</v>
      </c>
      <c r="P91" s="13"/>
      <c r="Q91" s="15"/>
      <c r="R91" s="13" t="s">
        <v>394</v>
      </c>
    </row>
    <row r="92" spans="1:18" ht="29.25" thickBot="1">
      <c r="A92" s="15" t="s">
        <v>32</v>
      </c>
      <c r="B92" s="15" t="s">
        <v>601</v>
      </c>
      <c r="C92" s="15" t="s">
        <v>738</v>
      </c>
      <c r="D92" s="15" t="s">
        <v>1058</v>
      </c>
      <c r="E92" s="15"/>
      <c r="F92" s="17" t="s">
        <v>161</v>
      </c>
      <c r="G92" s="15" t="s">
        <v>235</v>
      </c>
      <c r="H92" s="15" t="s">
        <v>601</v>
      </c>
      <c r="I92" s="15" t="s">
        <v>1096</v>
      </c>
      <c r="J92" s="15" t="s">
        <v>239</v>
      </c>
      <c r="K92" s="22">
        <v>1376229.7363253857</v>
      </c>
      <c r="L92" s="22"/>
      <c r="M92" s="40">
        <v>2014</v>
      </c>
      <c r="N92" s="31"/>
      <c r="O92" s="15" t="s">
        <v>371</v>
      </c>
      <c r="P92" s="15"/>
      <c r="Q92" s="15"/>
      <c r="R92" s="13" t="s">
        <v>394</v>
      </c>
    </row>
    <row r="93" spans="1:18" ht="29.25" thickBot="1">
      <c r="A93" s="15" t="s">
        <v>32</v>
      </c>
      <c r="B93" s="15" t="s">
        <v>601</v>
      </c>
      <c r="C93" s="15" t="s">
        <v>738</v>
      </c>
      <c r="D93" s="15" t="s">
        <v>1058</v>
      </c>
      <c r="E93" s="15"/>
      <c r="F93" s="17" t="s">
        <v>161</v>
      </c>
      <c r="G93" s="15" t="s">
        <v>235</v>
      </c>
      <c r="H93" s="15" t="s">
        <v>601</v>
      </c>
      <c r="I93" s="15"/>
      <c r="J93" s="15" t="s">
        <v>240</v>
      </c>
      <c r="K93" s="22">
        <v>667956.08005366183</v>
      </c>
      <c r="L93" s="22"/>
      <c r="M93" s="40">
        <v>2014</v>
      </c>
      <c r="N93" s="31"/>
      <c r="O93" s="15" t="s">
        <v>371</v>
      </c>
      <c r="P93" s="15"/>
      <c r="Q93" s="15"/>
      <c r="R93" s="13" t="s">
        <v>394</v>
      </c>
    </row>
    <row r="94" spans="1:18" ht="29.25" thickBot="1">
      <c r="A94" s="15" t="s">
        <v>32</v>
      </c>
      <c r="B94" s="15" t="s">
        <v>601</v>
      </c>
      <c r="C94" s="15" t="s">
        <v>738</v>
      </c>
      <c r="D94" s="15" t="s">
        <v>1060</v>
      </c>
      <c r="E94" s="15" t="s">
        <v>409</v>
      </c>
      <c r="F94" s="17" t="s">
        <v>161</v>
      </c>
      <c r="G94" s="15" t="s">
        <v>235</v>
      </c>
      <c r="H94" s="15" t="s">
        <v>601</v>
      </c>
      <c r="I94" s="15"/>
      <c r="J94" s="15" t="s">
        <v>405</v>
      </c>
      <c r="K94" s="22">
        <v>1245573.6856393684</v>
      </c>
      <c r="L94" s="22"/>
      <c r="M94" s="40">
        <v>2014</v>
      </c>
      <c r="N94" s="31"/>
      <c r="O94" s="15" t="s">
        <v>371</v>
      </c>
      <c r="P94" s="15"/>
      <c r="Q94" s="15"/>
      <c r="R94" s="13" t="s">
        <v>394</v>
      </c>
    </row>
    <row r="95" spans="1:18" ht="15" thickBot="1">
      <c r="A95" s="15" t="s">
        <v>32</v>
      </c>
      <c r="B95" s="15" t="s">
        <v>601</v>
      </c>
      <c r="C95" s="15" t="s">
        <v>738</v>
      </c>
      <c r="D95" s="15" t="s">
        <v>1059</v>
      </c>
      <c r="E95" s="15" t="s">
        <v>407</v>
      </c>
      <c r="F95" s="17" t="s">
        <v>161</v>
      </c>
      <c r="G95" s="15" t="s">
        <v>241</v>
      </c>
      <c r="H95" s="15" t="s">
        <v>601</v>
      </c>
      <c r="I95" s="15"/>
      <c r="J95" s="15" t="s">
        <v>242</v>
      </c>
      <c r="K95" s="22">
        <v>1301372.7514848467</v>
      </c>
      <c r="L95" s="22"/>
      <c r="M95" s="40">
        <v>2013</v>
      </c>
      <c r="N95" s="31"/>
      <c r="O95" s="15" t="s">
        <v>167</v>
      </c>
      <c r="P95" s="15"/>
      <c r="Q95" s="15"/>
      <c r="R95" s="13" t="s">
        <v>394</v>
      </c>
    </row>
    <row r="96" spans="1:18" ht="15" thickBot="1">
      <c r="A96" s="15" t="s">
        <v>0</v>
      </c>
      <c r="B96" s="15" t="s">
        <v>172</v>
      </c>
      <c r="C96" s="15" t="s">
        <v>738</v>
      </c>
      <c r="D96" s="15" t="s">
        <v>1059</v>
      </c>
      <c r="E96" s="15" t="s">
        <v>1138</v>
      </c>
      <c r="F96" s="17" t="s">
        <v>161</v>
      </c>
      <c r="G96" s="15" t="s">
        <v>241</v>
      </c>
      <c r="H96" s="15" t="s">
        <v>601</v>
      </c>
      <c r="I96" s="15"/>
      <c r="J96" s="15" t="s">
        <v>243</v>
      </c>
      <c r="K96" s="22">
        <v>1151283.5028721264</v>
      </c>
      <c r="L96" s="22"/>
      <c r="M96" s="40">
        <v>2013</v>
      </c>
      <c r="N96" s="31"/>
      <c r="O96" s="15" t="s">
        <v>167</v>
      </c>
      <c r="P96" s="15"/>
      <c r="Q96" s="15"/>
      <c r="R96" s="13" t="s">
        <v>394</v>
      </c>
    </row>
    <row r="97" spans="1:18" ht="15" thickBot="1">
      <c r="A97" s="15" t="s">
        <v>32</v>
      </c>
      <c r="B97" s="15" t="s">
        <v>601</v>
      </c>
      <c r="C97" s="15" t="s">
        <v>738</v>
      </c>
      <c r="D97" s="15" t="s">
        <v>1059</v>
      </c>
      <c r="E97" s="15" t="s">
        <v>407</v>
      </c>
      <c r="F97" s="17" t="s">
        <v>161</v>
      </c>
      <c r="G97" s="15" t="s">
        <v>241</v>
      </c>
      <c r="H97" s="15" t="s">
        <v>601</v>
      </c>
      <c r="I97" s="15"/>
      <c r="J97" s="15" t="s">
        <v>244</v>
      </c>
      <c r="K97" s="22">
        <v>7255590.5791084822</v>
      </c>
      <c r="L97" s="22"/>
      <c r="M97" s="40">
        <v>2013</v>
      </c>
      <c r="N97" s="31"/>
      <c r="O97" s="15" t="s">
        <v>167</v>
      </c>
      <c r="P97" s="15"/>
      <c r="Q97" s="15"/>
      <c r="R97" s="13" t="s">
        <v>394</v>
      </c>
    </row>
    <row r="98" spans="1:18" ht="15" thickBot="1">
      <c r="A98" s="15" t="s">
        <v>4</v>
      </c>
      <c r="B98" s="15" t="s">
        <v>601</v>
      </c>
      <c r="C98" s="15" t="s">
        <v>738</v>
      </c>
      <c r="D98" s="15" t="s">
        <v>1059</v>
      </c>
      <c r="E98" s="15" t="s">
        <v>1138</v>
      </c>
      <c r="F98" s="17" t="s">
        <v>161</v>
      </c>
      <c r="G98" s="15" t="s">
        <v>241</v>
      </c>
      <c r="H98" s="15" t="s">
        <v>601</v>
      </c>
      <c r="I98" s="15"/>
      <c r="J98" s="15" t="s">
        <v>245</v>
      </c>
      <c r="K98" s="22">
        <v>1851309.8347704129</v>
      </c>
      <c r="L98" s="22"/>
      <c r="M98" s="40">
        <v>2013</v>
      </c>
      <c r="N98" s="31"/>
      <c r="O98" s="15" t="s">
        <v>167</v>
      </c>
      <c r="P98" s="15"/>
      <c r="Q98" s="15"/>
      <c r="R98" s="13" t="s">
        <v>394</v>
      </c>
    </row>
    <row r="99" spans="1:18" ht="29.25" thickBot="1">
      <c r="A99" s="15" t="s">
        <v>417</v>
      </c>
      <c r="B99" s="15" t="s">
        <v>601</v>
      </c>
      <c r="C99" s="15" t="s">
        <v>738</v>
      </c>
      <c r="D99" s="15" t="s">
        <v>1058</v>
      </c>
      <c r="E99" s="15"/>
      <c r="F99" s="17" t="s">
        <v>161</v>
      </c>
      <c r="G99" s="15" t="s">
        <v>241</v>
      </c>
      <c r="H99" s="15" t="s">
        <v>601</v>
      </c>
      <c r="I99" s="15"/>
      <c r="J99" s="15" t="s">
        <v>418</v>
      </c>
      <c r="K99" s="22">
        <v>643293.88601744</v>
      </c>
      <c r="L99" s="22"/>
      <c r="M99" s="40">
        <v>2013</v>
      </c>
      <c r="N99" s="31"/>
      <c r="O99" s="15" t="s">
        <v>167</v>
      </c>
      <c r="P99" s="15"/>
      <c r="Q99" s="15"/>
      <c r="R99" s="13" t="s">
        <v>394</v>
      </c>
    </row>
    <row r="100" spans="1:18" ht="29.25" thickBot="1">
      <c r="A100" s="15" t="s">
        <v>32</v>
      </c>
      <c r="B100" s="15" t="s">
        <v>601</v>
      </c>
      <c r="C100" s="15" t="s">
        <v>738</v>
      </c>
      <c r="D100" s="15" t="s">
        <v>1058</v>
      </c>
      <c r="E100" s="15"/>
      <c r="F100" s="17" t="s">
        <v>161</v>
      </c>
      <c r="G100" s="15" t="s">
        <v>241</v>
      </c>
      <c r="H100" s="15" t="s">
        <v>601</v>
      </c>
      <c r="I100" s="15"/>
      <c r="J100" s="15" t="s">
        <v>419</v>
      </c>
      <c r="K100" s="22">
        <v>2612670.1855235072</v>
      </c>
      <c r="L100" s="22"/>
      <c r="M100" s="40">
        <v>2013</v>
      </c>
      <c r="N100" s="31"/>
      <c r="O100" s="15" t="s">
        <v>167</v>
      </c>
      <c r="P100" s="15"/>
      <c r="Q100" s="15"/>
      <c r="R100" s="13" t="s">
        <v>394</v>
      </c>
    </row>
    <row r="101" spans="1:18" ht="29.25" thickBot="1">
      <c r="A101" s="15" t="s">
        <v>0</v>
      </c>
      <c r="B101" s="15" t="s">
        <v>172</v>
      </c>
      <c r="C101" s="15" t="s">
        <v>738</v>
      </c>
      <c r="D101" s="15" t="s">
        <v>1059</v>
      </c>
      <c r="E101" s="15" t="s">
        <v>1138</v>
      </c>
      <c r="F101" s="17" t="s">
        <v>161</v>
      </c>
      <c r="G101" s="15" t="s">
        <v>241</v>
      </c>
      <c r="H101" s="15" t="s">
        <v>601</v>
      </c>
      <c r="I101" s="15"/>
      <c r="J101" s="15" t="s">
        <v>243</v>
      </c>
      <c r="K101" s="22">
        <v>1186170.8140984208</v>
      </c>
      <c r="L101" s="22"/>
      <c r="M101" s="40">
        <v>2014</v>
      </c>
      <c r="N101" s="31"/>
      <c r="O101" s="15" t="s">
        <v>370</v>
      </c>
      <c r="P101" s="15"/>
      <c r="Q101" s="15"/>
      <c r="R101" s="13" t="s">
        <v>394</v>
      </c>
    </row>
    <row r="102" spans="1:18" ht="29.25" thickBot="1">
      <c r="A102" s="15" t="s">
        <v>32</v>
      </c>
      <c r="B102" s="15" t="s">
        <v>601</v>
      </c>
      <c r="C102" s="15" t="s">
        <v>738</v>
      </c>
      <c r="D102" s="15" t="s">
        <v>1059</v>
      </c>
      <c r="E102" s="15" t="s">
        <v>407</v>
      </c>
      <c r="F102" s="17" t="s">
        <v>161</v>
      </c>
      <c r="G102" s="15" t="s">
        <v>241</v>
      </c>
      <c r="H102" s="15" t="s">
        <v>601</v>
      </c>
      <c r="I102" s="15"/>
      <c r="J102" s="15" t="s">
        <v>411</v>
      </c>
      <c r="K102" s="22">
        <v>7682364.2658942612</v>
      </c>
      <c r="L102" s="22"/>
      <c r="M102" s="40">
        <v>2014</v>
      </c>
      <c r="N102" s="31"/>
      <c r="O102" s="15" t="s">
        <v>370</v>
      </c>
      <c r="P102" s="15"/>
      <c r="Q102" s="15"/>
      <c r="R102" s="13" t="s">
        <v>394</v>
      </c>
    </row>
    <row r="103" spans="1:18" ht="29.25" thickBot="1">
      <c r="A103" s="15" t="s">
        <v>4</v>
      </c>
      <c r="B103" s="15" t="s">
        <v>601</v>
      </c>
      <c r="C103" s="15" t="s">
        <v>738</v>
      </c>
      <c r="D103" s="15" t="s">
        <v>1059</v>
      </c>
      <c r="E103" s="15" t="s">
        <v>1138</v>
      </c>
      <c r="F103" s="17" t="s">
        <v>161</v>
      </c>
      <c r="G103" s="15" t="s">
        <v>241</v>
      </c>
      <c r="H103" s="15" t="s">
        <v>601</v>
      </c>
      <c r="I103" s="15"/>
      <c r="J103" s="15" t="s">
        <v>245</v>
      </c>
      <c r="K103" s="22">
        <v>1851309.8347704129</v>
      </c>
      <c r="L103" s="22"/>
      <c r="M103" s="40">
        <v>2014</v>
      </c>
      <c r="N103" s="31"/>
      <c r="O103" s="15" t="s">
        <v>370</v>
      </c>
      <c r="P103" s="15"/>
      <c r="Q103" s="15"/>
      <c r="R103" s="13" t="s">
        <v>394</v>
      </c>
    </row>
    <row r="104" spans="1:18" ht="29.25" thickBot="1">
      <c r="A104" s="15" t="s">
        <v>417</v>
      </c>
      <c r="B104" s="15" t="s">
        <v>601</v>
      </c>
      <c r="C104" s="15" t="s">
        <v>738</v>
      </c>
      <c r="D104" s="15" t="s">
        <v>1058</v>
      </c>
      <c r="E104" s="15"/>
      <c r="F104" s="17" t="s">
        <v>161</v>
      </c>
      <c r="G104" s="15" t="s">
        <v>241</v>
      </c>
      <c r="H104" s="15" t="s">
        <v>601</v>
      </c>
      <c r="I104" s="15"/>
      <c r="J104" s="15" t="s">
        <v>410</v>
      </c>
      <c r="K104" s="22">
        <v>641758.34426489414</v>
      </c>
      <c r="L104" s="22"/>
      <c r="M104" s="40">
        <v>2014</v>
      </c>
      <c r="N104" s="31"/>
      <c r="O104" s="15" t="s">
        <v>370</v>
      </c>
      <c r="P104" s="15"/>
      <c r="Q104" s="15"/>
      <c r="R104" s="13" t="s">
        <v>394</v>
      </c>
    </row>
    <row r="105" spans="1:18" ht="15" thickBot="1">
      <c r="A105" s="15" t="s">
        <v>32</v>
      </c>
      <c r="B105" s="15" t="s">
        <v>601</v>
      </c>
      <c r="C105" s="15" t="s">
        <v>738</v>
      </c>
      <c r="D105" s="15" t="s">
        <v>1058</v>
      </c>
      <c r="E105" s="15"/>
      <c r="F105" s="17" t="s">
        <v>161</v>
      </c>
      <c r="G105" s="15" t="s">
        <v>246</v>
      </c>
      <c r="H105" s="15" t="s">
        <v>601</v>
      </c>
      <c r="I105" s="15"/>
      <c r="J105" s="15" t="s">
        <v>247</v>
      </c>
      <c r="K105" s="22">
        <v>810262.82090371358</v>
      </c>
      <c r="L105" s="22"/>
      <c r="M105" s="40">
        <v>2013</v>
      </c>
      <c r="N105" s="31"/>
      <c r="O105" s="15" t="s">
        <v>167</v>
      </c>
      <c r="P105" s="15"/>
      <c r="Q105" s="15"/>
      <c r="R105" s="13" t="s">
        <v>394</v>
      </c>
    </row>
    <row r="106" spans="1:18" ht="15" thickBot="1">
      <c r="A106" s="15" t="s">
        <v>0</v>
      </c>
      <c r="B106" s="15" t="s">
        <v>601</v>
      </c>
      <c r="C106" s="15" t="s">
        <v>738</v>
      </c>
      <c r="D106" s="15" t="s">
        <v>1058</v>
      </c>
      <c r="E106" s="15"/>
      <c r="F106" s="17" t="s">
        <v>161</v>
      </c>
      <c r="G106" s="15" t="s">
        <v>246</v>
      </c>
      <c r="H106" s="15" t="s">
        <v>601</v>
      </c>
      <c r="I106" s="15"/>
      <c r="J106" s="15" t="s">
        <v>420</v>
      </c>
      <c r="K106" s="22">
        <v>1132233.6727849259</v>
      </c>
      <c r="L106" s="22"/>
      <c r="M106" s="40">
        <v>2013</v>
      </c>
      <c r="N106" s="31"/>
      <c r="O106" s="15" t="s">
        <v>167</v>
      </c>
      <c r="P106" s="15"/>
      <c r="Q106" s="15"/>
      <c r="R106" s="13" t="s">
        <v>394</v>
      </c>
    </row>
    <row r="107" spans="1:18" ht="15" thickBot="1">
      <c r="A107" s="15" t="s">
        <v>4</v>
      </c>
      <c r="B107" s="15" t="s">
        <v>601</v>
      </c>
      <c r="C107" s="15" t="s">
        <v>738</v>
      </c>
      <c r="D107" s="15" t="s">
        <v>1059</v>
      </c>
      <c r="E107" s="15" t="s">
        <v>1138</v>
      </c>
      <c r="F107" s="17" t="s">
        <v>161</v>
      </c>
      <c r="G107" s="15" t="s">
        <v>246</v>
      </c>
      <c r="H107" s="15" t="s">
        <v>601</v>
      </c>
      <c r="I107" s="15"/>
      <c r="J107" s="15" t="s">
        <v>249</v>
      </c>
      <c r="K107" s="22">
        <v>3019696.322946521</v>
      </c>
      <c r="L107" s="22"/>
      <c r="M107" s="40">
        <v>2013</v>
      </c>
      <c r="N107" s="31"/>
      <c r="O107" s="15" t="s">
        <v>167</v>
      </c>
      <c r="P107" s="15"/>
      <c r="Q107" s="15"/>
      <c r="R107" s="13" t="s">
        <v>394</v>
      </c>
    </row>
    <row r="108" spans="1:18" ht="15" thickBot="1">
      <c r="A108" s="15" t="s">
        <v>0</v>
      </c>
      <c r="B108" s="15" t="s">
        <v>172</v>
      </c>
      <c r="C108" s="15" t="s">
        <v>738</v>
      </c>
      <c r="D108" s="15" t="s">
        <v>1059</v>
      </c>
      <c r="E108" s="15" t="s">
        <v>1138</v>
      </c>
      <c r="F108" s="17" t="s">
        <v>161</v>
      </c>
      <c r="G108" s="15" t="s">
        <v>246</v>
      </c>
      <c r="H108" s="15" t="s">
        <v>601</v>
      </c>
      <c r="I108" s="15"/>
      <c r="J108" s="15" t="s">
        <v>250</v>
      </c>
      <c r="K108" s="22">
        <v>1461064.6990670161</v>
      </c>
      <c r="L108" s="22"/>
      <c r="M108" s="40">
        <v>2013</v>
      </c>
      <c r="N108" s="31"/>
      <c r="O108" s="15" t="s">
        <v>167</v>
      </c>
      <c r="P108" s="15"/>
      <c r="Q108" s="15"/>
      <c r="R108" s="13" t="s">
        <v>394</v>
      </c>
    </row>
    <row r="109" spans="1:18" ht="29.25" thickBot="1">
      <c r="A109" s="15" t="s">
        <v>32</v>
      </c>
      <c r="B109" s="15" t="s">
        <v>601</v>
      </c>
      <c r="C109" s="15" t="s">
        <v>738</v>
      </c>
      <c r="D109" s="15" t="s">
        <v>1072</v>
      </c>
      <c r="E109" s="6" t="s">
        <v>220</v>
      </c>
      <c r="F109" s="15" t="s">
        <v>161</v>
      </c>
      <c r="G109" s="13" t="s">
        <v>246</v>
      </c>
      <c r="H109" s="15" t="s">
        <v>601</v>
      </c>
      <c r="I109" s="15"/>
      <c r="J109" s="15" t="s">
        <v>251</v>
      </c>
      <c r="K109" s="22">
        <v>533721.56838831631</v>
      </c>
      <c r="L109" s="22"/>
      <c r="M109" s="40">
        <v>2013</v>
      </c>
      <c r="N109" s="31"/>
      <c r="O109" s="15" t="s">
        <v>183</v>
      </c>
      <c r="P109" s="15"/>
      <c r="Q109" s="15"/>
      <c r="R109" s="13" t="s">
        <v>394</v>
      </c>
    </row>
    <row r="110" spans="1:18" ht="15" thickBot="1">
      <c r="A110" s="15" t="s">
        <v>421</v>
      </c>
      <c r="B110" s="15" t="s">
        <v>601</v>
      </c>
      <c r="C110" s="15" t="s">
        <v>738</v>
      </c>
      <c r="D110" s="15" t="s">
        <v>1058</v>
      </c>
      <c r="E110" s="15"/>
      <c r="F110" s="17" t="s">
        <v>161</v>
      </c>
      <c r="G110" s="15" t="s">
        <v>246</v>
      </c>
      <c r="H110" s="15" t="s">
        <v>601</v>
      </c>
      <c r="I110" s="15" t="s">
        <v>1097</v>
      </c>
      <c r="J110" s="15" t="s">
        <v>252</v>
      </c>
      <c r="K110" s="22">
        <v>625038.11208000488</v>
      </c>
      <c r="L110" s="22"/>
      <c r="M110" s="40">
        <v>2013</v>
      </c>
      <c r="N110" s="31"/>
      <c r="O110" s="15" t="s">
        <v>167</v>
      </c>
      <c r="P110" s="15"/>
      <c r="Q110" s="15"/>
      <c r="R110" s="13" t="s">
        <v>394</v>
      </c>
    </row>
    <row r="111" spans="1:18" s="30" customFormat="1" ht="29.25" thickBot="1">
      <c r="A111" s="15" t="s">
        <v>0</v>
      </c>
      <c r="B111" s="15" t="s">
        <v>172</v>
      </c>
      <c r="C111" s="15" t="s">
        <v>738</v>
      </c>
      <c r="D111" s="15" t="s">
        <v>1059</v>
      </c>
      <c r="E111" s="15" t="s">
        <v>1138</v>
      </c>
      <c r="F111" s="17" t="s">
        <v>161</v>
      </c>
      <c r="G111" s="15" t="s">
        <v>246</v>
      </c>
      <c r="H111" s="15" t="s">
        <v>601</v>
      </c>
      <c r="I111" s="15"/>
      <c r="J111" s="15" t="s">
        <v>254</v>
      </c>
      <c r="K111" s="22">
        <v>2264010.0006097932</v>
      </c>
      <c r="L111" s="22"/>
      <c r="M111" s="40">
        <v>2013</v>
      </c>
      <c r="N111" s="31"/>
      <c r="O111" s="15" t="s">
        <v>167</v>
      </c>
      <c r="P111" s="15"/>
      <c r="Q111" s="15"/>
      <c r="R111" s="13" t="s">
        <v>394</v>
      </c>
    </row>
    <row r="112" spans="1:18" ht="29.25" thickBot="1">
      <c r="A112" s="15" t="s">
        <v>414</v>
      </c>
      <c r="B112" s="15" t="s">
        <v>601</v>
      </c>
      <c r="C112" s="15" t="s">
        <v>738</v>
      </c>
      <c r="D112" s="15" t="s">
        <v>1058</v>
      </c>
      <c r="E112" s="15"/>
      <c r="F112" s="17" t="s">
        <v>161</v>
      </c>
      <c r="G112" s="15" t="s">
        <v>246</v>
      </c>
      <c r="H112" s="15" t="s">
        <v>601</v>
      </c>
      <c r="I112" s="15" t="s">
        <v>1067</v>
      </c>
      <c r="J112" s="15" t="s">
        <v>247</v>
      </c>
      <c r="K112" s="22">
        <v>810262.82090371358</v>
      </c>
      <c r="L112" s="22"/>
      <c r="M112" s="40">
        <v>2014</v>
      </c>
      <c r="N112" s="31"/>
      <c r="O112" s="15" t="s">
        <v>370</v>
      </c>
      <c r="P112" s="15"/>
      <c r="Q112" s="15"/>
      <c r="R112" s="13" t="s">
        <v>394</v>
      </c>
    </row>
    <row r="113" spans="1:18" ht="29.25" thickBot="1">
      <c r="A113" s="15" t="s">
        <v>0</v>
      </c>
      <c r="B113" s="15" t="s">
        <v>172</v>
      </c>
      <c r="C113" s="15" t="s">
        <v>738</v>
      </c>
      <c r="D113" s="15" t="s">
        <v>1058</v>
      </c>
      <c r="E113" s="15"/>
      <c r="F113" s="17" t="s">
        <v>161</v>
      </c>
      <c r="G113" s="15" t="s">
        <v>246</v>
      </c>
      <c r="H113" s="15" t="s">
        <v>601</v>
      </c>
      <c r="I113" s="15"/>
      <c r="J113" s="15" t="s">
        <v>248</v>
      </c>
      <c r="K113" s="22">
        <v>1166534.5447893164</v>
      </c>
      <c r="L113" s="22"/>
      <c r="M113" s="40">
        <v>2014</v>
      </c>
      <c r="N113" s="31"/>
      <c r="O113" s="15" t="s">
        <v>370</v>
      </c>
      <c r="P113" s="15"/>
      <c r="Q113" s="15"/>
      <c r="R113" s="13" t="s">
        <v>394</v>
      </c>
    </row>
    <row r="114" spans="1:18" ht="29.25" thickBot="1">
      <c r="A114" s="15" t="s">
        <v>4</v>
      </c>
      <c r="B114" s="15" t="s">
        <v>601</v>
      </c>
      <c r="C114" s="15" t="s">
        <v>738</v>
      </c>
      <c r="D114" s="15" t="s">
        <v>1059</v>
      </c>
      <c r="E114" s="15" t="s">
        <v>1138</v>
      </c>
      <c r="F114" s="17" t="s">
        <v>161</v>
      </c>
      <c r="G114" s="15" t="s">
        <v>246</v>
      </c>
      <c r="H114" s="15" t="s">
        <v>601</v>
      </c>
      <c r="I114" s="15"/>
      <c r="J114" s="15" t="s">
        <v>249</v>
      </c>
      <c r="K114" s="22">
        <v>3019696.322946521</v>
      </c>
      <c r="L114" s="22"/>
      <c r="M114" s="40">
        <v>2014</v>
      </c>
      <c r="N114" s="31"/>
      <c r="O114" s="15" t="s">
        <v>370</v>
      </c>
      <c r="P114" s="15"/>
      <c r="Q114" s="15"/>
      <c r="R114" s="13" t="s">
        <v>394</v>
      </c>
    </row>
    <row r="115" spans="1:18" ht="29.25" thickBot="1">
      <c r="A115" s="15" t="s">
        <v>0</v>
      </c>
      <c r="B115" s="15" t="s">
        <v>172</v>
      </c>
      <c r="C115" s="15" t="s">
        <v>738</v>
      </c>
      <c r="D115" s="15" t="s">
        <v>1059</v>
      </c>
      <c r="E115" s="15" t="s">
        <v>1138</v>
      </c>
      <c r="F115" s="17" t="s">
        <v>161</v>
      </c>
      <c r="G115" s="15" t="s">
        <v>246</v>
      </c>
      <c r="H115" s="15" t="s">
        <v>601</v>
      </c>
      <c r="I115" s="15"/>
      <c r="J115" s="15" t="s">
        <v>250</v>
      </c>
      <c r="K115" s="22">
        <v>15052747.118726799</v>
      </c>
      <c r="L115" s="22"/>
      <c r="M115" s="40">
        <v>2014</v>
      </c>
      <c r="N115" s="31"/>
      <c r="O115" s="15" t="s">
        <v>370</v>
      </c>
      <c r="P115" s="15"/>
      <c r="Q115" s="15"/>
      <c r="R115" s="13" t="s">
        <v>394</v>
      </c>
    </row>
    <row r="116" spans="1:18" ht="29.25" thickBot="1">
      <c r="A116" s="15" t="s">
        <v>421</v>
      </c>
      <c r="B116" s="15" t="s">
        <v>601</v>
      </c>
      <c r="C116" s="15" t="s">
        <v>738</v>
      </c>
      <c r="D116" s="15" t="s">
        <v>1058</v>
      </c>
      <c r="E116" s="15"/>
      <c r="F116" s="17" t="s">
        <v>161</v>
      </c>
      <c r="G116" s="15" t="s">
        <v>246</v>
      </c>
      <c r="H116" s="15" t="s">
        <v>601</v>
      </c>
      <c r="I116" s="15" t="s">
        <v>1097</v>
      </c>
      <c r="J116" s="15" t="s">
        <v>252</v>
      </c>
      <c r="K116" s="22">
        <v>833434.96554667968</v>
      </c>
      <c r="L116" s="22"/>
      <c r="M116" s="40">
        <v>2014</v>
      </c>
      <c r="N116" s="31"/>
      <c r="O116" s="15" t="s">
        <v>370</v>
      </c>
      <c r="P116" s="15"/>
      <c r="Q116" s="15"/>
      <c r="R116" s="13" t="s">
        <v>394</v>
      </c>
    </row>
    <row r="117" spans="1:18" ht="29.25" thickBot="1">
      <c r="A117" s="15" t="s">
        <v>32</v>
      </c>
      <c r="B117" s="15" t="s">
        <v>601</v>
      </c>
      <c r="C117" s="15" t="s">
        <v>738</v>
      </c>
      <c r="D117" s="15" t="s">
        <v>1073</v>
      </c>
      <c r="E117" s="15" t="s">
        <v>225</v>
      </c>
      <c r="F117" s="17" t="s">
        <v>161</v>
      </c>
      <c r="G117" s="15" t="s">
        <v>246</v>
      </c>
      <c r="H117" s="15" t="s">
        <v>601</v>
      </c>
      <c r="I117" s="15"/>
      <c r="J117" s="15" t="s">
        <v>253</v>
      </c>
      <c r="K117" s="22">
        <v>503079</v>
      </c>
      <c r="L117" s="22"/>
      <c r="M117" s="40">
        <v>2014</v>
      </c>
      <c r="N117" s="31"/>
      <c r="O117" s="15" t="s">
        <v>371</v>
      </c>
      <c r="P117" s="15"/>
      <c r="Q117" s="15"/>
      <c r="R117" s="13" t="s">
        <v>394</v>
      </c>
    </row>
    <row r="118" spans="1:18" ht="29.25" thickBot="1">
      <c r="A118" s="15" t="s">
        <v>0</v>
      </c>
      <c r="B118" s="15" t="s">
        <v>172</v>
      </c>
      <c r="C118" s="15" t="s">
        <v>738</v>
      </c>
      <c r="D118" s="15" t="s">
        <v>1059</v>
      </c>
      <c r="E118" s="15" t="s">
        <v>1138</v>
      </c>
      <c r="F118" s="17" t="s">
        <v>161</v>
      </c>
      <c r="G118" s="15" t="s">
        <v>246</v>
      </c>
      <c r="H118" s="15" t="s">
        <v>601</v>
      </c>
      <c r="I118" s="15"/>
      <c r="J118" s="15" t="s">
        <v>254</v>
      </c>
      <c r="K118" s="22">
        <v>2263857.5522897737</v>
      </c>
      <c r="L118" s="22"/>
      <c r="M118" s="40">
        <v>2014</v>
      </c>
      <c r="N118" s="31"/>
      <c r="O118" s="15" t="s">
        <v>370</v>
      </c>
      <c r="P118" s="15"/>
      <c r="Q118" s="15"/>
      <c r="R118" s="13" t="s">
        <v>394</v>
      </c>
    </row>
    <row r="119" spans="1:18" ht="29.25" thickBot="1">
      <c r="A119" s="15" t="s">
        <v>32</v>
      </c>
      <c r="B119" s="15" t="s">
        <v>601</v>
      </c>
      <c r="C119" s="15" t="s">
        <v>738</v>
      </c>
      <c r="D119" s="15" t="s">
        <v>1058</v>
      </c>
      <c r="E119" s="15"/>
      <c r="F119" s="17" t="s">
        <v>161</v>
      </c>
      <c r="G119" s="15" t="s">
        <v>255</v>
      </c>
      <c r="H119" s="15" t="s">
        <v>601</v>
      </c>
      <c r="I119" s="15"/>
      <c r="J119" s="15" t="s">
        <v>256</v>
      </c>
      <c r="K119" s="22">
        <v>3222560</v>
      </c>
      <c r="L119" s="22"/>
      <c r="M119" s="40">
        <v>2013</v>
      </c>
      <c r="N119" s="31"/>
      <c r="O119" s="15" t="s">
        <v>171</v>
      </c>
      <c r="P119" s="15"/>
      <c r="Q119" s="15"/>
      <c r="R119" s="13" t="s">
        <v>694</v>
      </c>
    </row>
    <row r="120" spans="1:18" ht="15" thickBot="1">
      <c r="A120" s="15" t="s">
        <v>32</v>
      </c>
      <c r="B120" s="15" t="s">
        <v>601</v>
      </c>
      <c r="C120" s="15" t="s">
        <v>738</v>
      </c>
      <c r="D120" s="15" t="s">
        <v>1072</v>
      </c>
      <c r="E120" s="15" t="s">
        <v>194</v>
      </c>
      <c r="F120" s="15" t="s">
        <v>161</v>
      </c>
      <c r="G120" s="15" t="s">
        <v>255</v>
      </c>
      <c r="H120" s="15" t="s">
        <v>601</v>
      </c>
      <c r="I120" s="22"/>
      <c r="J120" s="22" t="s">
        <v>257</v>
      </c>
      <c r="K120" s="22">
        <v>1098600</v>
      </c>
      <c r="L120" s="31"/>
      <c r="M120" s="40">
        <v>2013</v>
      </c>
      <c r="N120" s="31">
        <v>42369</v>
      </c>
      <c r="O120" s="15" t="s">
        <v>167</v>
      </c>
      <c r="P120" s="13"/>
      <c r="Q120" s="15"/>
      <c r="R120" s="13" t="s">
        <v>694</v>
      </c>
    </row>
    <row r="121" spans="1:18" ht="15" thickBot="1">
      <c r="A121" s="15" t="s">
        <v>32</v>
      </c>
      <c r="B121" s="15" t="s">
        <v>601</v>
      </c>
      <c r="C121" s="15" t="s">
        <v>738</v>
      </c>
      <c r="D121" s="15" t="s">
        <v>1073</v>
      </c>
      <c r="E121" s="15" t="s">
        <v>180</v>
      </c>
      <c r="F121" s="17" t="s">
        <v>161</v>
      </c>
      <c r="G121" s="15" t="s">
        <v>255</v>
      </c>
      <c r="H121" s="15" t="s">
        <v>601</v>
      </c>
      <c r="I121" s="15"/>
      <c r="J121" s="15" t="s">
        <v>258</v>
      </c>
      <c r="K121" s="22">
        <v>5126800</v>
      </c>
      <c r="L121" s="22"/>
      <c r="M121" s="40">
        <v>2013</v>
      </c>
      <c r="N121" s="31"/>
      <c r="O121" s="15" t="s">
        <v>167</v>
      </c>
      <c r="P121" s="15"/>
      <c r="Q121" s="15"/>
      <c r="R121" s="13" t="s">
        <v>694</v>
      </c>
    </row>
    <row r="122" spans="1:18" ht="15" thickBot="1">
      <c r="A122" s="15" t="s">
        <v>32</v>
      </c>
      <c r="B122" s="15" t="s">
        <v>601</v>
      </c>
      <c r="C122" s="15" t="s">
        <v>738</v>
      </c>
      <c r="D122" s="15" t="s">
        <v>1072</v>
      </c>
      <c r="E122" s="15" t="s">
        <v>1052</v>
      </c>
      <c r="F122" s="17" t="s">
        <v>161</v>
      </c>
      <c r="G122" s="15" t="s">
        <v>255</v>
      </c>
      <c r="H122" s="15" t="s">
        <v>601</v>
      </c>
      <c r="I122" s="15" t="s">
        <v>1050</v>
      </c>
      <c r="J122" s="15" t="s">
        <v>259</v>
      </c>
      <c r="K122" s="22">
        <f>18500000*0.73</f>
        <v>13505000</v>
      </c>
      <c r="L122" s="22">
        <f>480000*0.73</f>
        <v>350400</v>
      </c>
      <c r="M122" s="40">
        <v>2011</v>
      </c>
      <c r="N122" s="31">
        <v>2017</v>
      </c>
      <c r="O122" s="15" t="s">
        <v>167</v>
      </c>
      <c r="P122" s="15"/>
      <c r="Q122" s="15"/>
      <c r="R122" s="13" t="s">
        <v>694</v>
      </c>
    </row>
    <row r="123" spans="1:18" ht="29.25" thickBot="1">
      <c r="A123" s="15" t="s">
        <v>32</v>
      </c>
      <c r="B123" s="15" t="s">
        <v>601</v>
      </c>
      <c r="C123" s="15" t="s">
        <v>738</v>
      </c>
      <c r="D123" s="15" t="s">
        <v>182</v>
      </c>
      <c r="E123" s="15" t="s">
        <v>801</v>
      </c>
      <c r="F123" s="17" t="s">
        <v>161</v>
      </c>
      <c r="G123" s="15" t="s">
        <v>255</v>
      </c>
      <c r="H123" s="15" t="s">
        <v>601</v>
      </c>
      <c r="I123" s="15"/>
      <c r="J123" s="15" t="s">
        <v>260</v>
      </c>
      <c r="K123" s="22">
        <v>1318320</v>
      </c>
      <c r="L123" s="22"/>
      <c r="M123" s="40">
        <v>2013</v>
      </c>
      <c r="N123" s="31"/>
      <c r="O123" s="15" t="s">
        <v>167</v>
      </c>
      <c r="P123" s="15"/>
      <c r="Q123" s="15"/>
      <c r="R123" s="13" t="s">
        <v>694</v>
      </c>
    </row>
    <row r="124" spans="1:18" ht="29.25" thickBot="1">
      <c r="A124" s="15" t="s">
        <v>32</v>
      </c>
      <c r="B124" s="15" t="s">
        <v>601</v>
      </c>
      <c r="C124" s="15" t="s">
        <v>738</v>
      </c>
      <c r="D124" s="15" t="s">
        <v>182</v>
      </c>
      <c r="E124" s="15" t="s">
        <v>801</v>
      </c>
      <c r="F124" s="17" t="s">
        <v>161</v>
      </c>
      <c r="G124" s="15" t="s">
        <v>255</v>
      </c>
      <c r="H124" s="15" t="s">
        <v>601</v>
      </c>
      <c r="I124" s="15"/>
      <c r="J124" s="15" t="s">
        <v>261</v>
      </c>
      <c r="K124" s="22">
        <v>878880.00000000012</v>
      </c>
      <c r="L124" s="22"/>
      <c r="M124" s="40">
        <v>2013</v>
      </c>
      <c r="N124" s="31"/>
      <c r="O124" s="15" t="s">
        <v>167</v>
      </c>
      <c r="P124" s="15"/>
      <c r="Q124" s="15"/>
      <c r="R124" s="13" t="s">
        <v>694</v>
      </c>
    </row>
    <row r="125" spans="1:18" ht="15" thickBot="1">
      <c r="A125" s="15" t="s">
        <v>32</v>
      </c>
      <c r="B125" s="15" t="s">
        <v>601</v>
      </c>
      <c r="C125" s="15" t="s">
        <v>738</v>
      </c>
      <c r="D125" s="15" t="s">
        <v>182</v>
      </c>
      <c r="E125" s="15" t="s">
        <v>801</v>
      </c>
      <c r="F125" s="17" t="s">
        <v>161</v>
      </c>
      <c r="G125" s="15" t="s">
        <v>255</v>
      </c>
      <c r="H125" s="15" t="s">
        <v>601</v>
      </c>
      <c r="I125" s="15"/>
      <c r="J125" s="15" t="s">
        <v>262</v>
      </c>
      <c r="K125" s="22">
        <v>1611280</v>
      </c>
      <c r="L125" s="22"/>
      <c r="M125" s="40">
        <v>2013</v>
      </c>
      <c r="N125" s="31"/>
      <c r="O125" s="15" t="s">
        <v>167</v>
      </c>
      <c r="P125" s="15"/>
      <c r="Q125" s="15"/>
      <c r="R125" s="13" t="s">
        <v>694</v>
      </c>
    </row>
    <row r="126" spans="1:18" ht="15" thickBot="1">
      <c r="A126" s="15" t="s">
        <v>32</v>
      </c>
      <c r="B126" s="15" t="s">
        <v>601</v>
      </c>
      <c r="C126" s="15" t="s">
        <v>738</v>
      </c>
      <c r="D126" s="15" t="s">
        <v>182</v>
      </c>
      <c r="E126" s="15" t="s">
        <v>801</v>
      </c>
      <c r="F126" s="17" t="s">
        <v>161</v>
      </c>
      <c r="G126" s="15" t="s">
        <v>255</v>
      </c>
      <c r="H126" s="15" t="s">
        <v>601</v>
      </c>
      <c r="I126" s="15"/>
      <c r="J126" s="15" t="s">
        <v>263</v>
      </c>
      <c r="K126" s="22">
        <v>1089086.1240000001</v>
      </c>
      <c r="L126" s="22"/>
      <c r="M126" s="40">
        <v>2013</v>
      </c>
      <c r="N126" s="31"/>
      <c r="O126" s="15" t="s">
        <v>167</v>
      </c>
      <c r="P126" s="15"/>
      <c r="Q126" s="15"/>
      <c r="R126" s="13" t="s">
        <v>694</v>
      </c>
    </row>
    <row r="127" spans="1:18" ht="15" thickBot="1">
      <c r="A127" s="15" t="s">
        <v>32</v>
      </c>
      <c r="B127" s="15" t="s">
        <v>601</v>
      </c>
      <c r="C127" s="15" t="s">
        <v>738</v>
      </c>
      <c r="D127" s="15" t="s">
        <v>1073</v>
      </c>
      <c r="E127" s="15" t="s">
        <v>180</v>
      </c>
      <c r="F127" s="17" t="s">
        <v>161</v>
      </c>
      <c r="G127" s="15" t="s">
        <v>255</v>
      </c>
      <c r="H127" s="15" t="s">
        <v>601</v>
      </c>
      <c r="I127" s="15"/>
      <c r="J127" s="15" t="s">
        <v>264</v>
      </c>
      <c r="K127" s="22">
        <v>3662000.0000000005</v>
      </c>
      <c r="L127" s="22"/>
      <c r="M127" s="40">
        <v>2013</v>
      </c>
      <c r="N127" s="31"/>
      <c r="O127" s="15" t="s">
        <v>167</v>
      </c>
      <c r="P127" s="15"/>
      <c r="Q127" s="15"/>
      <c r="R127" s="13" t="s">
        <v>694</v>
      </c>
    </row>
    <row r="128" spans="1:18" ht="86.25" thickBot="1">
      <c r="A128" s="15" t="s">
        <v>32</v>
      </c>
      <c r="B128" s="15" t="s">
        <v>601</v>
      </c>
      <c r="C128" s="15" t="s">
        <v>738</v>
      </c>
      <c r="D128" s="15" t="s">
        <v>173</v>
      </c>
      <c r="E128" s="15"/>
      <c r="F128" s="17" t="s">
        <v>161</v>
      </c>
      <c r="G128" s="15" t="s">
        <v>255</v>
      </c>
      <c r="H128" s="15" t="s">
        <v>601</v>
      </c>
      <c r="I128" s="15"/>
      <c r="J128" s="15" t="s">
        <v>265</v>
      </c>
      <c r="K128" s="22">
        <v>2286724.8002927005</v>
      </c>
      <c r="L128" s="22"/>
      <c r="M128" s="40">
        <v>2013</v>
      </c>
      <c r="N128" s="31">
        <v>41364</v>
      </c>
      <c r="O128" s="15" t="s">
        <v>679</v>
      </c>
      <c r="P128" s="15"/>
      <c r="Q128" s="15"/>
      <c r="R128" s="13" t="s">
        <v>694</v>
      </c>
    </row>
    <row r="129" spans="1:18" ht="15" thickBot="1">
      <c r="A129" s="15" t="s">
        <v>32</v>
      </c>
      <c r="B129" s="15" t="s">
        <v>601</v>
      </c>
      <c r="C129" s="15" t="s">
        <v>738</v>
      </c>
      <c r="D129" s="15"/>
      <c r="E129" s="15" t="s">
        <v>408</v>
      </c>
      <c r="F129" s="17" t="s">
        <v>161</v>
      </c>
      <c r="G129" s="15" t="s">
        <v>255</v>
      </c>
      <c r="H129" s="15" t="s">
        <v>601</v>
      </c>
      <c r="I129" s="15"/>
      <c r="J129" s="15" t="s">
        <v>266</v>
      </c>
      <c r="K129" s="22">
        <v>1245080</v>
      </c>
      <c r="L129" s="22"/>
      <c r="M129" s="40">
        <v>2013</v>
      </c>
      <c r="N129" s="31">
        <v>41639</v>
      </c>
      <c r="O129" s="15" t="s">
        <v>169</v>
      </c>
      <c r="P129" s="15"/>
      <c r="Q129" s="15"/>
      <c r="R129" s="13" t="s">
        <v>694</v>
      </c>
    </row>
    <row r="130" spans="1:18" ht="15" thickBot="1">
      <c r="A130" s="15" t="s">
        <v>32</v>
      </c>
      <c r="B130" s="15" t="s">
        <v>601</v>
      </c>
      <c r="C130" s="15" t="s">
        <v>738</v>
      </c>
      <c r="D130" s="15"/>
      <c r="E130" s="15" t="s">
        <v>408</v>
      </c>
      <c r="F130" s="17" t="s">
        <v>161</v>
      </c>
      <c r="G130" s="15" t="s">
        <v>255</v>
      </c>
      <c r="H130" s="15" t="s">
        <v>601</v>
      </c>
      <c r="I130" s="15"/>
      <c r="J130" s="15" t="s">
        <v>267</v>
      </c>
      <c r="K130" s="22">
        <v>146480</v>
      </c>
      <c r="L130" s="22"/>
      <c r="M130" s="40">
        <v>2013</v>
      </c>
      <c r="N130" s="31"/>
      <c r="O130" s="15" t="s">
        <v>204</v>
      </c>
      <c r="P130" s="15"/>
      <c r="Q130" s="15"/>
      <c r="R130" s="13" t="s">
        <v>694</v>
      </c>
    </row>
    <row r="131" spans="1:18" ht="15" thickBot="1">
      <c r="A131" s="15" t="s">
        <v>32</v>
      </c>
      <c r="B131" s="15" t="s">
        <v>601</v>
      </c>
      <c r="C131" s="15" t="s">
        <v>738</v>
      </c>
      <c r="D131" s="15" t="s">
        <v>1073</v>
      </c>
      <c r="E131" s="15" t="s">
        <v>180</v>
      </c>
      <c r="F131" s="17" t="s">
        <v>161</v>
      </c>
      <c r="G131" s="15" t="s">
        <v>255</v>
      </c>
      <c r="H131" s="15" t="s">
        <v>601</v>
      </c>
      <c r="I131" s="15"/>
      <c r="J131" s="15" t="s">
        <v>269</v>
      </c>
      <c r="K131" s="22">
        <v>512680.00000000006</v>
      </c>
      <c r="L131" s="22"/>
      <c r="M131" s="40">
        <v>2013</v>
      </c>
      <c r="N131" s="31"/>
      <c r="O131" s="15" t="s">
        <v>167</v>
      </c>
      <c r="P131" s="15"/>
      <c r="Q131" s="15"/>
      <c r="R131" s="13" t="s">
        <v>694</v>
      </c>
    </row>
    <row r="132" spans="1:18" ht="29.25" thickBot="1">
      <c r="A132" s="15" t="s">
        <v>32</v>
      </c>
      <c r="B132" s="15" t="s">
        <v>601</v>
      </c>
      <c r="C132" s="15" t="s">
        <v>738</v>
      </c>
      <c r="D132" s="15" t="s">
        <v>1058</v>
      </c>
      <c r="E132" s="15"/>
      <c r="F132" s="17" t="s">
        <v>161</v>
      </c>
      <c r="G132" s="15" t="s">
        <v>255</v>
      </c>
      <c r="H132" s="15" t="s">
        <v>601</v>
      </c>
      <c r="I132" s="15"/>
      <c r="J132" s="15" t="s">
        <v>270</v>
      </c>
      <c r="K132" s="22">
        <v>2197200</v>
      </c>
      <c r="L132" s="22"/>
      <c r="M132" s="40">
        <v>2013</v>
      </c>
      <c r="N132" s="31"/>
      <c r="O132" s="15" t="s">
        <v>680</v>
      </c>
      <c r="P132" s="15"/>
      <c r="Q132" s="15"/>
      <c r="R132" s="13" t="s">
        <v>694</v>
      </c>
    </row>
    <row r="133" spans="1:18" ht="57.75" thickBot="1">
      <c r="A133" s="15" t="s">
        <v>32</v>
      </c>
      <c r="B133" s="15" t="s">
        <v>601</v>
      </c>
      <c r="C133" s="15" t="s">
        <v>738</v>
      </c>
      <c r="D133" s="15" t="s">
        <v>1064</v>
      </c>
      <c r="E133" s="15" t="s">
        <v>271</v>
      </c>
      <c r="F133" s="17" t="s">
        <v>161</v>
      </c>
      <c r="G133" s="15" t="s">
        <v>255</v>
      </c>
      <c r="H133" s="15" t="s">
        <v>601</v>
      </c>
      <c r="I133" s="15" t="s">
        <v>1051</v>
      </c>
      <c r="J133" s="15" t="s">
        <v>1040</v>
      </c>
      <c r="K133" s="22">
        <f>(18000000+17000000)*0.73</f>
        <v>25550000</v>
      </c>
      <c r="L133" s="22">
        <f>(14400000+100000)*0.73</f>
        <v>10585000</v>
      </c>
      <c r="M133" s="40">
        <v>2008</v>
      </c>
      <c r="N133" s="40">
        <v>2017</v>
      </c>
      <c r="O133" s="15" t="s">
        <v>681</v>
      </c>
      <c r="P133" s="15" t="s">
        <v>1047</v>
      </c>
      <c r="Q133" s="15" t="s">
        <v>629</v>
      </c>
      <c r="R133" s="13" t="s">
        <v>1043</v>
      </c>
    </row>
    <row r="134" spans="1:18" ht="72" thickBot="1">
      <c r="A134" s="15" t="s">
        <v>32</v>
      </c>
      <c r="B134" s="15" t="s">
        <v>601</v>
      </c>
      <c r="C134" s="15" t="s">
        <v>738</v>
      </c>
      <c r="D134" s="15" t="s">
        <v>1064</v>
      </c>
      <c r="E134" s="15" t="s">
        <v>271</v>
      </c>
      <c r="F134" s="17" t="s">
        <v>161</v>
      </c>
      <c r="G134" s="15" t="s">
        <v>255</v>
      </c>
      <c r="H134" s="15" t="s">
        <v>601</v>
      </c>
      <c r="I134" s="15" t="s">
        <v>1051</v>
      </c>
      <c r="J134" s="15" t="s">
        <v>1049</v>
      </c>
      <c r="K134" s="22"/>
      <c r="L134" s="22"/>
      <c r="M134" s="40">
        <v>2008</v>
      </c>
      <c r="N134" s="40">
        <v>2017</v>
      </c>
      <c r="O134" s="15" t="s">
        <v>682</v>
      </c>
      <c r="P134" s="15" t="s">
        <v>1047</v>
      </c>
      <c r="Q134" s="15" t="s">
        <v>629</v>
      </c>
      <c r="R134" s="13" t="s">
        <v>1043</v>
      </c>
    </row>
    <row r="135" spans="1:18" ht="72" thickBot="1">
      <c r="A135" s="15" t="s">
        <v>32</v>
      </c>
      <c r="B135" s="15" t="s">
        <v>601</v>
      </c>
      <c r="C135" s="15" t="s">
        <v>738</v>
      </c>
      <c r="D135" s="15" t="s">
        <v>1064</v>
      </c>
      <c r="E135" s="15" t="s">
        <v>1038</v>
      </c>
      <c r="F135" s="17" t="s">
        <v>161</v>
      </c>
      <c r="G135" s="15" t="s">
        <v>255</v>
      </c>
      <c r="H135" s="15" t="s">
        <v>601</v>
      </c>
      <c r="I135" s="15" t="s">
        <v>1037</v>
      </c>
      <c r="J135" s="15" t="s">
        <v>1039</v>
      </c>
      <c r="K135" s="22">
        <f>20000000*0.73</f>
        <v>14600000</v>
      </c>
      <c r="L135" s="22">
        <f>1700000*0.73</f>
        <v>1241000</v>
      </c>
      <c r="M135" s="40">
        <v>2013</v>
      </c>
      <c r="N135" s="40">
        <v>2018</v>
      </c>
      <c r="O135" s="15" t="s">
        <v>683</v>
      </c>
      <c r="P135" s="15" t="s">
        <v>1042</v>
      </c>
      <c r="Q135" s="15" t="s">
        <v>629</v>
      </c>
      <c r="R135" s="13" t="s">
        <v>1043</v>
      </c>
    </row>
    <row r="136" spans="1:18" ht="86.25" thickBot="1">
      <c r="A136" s="15" t="s">
        <v>32</v>
      </c>
      <c r="B136" s="15" t="s">
        <v>601</v>
      </c>
      <c r="C136" s="15" t="s">
        <v>738</v>
      </c>
      <c r="D136" s="15" t="s">
        <v>1064</v>
      </c>
      <c r="E136" s="15" t="s">
        <v>1038</v>
      </c>
      <c r="F136" s="17" t="s">
        <v>161</v>
      </c>
      <c r="G136" s="15" t="s">
        <v>255</v>
      </c>
      <c r="H136" s="15" t="s">
        <v>601</v>
      </c>
      <c r="I136" s="15" t="s">
        <v>1037</v>
      </c>
      <c r="J136" s="15" t="s">
        <v>1040</v>
      </c>
      <c r="K136" s="22"/>
      <c r="L136" s="22"/>
      <c r="M136" s="40">
        <v>2013</v>
      </c>
      <c r="N136" s="40">
        <v>2018</v>
      </c>
      <c r="O136" s="15" t="s">
        <v>684</v>
      </c>
      <c r="P136" s="15" t="s">
        <v>1042</v>
      </c>
      <c r="Q136" s="15" t="s">
        <v>629</v>
      </c>
      <c r="R136" s="13" t="s">
        <v>1043</v>
      </c>
    </row>
    <row r="137" spans="1:18" ht="29.25" thickBot="1">
      <c r="A137" s="15" t="s">
        <v>32</v>
      </c>
      <c r="B137" s="15" t="s">
        <v>601</v>
      </c>
      <c r="C137" s="15" t="s">
        <v>738</v>
      </c>
      <c r="D137" s="15" t="s">
        <v>1064</v>
      </c>
      <c r="E137" s="15" t="s">
        <v>1038</v>
      </c>
      <c r="F137" s="17" t="s">
        <v>161</v>
      </c>
      <c r="G137" s="15" t="s">
        <v>255</v>
      </c>
      <c r="H137" s="15" t="s">
        <v>601</v>
      </c>
      <c r="I137" s="15" t="s">
        <v>1037</v>
      </c>
      <c r="J137" s="15" t="s">
        <v>1045</v>
      </c>
      <c r="K137" s="22"/>
      <c r="L137" s="22"/>
      <c r="M137" s="40">
        <v>2013</v>
      </c>
      <c r="N137" s="40">
        <v>2018</v>
      </c>
      <c r="O137" s="15"/>
      <c r="P137" s="15" t="s">
        <v>22</v>
      </c>
      <c r="Q137" s="15" t="s">
        <v>707</v>
      </c>
      <c r="R137" s="13" t="s">
        <v>1043</v>
      </c>
    </row>
    <row r="138" spans="1:18" ht="15" thickBot="1">
      <c r="A138" s="15" t="s">
        <v>32</v>
      </c>
      <c r="B138" s="15" t="s">
        <v>601</v>
      </c>
      <c r="C138" s="15" t="s">
        <v>738</v>
      </c>
      <c r="D138" s="15" t="s">
        <v>1058</v>
      </c>
      <c r="E138" s="15"/>
      <c r="F138" s="17" t="s">
        <v>161</v>
      </c>
      <c r="G138" s="15" t="s">
        <v>255</v>
      </c>
      <c r="H138" s="15" t="s">
        <v>601</v>
      </c>
      <c r="I138" s="15"/>
      <c r="J138" s="15" t="s">
        <v>273</v>
      </c>
      <c r="K138" s="22">
        <v>1831000.0000000002</v>
      </c>
      <c r="L138" s="22"/>
      <c r="M138" s="40">
        <v>2013</v>
      </c>
      <c r="N138" s="31"/>
      <c r="O138" s="15" t="s">
        <v>183</v>
      </c>
      <c r="P138" s="15"/>
      <c r="Q138" s="15"/>
      <c r="R138" s="13" t="s">
        <v>694</v>
      </c>
    </row>
    <row r="139" spans="1:18" ht="29.25" thickBot="1">
      <c r="A139" s="15" t="s">
        <v>32</v>
      </c>
      <c r="B139" s="15" t="s">
        <v>601</v>
      </c>
      <c r="C139" s="15" t="s">
        <v>738</v>
      </c>
      <c r="D139" s="15" t="s">
        <v>1064</v>
      </c>
      <c r="E139" s="15" t="s">
        <v>271</v>
      </c>
      <c r="F139" s="17" t="s">
        <v>161</v>
      </c>
      <c r="G139" s="15" t="s">
        <v>255</v>
      </c>
      <c r="H139" s="15" t="s">
        <v>601</v>
      </c>
      <c r="I139" s="15"/>
      <c r="J139" s="15" t="s">
        <v>274</v>
      </c>
      <c r="K139" s="22">
        <v>366200</v>
      </c>
      <c r="L139" s="22"/>
      <c r="M139" s="40">
        <v>2013</v>
      </c>
      <c r="N139" s="31">
        <v>43100</v>
      </c>
      <c r="O139" s="15" t="s">
        <v>685</v>
      </c>
      <c r="P139" s="15"/>
      <c r="Q139" s="15"/>
      <c r="R139" s="13" t="s">
        <v>694</v>
      </c>
    </row>
    <row r="140" spans="1:18" ht="15" thickBot="1">
      <c r="A140" s="15" t="s">
        <v>32</v>
      </c>
      <c r="B140" s="15" t="s">
        <v>601</v>
      </c>
      <c r="C140" s="15" t="s">
        <v>738</v>
      </c>
      <c r="D140" s="15" t="s">
        <v>1073</v>
      </c>
      <c r="E140" s="15" t="s">
        <v>180</v>
      </c>
      <c r="F140" s="17" t="s">
        <v>161</v>
      </c>
      <c r="G140" s="15" t="s">
        <v>255</v>
      </c>
      <c r="H140" s="15" t="s">
        <v>601</v>
      </c>
      <c r="I140" s="15"/>
      <c r="J140" s="15" t="s">
        <v>686</v>
      </c>
      <c r="K140" s="22">
        <v>14648000.000000002</v>
      </c>
      <c r="L140" s="22"/>
      <c r="M140" s="40">
        <v>2013</v>
      </c>
      <c r="N140" s="31"/>
      <c r="O140" s="15" t="s">
        <v>167</v>
      </c>
      <c r="P140" s="15"/>
      <c r="Q140" s="15"/>
      <c r="R140" s="13" t="s">
        <v>694</v>
      </c>
    </row>
    <row r="141" spans="1:18" ht="29.25" thickBot="1">
      <c r="A141" s="15" t="s">
        <v>32</v>
      </c>
      <c r="B141" s="15" t="s">
        <v>601</v>
      </c>
      <c r="C141" s="15" t="s">
        <v>738</v>
      </c>
      <c r="D141" s="15" t="s">
        <v>182</v>
      </c>
      <c r="E141" s="15" t="s">
        <v>801</v>
      </c>
      <c r="F141" s="17" t="s">
        <v>161</v>
      </c>
      <c r="G141" s="15" t="s">
        <v>255</v>
      </c>
      <c r="H141" s="15" t="s">
        <v>601</v>
      </c>
      <c r="I141" s="15"/>
      <c r="J141" s="15" t="s">
        <v>275</v>
      </c>
      <c r="K141" s="22">
        <v>3662000.0000000005</v>
      </c>
      <c r="L141" s="22"/>
      <c r="M141" s="40">
        <v>2013</v>
      </c>
      <c r="N141" s="31"/>
      <c r="O141" s="15" t="s">
        <v>167</v>
      </c>
      <c r="P141" s="15"/>
      <c r="Q141" s="15"/>
      <c r="R141" s="13" t="s">
        <v>694</v>
      </c>
    </row>
    <row r="142" spans="1:18" ht="57.75" thickBot="1">
      <c r="A142" s="15" t="s">
        <v>32</v>
      </c>
      <c r="B142" s="15"/>
      <c r="C142" s="15" t="s">
        <v>738</v>
      </c>
      <c r="D142" s="15" t="s">
        <v>1073</v>
      </c>
      <c r="E142" s="15" t="s">
        <v>180</v>
      </c>
      <c r="F142" s="17" t="s">
        <v>161</v>
      </c>
      <c r="G142" s="15" t="s">
        <v>255</v>
      </c>
      <c r="H142" s="15"/>
      <c r="I142" s="15"/>
      <c r="J142" s="15" t="s">
        <v>687</v>
      </c>
      <c r="K142" s="22">
        <v>7324000.0000000009</v>
      </c>
      <c r="L142" s="22"/>
      <c r="M142" s="40">
        <v>2013</v>
      </c>
      <c r="N142" s="31">
        <v>42004</v>
      </c>
      <c r="O142" s="15" t="s">
        <v>689</v>
      </c>
      <c r="P142" s="15"/>
      <c r="Q142" s="15"/>
      <c r="R142" s="13" t="s">
        <v>694</v>
      </c>
    </row>
    <row r="143" spans="1:18" ht="57.75" thickBot="1">
      <c r="A143" s="15" t="s">
        <v>32</v>
      </c>
      <c r="B143" s="15"/>
      <c r="C143" s="15" t="s">
        <v>738</v>
      </c>
      <c r="D143" s="15" t="s">
        <v>182</v>
      </c>
      <c r="E143" s="15" t="s">
        <v>801</v>
      </c>
      <c r="F143" s="17" t="s">
        <v>161</v>
      </c>
      <c r="G143" s="15" t="s">
        <v>255</v>
      </c>
      <c r="H143" s="15"/>
      <c r="I143" s="15"/>
      <c r="J143" s="15" t="s">
        <v>688</v>
      </c>
      <c r="K143" s="22">
        <v>7324000.0000000009</v>
      </c>
      <c r="L143" s="22"/>
      <c r="M143" s="40">
        <v>2013</v>
      </c>
      <c r="N143" s="31">
        <v>42004</v>
      </c>
      <c r="O143" s="15" t="s">
        <v>690</v>
      </c>
      <c r="P143" s="15"/>
      <c r="Q143" s="15"/>
      <c r="R143" s="13" t="s">
        <v>694</v>
      </c>
    </row>
    <row r="144" spans="1:18" ht="15" thickBot="1">
      <c r="A144" s="15" t="s">
        <v>32</v>
      </c>
      <c r="B144" s="15"/>
      <c r="C144" s="15" t="s">
        <v>738</v>
      </c>
      <c r="D144" s="15" t="s">
        <v>182</v>
      </c>
      <c r="E144" s="15" t="s">
        <v>801</v>
      </c>
      <c r="F144" s="17"/>
      <c r="G144" s="15" t="s">
        <v>255</v>
      </c>
      <c r="H144" s="15"/>
      <c r="I144" s="15"/>
      <c r="J144" s="15" t="s">
        <v>691</v>
      </c>
      <c r="K144" s="22">
        <v>7324000.0000000009</v>
      </c>
      <c r="L144" s="22"/>
      <c r="M144" s="40"/>
      <c r="N144" s="31"/>
      <c r="O144" s="15"/>
      <c r="P144" s="15"/>
      <c r="Q144" s="15"/>
      <c r="R144" s="13" t="s">
        <v>694</v>
      </c>
    </row>
    <row r="145" spans="1:18" ht="29.25" thickBot="1">
      <c r="A145" s="15" t="s">
        <v>32</v>
      </c>
      <c r="B145" s="15" t="s">
        <v>601</v>
      </c>
      <c r="C145" s="15" t="s">
        <v>738</v>
      </c>
      <c r="D145" s="15" t="s">
        <v>1073</v>
      </c>
      <c r="E145" s="15" t="s">
        <v>180</v>
      </c>
      <c r="F145" s="17" t="s">
        <v>161</v>
      </c>
      <c r="G145" s="15" t="s">
        <v>255</v>
      </c>
      <c r="H145" s="15" t="s">
        <v>601</v>
      </c>
      <c r="I145" s="15"/>
      <c r="J145" s="15" t="s">
        <v>276</v>
      </c>
      <c r="K145" s="22">
        <v>3662000.0000000005</v>
      </c>
      <c r="L145" s="22"/>
      <c r="M145" s="40">
        <v>2013</v>
      </c>
      <c r="N145" s="31"/>
      <c r="O145" s="15" t="s">
        <v>171</v>
      </c>
      <c r="P145" s="15"/>
      <c r="Q145" s="15"/>
      <c r="R145" s="13" t="s">
        <v>694</v>
      </c>
    </row>
    <row r="146" spans="1:18" ht="29.25" thickBot="1">
      <c r="A146" s="15" t="s">
        <v>32</v>
      </c>
      <c r="B146" s="15" t="s">
        <v>601</v>
      </c>
      <c r="C146" s="15" t="s">
        <v>738</v>
      </c>
      <c r="D146" s="15" t="s">
        <v>1064</v>
      </c>
      <c r="E146" s="15" t="s">
        <v>176</v>
      </c>
      <c r="F146" s="17" t="s">
        <v>161</v>
      </c>
      <c r="G146" s="15" t="s">
        <v>255</v>
      </c>
      <c r="H146" s="15" t="s">
        <v>601</v>
      </c>
      <c r="I146" s="15"/>
      <c r="J146" s="15" t="s">
        <v>277</v>
      </c>
      <c r="K146" s="22">
        <v>2929600</v>
      </c>
      <c r="L146" s="22"/>
      <c r="M146" s="40">
        <v>2014</v>
      </c>
      <c r="N146" s="31"/>
      <c r="O146" s="15" t="s">
        <v>692</v>
      </c>
      <c r="P146" s="15"/>
      <c r="Q146" s="15"/>
      <c r="R146" s="13" t="s">
        <v>694</v>
      </c>
    </row>
    <row r="147" spans="1:18" ht="15" thickBot="1">
      <c r="A147" s="15" t="s">
        <v>32</v>
      </c>
      <c r="B147" s="15" t="s">
        <v>601</v>
      </c>
      <c r="C147" s="15" t="s">
        <v>738</v>
      </c>
      <c r="D147" s="15" t="s">
        <v>1073</v>
      </c>
      <c r="E147" s="15" t="s">
        <v>180</v>
      </c>
      <c r="F147" s="17" t="s">
        <v>161</v>
      </c>
      <c r="G147" s="15" t="s">
        <v>255</v>
      </c>
      <c r="H147" s="15" t="s">
        <v>601</v>
      </c>
      <c r="I147" s="15"/>
      <c r="J147" s="15" t="s">
        <v>278</v>
      </c>
      <c r="K147" s="22">
        <v>1420856</v>
      </c>
      <c r="L147" s="22"/>
      <c r="M147" s="40">
        <v>2013</v>
      </c>
      <c r="N147" s="31"/>
      <c r="O147" s="15" t="s">
        <v>167</v>
      </c>
      <c r="P147" s="15"/>
      <c r="Q147" s="15"/>
      <c r="R147" s="13" t="s">
        <v>694</v>
      </c>
    </row>
    <row r="148" spans="1:18" ht="15" thickBot="1">
      <c r="A148" s="15" t="s">
        <v>32</v>
      </c>
      <c r="B148" s="15" t="s">
        <v>601</v>
      </c>
      <c r="C148" s="15" t="s">
        <v>738</v>
      </c>
      <c r="D148" s="15" t="s">
        <v>1072</v>
      </c>
      <c r="E148" s="15" t="s">
        <v>220</v>
      </c>
      <c r="F148" s="17" t="s">
        <v>161</v>
      </c>
      <c r="G148" s="15" t="s">
        <v>255</v>
      </c>
      <c r="H148" s="15" t="s">
        <v>601</v>
      </c>
      <c r="I148" s="15"/>
      <c r="J148" s="15" t="s">
        <v>279</v>
      </c>
      <c r="K148" s="22">
        <v>2197200</v>
      </c>
      <c r="L148" s="22"/>
      <c r="M148" s="40">
        <v>2013</v>
      </c>
      <c r="N148" s="31"/>
      <c r="O148" s="15" t="s">
        <v>693</v>
      </c>
      <c r="P148" s="15"/>
      <c r="Q148" s="15"/>
      <c r="R148" s="13" t="s">
        <v>694</v>
      </c>
    </row>
    <row r="149" spans="1:18" ht="29.25" thickBot="1">
      <c r="A149" s="15" t="s">
        <v>32</v>
      </c>
      <c r="B149" s="15" t="s">
        <v>601</v>
      </c>
      <c r="C149" s="15" t="s">
        <v>738</v>
      </c>
      <c r="D149" s="15" t="s">
        <v>173</v>
      </c>
      <c r="E149" s="15" t="s">
        <v>173</v>
      </c>
      <c r="F149" s="17" t="s">
        <v>161</v>
      </c>
      <c r="G149" s="15" t="s">
        <v>255</v>
      </c>
      <c r="H149" s="15" t="s">
        <v>601</v>
      </c>
      <c r="I149" s="15"/>
      <c r="J149" s="15" t="s">
        <v>280</v>
      </c>
      <c r="K149" s="22">
        <v>3295800</v>
      </c>
      <c r="L149" s="22"/>
      <c r="M149" s="40">
        <v>2013</v>
      </c>
      <c r="N149" s="31">
        <v>41639</v>
      </c>
      <c r="O149" s="15" t="s">
        <v>692</v>
      </c>
      <c r="P149" s="15"/>
      <c r="Q149" s="15"/>
      <c r="R149" s="13" t="s">
        <v>694</v>
      </c>
    </row>
    <row r="150" spans="1:18" ht="29.25" thickBot="1">
      <c r="A150" s="15" t="s">
        <v>32</v>
      </c>
      <c r="B150" s="15" t="s">
        <v>601</v>
      </c>
      <c r="C150" s="15" t="s">
        <v>738</v>
      </c>
      <c r="D150" s="15" t="s">
        <v>182</v>
      </c>
      <c r="E150" s="15" t="s">
        <v>801</v>
      </c>
      <c r="F150" s="17" t="s">
        <v>161</v>
      </c>
      <c r="G150" s="15" t="s">
        <v>255</v>
      </c>
      <c r="H150" s="15" t="s">
        <v>601</v>
      </c>
      <c r="I150" s="15"/>
      <c r="J150" s="15" t="s">
        <v>281</v>
      </c>
      <c r="K150" s="22">
        <v>7324000.0000000009</v>
      </c>
      <c r="L150" s="22"/>
      <c r="M150" s="40">
        <v>2013</v>
      </c>
      <c r="N150" s="31"/>
      <c r="O150" s="15" t="s">
        <v>282</v>
      </c>
      <c r="P150" s="15"/>
      <c r="Q150" s="15"/>
      <c r="R150" s="13" t="s">
        <v>694</v>
      </c>
    </row>
    <row r="151" spans="1:18" ht="43.5" thickBot="1">
      <c r="A151" s="15" t="s">
        <v>9</v>
      </c>
      <c r="B151" s="15" t="s">
        <v>601</v>
      </c>
      <c r="C151" s="15" t="s">
        <v>57</v>
      </c>
      <c r="D151" s="15" t="s">
        <v>1064</v>
      </c>
      <c r="E151" s="15" t="s">
        <v>176</v>
      </c>
      <c r="F151" s="17" t="s">
        <v>160</v>
      </c>
      <c r="G151" s="15" t="s">
        <v>850</v>
      </c>
      <c r="H151" s="15" t="s">
        <v>10</v>
      </c>
      <c r="I151" s="15"/>
      <c r="J151" s="15" t="s">
        <v>80</v>
      </c>
      <c r="K151" s="22">
        <v>250000</v>
      </c>
      <c r="L151" s="22"/>
      <c r="M151" s="40"/>
      <c r="N151" s="31"/>
      <c r="O151" s="15" t="s">
        <v>11</v>
      </c>
      <c r="P151" s="15"/>
      <c r="Q151" s="15"/>
      <c r="R151" s="13" t="s">
        <v>165</v>
      </c>
    </row>
    <row r="152" spans="1:18" ht="29.25" thickBot="1">
      <c r="A152" s="15" t="s">
        <v>9</v>
      </c>
      <c r="B152" s="15" t="s">
        <v>601</v>
      </c>
      <c r="C152" s="15" t="s">
        <v>56</v>
      </c>
      <c r="D152" s="15"/>
      <c r="E152" s="15"/>
      <c r="F152" s="17" t="s">
        <v>161</v>
      </c>
      <c r="G152" s="15" t="s">
        <v>850</v>
      </c>
      <c r="H152" s="15" t="s">
        <v>10</v>
      </c>
      <c r="I152" s="15"/>
      <c r="J152" s="15" t="s">
        <v>72</v>
      </c>
      <c r="K152" s="22">
        <v>250000</v>
      </c>
      <c r="L152" s="22"/>
      <c r="M152" s="40"/>
      <c r="N152" s="31"/>
      <c r="O152" s="15" t="s">
        <v>11</v>
      </c>
      <c r="P152" s="15"/>
      <c r="Q152" s="15"/>
      <c r="R152" s="13" t="s">
        <v>163</v>
      </c>
    </row>
    <row r="153" spans="1:18" ht="29.25" thickBot="1">
      <c r="A153" s="15" t="s">
        <v>32</v>
      </c>
      <c r="B153" s="15" t="s">
        <v>601</v>
      </c>
      <c r="C153" s="15" t="s">
        <v>738</v>
      </c>
      <c r="D153" s="15" t="s">
        <v>1064</v>
      </c>
      <c r="E153" s="15" t="s">
        <v>1038</v>
      </c>
      <c r="F153" s="17" t="s">
        <v>161</v>
      </c>
      <c r="G153" s="15" t="s">
        <v>255</v>
      </c>
      <c r="H153" s="15" t="s">
        <v>601</v>
      </c>
      <c r="I153" s="15"/>
      <c r="J153" s="15" t="s">
        <v>1046</v>
      </c>
      <c r="K153" s="22">
        <f>6000000*0.73</f>
        <v>4380000</v>
      </c>
      <c r="L153" s="22">
        <f>4100000*0.73</f>
        <v>2993000</v>
      </c>
      <c r="M153" s="40">
        <v>2008</v>
      </c>
      <c r="N153" s="40">
        <v>2014</v>
      </c>
      <c r="O153" s="15" t="s">
        <v>370</v>
      </c>
      <c r="P153" s="15" t="s">
        <v>1047</v>
      </c>
      <c r="Q153" s="15"/>
      <c r="R153" s="13" t="s">
        <v>694</v>
      </c>
    </row>
    <row r="154" spans="1:18" ht="29.25" thickBot="1">
      <c r="A154" s="15" t="s">
        <v>32</v>
      </c>
      <c r="B154" s="15" t="s">
        <v>601</v>
      </c>
      <c r="C154" s="15" t="s">
        <v>738</v>
      </c>
      <c r="D154" s="15" t="s">
        <v>1058</v>
      </c>
      <c r="E154" s="15"/>
      <c r="F154" s="17" t="s">
        <v>161</v>
      </c>
      <c r="G154" s="15" t="s">
        <v>255</v>
      </c>
      <c r="H154" s="15" t="s">
        <v>601</v>
      </c>
      <c r="I154" s="15"/>
      <c r="J154" s="15" t="s">
        <v>372</v>
      </c>
      <c r="K154" s="22">
        <v>2197200</v>
      </c>
      <c r="L154" s="22"/>
      <c r="M154" s="40">
        <v>2014</v>
      </c>
      <c r="N154" s="31"/>
      <c r="O154" s="15" t="s">
        <v>171</v>
      </c>
      <c r="P154" s="15"/>
      <c r="Q154" s="15"/>
      <c r="R154" s="13" t="s">
        <v>694</v>
      </c>
    </row>
    <row r="155" spans="1:18" ht="29.25" thickBot="1">
      <c r="A155" s="15" t="s">
        <v>32</v>
      </c>
      <c r="B155" s="15" t="s">
        <v>601</v>
      </c>
      <c r="C155" s="15" t="s">
        <v>738</v>
      </c>
      <c r="D155" s="15" t="s">
        <v>1073</v>
      </c>
      <c r="E155" s="15" t="s">
        <v>225</v>
      </c>
      <c r="F155" s="17" t="s">
        <v>161</v>
      </c>
      <c r="G155" s="15" t="s">
        <v>284</v>
      </c>
      <c r="H155" s="15" t="s">
        <v>601</v>
      </c>
      <c r="I155" s="15" t="s">
        <v>1085</v>
      </c>
      <c r="J155" s="15" t="s">
        <v>285</v>
      </c>
      <c r="K155" s="22">
        <v>7210805.5369229829</v>
      </c>
      <c r="L155" s="22"/>
      <c r="M155" s="40">
        <v>2013</v>
      </c>
      <c r="N155" s="31"/>
      <c r="O155" s="15" t="s">
        <v>167</v>
      </c>
      <c r="P155" s="15"/>
      <c r="Q155" s="15"/>
      <c r="R155" s="13" t="s">
        <v>394</v>
      </c>
    </row>
    <row r="156" spans="1:18" ht="15" thickBot="1">
      <c r="A156" s="15" t="s">
        <v>32</v>
      </c>
      <c r="B156" s="15" t="s">
        <v>601</v>
      </c>
      <c r="C156" s="15" t="s">
        <v>738</v>
      </c>
      <c r="D156" s="15" t="s">
        <v>1058</v>
      </c>
      <c r="E156" s="15"/>
      <c r="F156" s="17" t="s">
        <v>161</v>
      </c>
      <c r="G156" s="15" t="s">
        <v>284</v>
      </c>
      <c r="H156" s="15" t="s">
        <v>601</v>
      </c>
      <c r="I156" s="15" t="s">
        <v>1086</v>
      </c>
      <c r="J156" s="15" t="s">
        <v>286</v>
      </c>
      <c r="K156" s="22">
        <v>3736508.3236782728</v>
      </c>
      <c r="L156" s="22"/>
      <c r="M156" s="40">
        <v>2013</v>
      </c>
      <c r="N156" s="31"/>
      <c r="O156" s="15" t="s">
        <v>167</v>
      </c>
      <c r="P156" s="15"/>
      <c r="Q156" s="15"/>
      <c r="R156" s="13" t="s">
        <v>394</v>
      </c>
    </row>
    <row r="157" spans="1:18" ht="29.25" thickBot="1">
      <c r="A157" s="15" t="s">
        <v>32</v>
      </c>
      <c r="B157" s="15" t="s">
        <v>601</v>
      </c>
      <c r="C157" s="15" t="s">
        <v>738</v>
      </c>
      <c r="D157" s="15" t="s">
        <v>173</v>
      </c>
      <c r="E157" s="15"/>
      <c r="F157" s="17" t="s">
        <v>161</v>
      </c>
      <c r="G157" s="15" t="s">
        <v>284</v>
      </c>
      <c r="H157" s="15" t="s">
        <v>601</v>
      </c>
      <c r="I157" s="15"/>
      <c r="J157" s="15" t="s">
        <v>287</v>
      </c>
      <c r="K157" s="22">
        <v>3434965.5466796756</v>
      </c>
      <c r="L157" s="22"/>
      <c r="M157" s="40">
        <v>2013</v>
      </c>
      <c r="N157" s="31"/>
      <c r="O157" s="15" t="s">
        <v>171</v>
      </c>
      <c r="P157" s="15"/>
      <c r="Q157" s="15"/>
      <c r="R157" s="13" t="s">
        <v>394</v>
      </c>
    </row>
    <row r="158" spans="1:18" ht="15" thickBot="1">
      <c r="A158" s="15" t="s">
        <v>32</v>
      </c>
      <c r="B158" s="15" t="s">
        <v>601</v>
      </c>
      <c r="C158" s="15" t="s">
        <v>738</v>
      </c>
      <c r="D158" s="15"/>
      <c r="E158" s="15" t="s">
        <v>408</v>
      </c>
      <c r="F158" s="17" t="s">
        <v>161</v>
      </c>
      <c r="G158" s="15" t="s">
        <v>284</v>
      </c>
      <c r="H158" s="15" t="s">
        <v>601</v>
      </c>
      <c r="I158" s="15"/>
      <c r="J158" s="15" t="s">
        <v>288</v>
      </c>
      <c r="K158" s="22">
        <v>4785352.7654125253</v>
      </c>
      <c r="L158" s="22"/>
      <c r="M158" s="40">
        <v>2013</v>
      </c>
      <c r="N158" s="31"/>
      <c r="O158" s="15" t="s">
        <v>196</v>
      </c>
      <c r="P158" s="15"/>
      <c r="Q158" s="15"/>
      <c r="R158" s="13" t="s">
        <v>394</v>
      </c>
    </row>
    <row r="159" spans="1:18" ht="29.25" thickBot="1">
      <c r="A159" s="15" t="s">
        <v>32</v>
      </c>
      <c r="B159" s="15" t="s">
        <v>601</v>
      </c>
      <c r="C159" s="15" t="s">
        <v>738</v>
      </c>
      <c r="D159" s="15" t="s">
        <v>173</v>
      </c>
      <c r="E159" s="15"/>
      <c r="F159" s="17" t="s">
        <v>161</v>
      </c>
      <c r="G159" s="15" t="s">
        <v>284</v>
      </c>
      <c r="H159" s="15" t="s">
        <v>601</v>
      </c>
      <c r="I159" s="15"/>
      <c r="J159" s="15" t="s">
        <v>287</v>
      </c>
      <c r="K159" s="22">
        <v>2622111.1043356298</v>
      </c>
      <c r="L159" s="22"/>
      <c r="M159" s="40">
        <v>2014</v>
      </c>
      <c r="N159" s="31"/>
      <c r="O159" s="15" t="s">
        <v>371</v>
      </c>
      <c r="P159" s="15"/>
      <c r="Q159" s="15"/>
      <c r="R159" s="13" t="s">
        <v>394</v>
      </c>
    </row>
    <row r="160" spans="1:18" ht="29.25" thickBot="1">
      <c r="A160" s="15" t="s">
        <v>32</v>
      </c>
      <c r="B160" s="15" t="s">
        <v>601</v>
      </c>
      <c r="C160" s="15" t="s">
        <v>738</v>
      </c>
      <c r="D160" s="15"/>
      <c r="E160" s="15" t="s">
        <v>408</v>
      </c>
      <c r="F160" s="17" t="s">
        <v>161</v>
      </c>
      <c r="G160" s="15" t="s">
        <v>284</v>
      </c>
      <c r="H160" s="15" t="s">
        <v>601</v>
      </c>
      <c r="I160" s="15"/>
      <c r="J160" s="15" t="s">
        <v>288</v>
      </c>
      <c r="K160" s="22">
        <v>485090.55430209154</v>
      </c>
      <c r="L160" s="22"/>
      <c r="M160" s="40">
        <v>2014</v>
      </c>
      <c r="N160" s="31"/>
      <c r="O160" s="15" t="s">
        <v>370</v>
      </c>
      <c r="P160" s="15"/>
      <c r="Q160" s="15"/>
      <c r="R160" s="13" t="s">
        <v>394</v>
      </c>
    </row>
    <row r="161" spans="1:18" ht="29.25" thickBot="1">
      <c r="A161" s="15" t="s">
        <v>32</v>
      </c>
      <c r="B161" s="15" t="s">
        <v>601</v>
      </c>
      <c r="C161" s="15" t="s">
        <v>738</v>
      </c>
      <c r="D161" s="15" t="s">
        <v>1059</v>
      </c>
      <c r="E161" s="15" t="s">
        <v>1126</v>
      </c>
      <c r="F161" s="17" t="s">
        <v>161</v>
      </c>
      <c r="G161" s="15" t="s">
        <v>284</v>
      </c>
      <c r="H161" s="15" t="s">
        <v>601</v>
      </c>
      <c r="I161" s="15" t="s">
        <v>1087</v>
      </c>
      <c r="J161" s="15" t="s">
        <v>289</v>
      </c>
      <c r="K161" s="22">
        <v>23599000</v>
      </c>
      <c r="L161" s="22"/>
      <c r="M161" s="40">
        <v>2014</v>
      </c>
      <c r="N161" s="31"/>
      <c r="O161" s="15" t="s">
        <v>370</v>
      </c>
      <c r="P161" s="15"/>
      <c r="Q161" s="15"/>
      <c r="R161" s="13" t="s">
        <v>394</v>
      </c>
    </row>
    <row r="162" spans="1:18" ht="29.25" thickBot="1">
      <c r="A162" s="15" t="s">
        <v>32</v>
      </c>
      <c r="B162" s="15" t="s">
        <v>601</v>
      </c>
      <c r="C162" s="15" t="s">
        <v>738</v>
      </c>
      <c r="D162" s="15" t="s">
        <v>1058</v>
      </c>
      <c r="E162" s="15"/>
      <c r="F162" s="17" t="s">
        <v>161</v>
      </c>
      <c r="G162" s="15" t="s">
        <v>284</v>
      </c>
      <c r="H162" s="15" t="s">
        <v>601</v>
      </c>
      <c r="I162" s="15" t="s">
        <v>1088</v>
      </c>
      <c r="J162" s="15" t="s">
        <v>290</v>
      </c>
      <c r="K162" s="22">
        <v>17043722</v>
      </c>
      <c r="L162" s="22"/>
      <c r="M162" s="40">
        <v>2014</v>
      </c>
      <c r="N162" s="31"/>
      <c r="O162" s="15" t="s">
        <v>370</v>
      </c>
      <c r="P162" s="15"/>
      <c r="Q162" s="15"/>
      <c r="R162" s="13" t="s">
        <v>394</v>
      </c>
    </row>
    <row r="163" spans="1:18" ht="43.5" thickBot="1">
      <c r="A163" s="15" t="s">
        <v>9</v>
      </c>
      <c r="B163" s="15"/>
      <c r="C163" s="15" t="s">
        <v>58</v>
      </c>
      <c r="D163" s="15"/>
      <c r="E163" s="15" t="s">
        <v>1142</v>
      </c>
      <c r="F163" s="17" t="s">
        <v>160</v>
      </c>
      <c r="G163" s="15" t="s">
        <v>1113</v>
      </c>
      <c r="H163" s="15" t="s">
        <v>17</v>
      </c>
      <c r="I163" s="15" t="s">
        <v>1101</v>
      </c>
      <c r="J163" s="15" t="s">
        <v>87</v>
      </c>
      <c r="K163" s="22">
        <v>23000000</v>
      </c>
      <c r="L163" s="22"/>
      <c r="M163" s="40"/>
      <c r="N163" s="31"/>
      <c r="O163" s="15" t="s">
        <v>60</v>
      </c>
      <c r="P163" s="15"/>
      <c r="Q163" s="15"/>
      <c r="R163" s="13" t="s">
        <v>163</v>
      </c>
    </row>
    <row r="164" spans="1:18" ht="29.25" thickBot="1">
      <c r="A164" s="15" t="s">
        <v>129</v>
      </c>
      <c r="B164" s="15" t="s">
        <v>604</v>
      </c>
      <c r="C164" s="15" t="s">
        <v>58</v>
      </c>
      <c r="D164" s="15" t="s">
        <v>182</v>
      </c>
      <c r="E164" s="15" t="s">
        <v>801</v>
      </c>
      <c r="F164" s="17" t="s">
        <v>605</v>
      </c>
      <c r="G164" s="15" t="s">
        <v>606</v>
      </c>
      <c r="H164" s="15" t="s">
        <v>607</v>
      </c>
      <c r="I164" s="15"/>
      <c r="J164" s="15" t="s">
        <v>608</v>
      </c>
      <c r="K164" s="22">
        <v>1200000</v>
      </c>
      <c r="L164" s="22"/>
      <c r="M164" s="40">
        <v>2013</v>
      </c>
      <c r="N164" s="31">
        <v>41517</v>
      </c>
      <c r="O164" s="15"/>
      <c r="P164" s="15" t="s">
        <v>1099</v>
      </c>
      <c r="Q164" s="15"/>
      <c r="R164" s="13"/>
    </row>
    <row r="165" spans="1:18" ht="29.25" thickBot="1">
      <c r="A165" s="15" t="s">
        <v>129</v>
      </c>
      <c r="B165" s="15" t="s">
        <v>610</v>
      </c>
      <c r="C165" s="15" t="s">
        <v>611</v>
      </c>
      <c r="D165" s="15" t="s">
        <v>182</v>
      </c>
      <c r="E165" s="15" t="s">
        <v>801</v>
      </c>
      <c r="F165" s="17" t="s">
        <v>605</v>
      </c>
      <c r="G165" s="15" t="s">
        <v>606</v>
      </c>
      <c r="H165" s="15" t="s">
        <v>612</v>
      </c>
      <c r="I165" s="15"/>
      <c r="J165" s="15" t="s">
        <v>608</v>
      </c>
      <c r="K165" s="22">
        <v>340000</v>
      </c>
      <c r="L165" s="22"/>
      <c r="M165" s="40">
        <v>2013</v>
      </c>
      <c r="N165" s="31">
        <v>41579</v>
      </c>
      <c r="O165" s="15"/>
      <c r="P165" s="15" t="s">
        <v>1099</v>
      </c>
      <c r="Q165" s="15"/>
      <c r="R165" s="13"/>
    </row>
    <row r="166" spans="1:18" ht="29.25" thickBot="1">
      <c r="A166" s="15" t="s">
        <v>129</v>
      </c>
      <c r="B166" s="15" t="s">
        <v>426</v>
      </c>
      <c r="C166" s="15" t="s">
        <v>58</v>
      </c>
      <c r="D166" s="15" t="s">
        <v>182</v>
      </c>
      <c r="E166" s="15" t="s">
        <v>801</v>
      </c>
      <c r="F166" s="17" t="s">
        <v>605</v>
      </c>
      <c r="G166" s="15" t="s">
        <v>606</v>
      </c>
      <c r="H166" s="15" t="s">
        <v>613</v>
      </c>
      <c r="I166" s="15"/>
      <c r="J166" s="15" t="s">
        <v>608</v>
      </c>
      <c r="K166" s="22">
        <v>514844</v>
      </c>
      <c r="L166" s="22"/>
      <c r="M166" s="40">
        <v>2012</v>
      </c>
      <c r="N166" s="31">
        <v>41517</v>
      </c>
      <c r="O166" s="15"/>
      <c r="P166" s="15" t="s">
        <v>1099</v>
      </c>
      <c r="Q166" s="15"/>
      <c r="R166" s="13"/>
    </row>
    <row r="167" spans="1:18" ht="29.25" thickBot="1">
      <c r="A167" s="15" t="s">
        <v>129</v>
      </c>
      <c r="B167" s="15" t="s">
        <v>416</v>
      </c>
      <c r="C167" s="15" t="s">
        <v>58</v>
      </c>
      <c r="D167" s="15" t="s">
        <v>182</v>
      </c>
      <c r="E167" s="15" t="s">
        <v>1165</v>
      </c>
      <c r="F167" s="17" t="s">
        <v>605</v>
      </c>
      <c r="G167" s="15" t="s">
        <v>606</v>
      </c>
      <c r="H167" s="15" t="s">
        <v>614</v>
      </c>
      <c r="I167" s="15"/>
      <c r="J167" s="15" t="s">
        <v>615</v>
      </c>
      <c r="K167" s="22">
        <v>1300000</v>
      </c>
      <c r="L167" s="22"/>
      <c r="M167" s="40">
        <v>2012</v>
      </c>
      <c r="N167" s="31">
        <v>41395</v>
      </c>
      <c r="O167" s="15"/>
      <c r="P167" s="15" t="s">
        <v>1099</v>
      </c>
      <c r="Q167" s="15"/>
      <c r="R167" s="13"/>
    </row>
    <row r="168" spans="1:18" ht="29.25" thickBot="1">
      <c r="A168" s="15" t="s">
        <v>129</v>
      </c>
      <c r="B168" s="15" t="s">
        <v>416</v>
      </c>
      <c r="C168" s="15" t="s">
        <v>616</v>
      </c>
      <c r="D168" s="15" t="s">
        <v>182</v>
      </c>
      <c r="E168" s="15" t="s">
        <v>801</v>
      </c>
      <c r="F168" s="17" t="s">
        <v>605</v>
      </c>
      <c r="G168" s="15" t="s">
        <v>606</v>
      </c>
      <c r="H168" s="15" t="s">
        <v>614</v>
      </c>
      <c r="I168" s="15"/>
      <c r="J168" s="15" t="s">
        <v>608</v>
      </c>
      <c r="K168" s="22">
        <v>540000</v>
      </c>
      <c r="L168" s="22"/>
      <c r="M168" s="40">
        <v>2013</v>
      </c>
      <c r="N168" s="31">
        <v>41639</v>
      </c>
      <c r="O168" s="15"/>
      <c r="P168" s="15" t="s">
        <v>22</v>
      </c>
      <c r="Q168" s="15"/>
      <c r="R168" s="13"/>
    </row>
    <row r="169" spans="1:18" ht="29.25" thickBot="1">
      <c r="A169" s="15" t="s">
        <v>101</v>
      </c>
      <c r="B169" s="15" t="s">
        <v>617</v>
      </c>
      <c r="C169" s="15" t="s">
        <v>58</v>
      </c>
      <c r="D169" s="15" t="s">
        <v>182</v>
      </c>
      <c r="E169" s="15" t="s">
        <v>801</v>
      </c>
      <c r="F169" s="17" t="s">
        <v>605</v>
      </c>
      <c r="G169" s="15" t="s">
        <v>606</v>
      </c>
      <c r="H169" s="15" t="s">
        <v>500</v>
      </c>
      <c r="I169" s="15"/>
      <c r="J169" s="15" t="s">
        <v>608</v>
      </c>
      <c r="K169" s="22">
        <v>660000</v>
      </c>
      <c r="L169" s="22"/>
      <c r="M169" s="40">
        <v>2013</v>
      </c>
      <c r="N169" s="31">
        <v>41517</v>
      </c>
      <c r="O169" s="15"/>
      <c r="P169" s="15" t="s">
        <v>1099</v>
      </c>
      <c r="Q169" s="15"/>
      <c r="R169" s="13"/>
    </row>
    <row r="170" spans="1:18" ht="29.25" thickBot="1">
      <c r="A170" s="15" t="s">
        <v>101</v>
      </c>
      <c r="B170" s="15" t="s">
        <v>618</v>
      </c>
      <c r="C170" s="15" t="s">
        <v>58</v>
      </c>
      <c r="D170" s="15" t="s">
        <v>182</v>
      </c>
      <c r="E170" s="15" t="s">
        <v>801</v>
      </c>
      <c r="F170" s="17" t="s">
        <v>605</v>
      </c>
      <c r="G170" s="15" t="s">
        <v>606</v>
      </c>
      <c r="H170" s="15" t="s">
        <v>619</v>
      </c>
      <c r="I170" s="15"/>
      <c r="J170" s="15" t="s">
        <v>608</v>
      </c>
      <c r="K170" s="22">
        <v>479563</v>
      </c>
      <c r="L170" s="22"/>
      <c r="M170" s="40">
        <v>2013</v>
      </c>
      <c r="N170" s="31">
        <v>41456</v>
      </c>
      <c r="O170" s="15"/>
      <c r="P170" s="15" t="s">
        <v>1099</v>
      </c>
      <c r="Q170" s="15"/>
      <c r="R170" s="13"/>
    </row>
    <row r="171" spans="1:18" ht="29.25" thickBot="1">
      <c r="A171" s="15" t="s">
        <v>0</v>
      </c>
      <c r="B171" s="15" t="s">
        <v>0</v>
      </c>
      <c r="C171" s="15" t="s">
        <v>58</v>
      </c>
      <c r="D171" s="15" t="s">
        <v>182</v>
      </c>
      <c r="E171" s="15" t="s">
        <v>801</v>
      </c>
      <c r="F171" s="17" t="s">
        <v>605</v>
      </c>
      <c r="G171" s="15" t="s">
        <v>606</v>
      </c>
      <c r="H171" s="15" t="s">
        <v>108</v>
      </c>
      <c r="I171" s="15"/>
      <c r="J171" s="15" t="s">
        <v>608</v>
      </c>
      <c r="K171" s="22">
        <v>510000</v>
      </c>
      <c r="L171" s="22"/>
      <c r="M171" s="40">
        <v>2013</v>
      </c>
      <c r="N171" s="31">
        <v>41517</v>
      </c>
      <c r="O171" s="15"/>
      <c r="P171" s="15" t="s">
        <v>1099</v>
      </c>
      <c r="Q171" s="15"/>
      <c r="R171" s="13"/>
    </row>
    <row r="172" spans="1:18" ht="29.25" thickBot="1">
      <c r="A172" s="15" t="s">
        <v>93</v>
      </c>
      <c r="B172" s="15" t="s">
        <v>620</v>
      </c>
      <c r="C172" s="15" t="s">
        <v>58</v>
      </c>
      <c r="D172" s="15" t="s">
        <v>182</v>
      </c>
      <c r="E172" s="15" t="s">
        <v>801</v>
      </c>
      <c r="F172" s="17" t="s">
        <v>605</v>
      </c>
      <c r="G172" s="15" t="s">
        <v>606</v>
      </c>
      <c r="H172" s="15" t="s">
        <v>621</v>
      </c>
      <c r="I172" s="15"/>
      <c r="J172" s="15" t="s">
        <v>608</v>
      </c>
      <c r="K172" s="22">
        <v>1500000</v>
      </c>
      <c r="L172" s="22"/>
      <c r="M172" s="40">
        <v>2013</v>
      </c>
      <c r="N172" s="31">
        <v>41639</v>
      </c>
      <c r="O172" s="15"/>
      <c r="P172" s="15" t="s">
        <v>22</v>
      </c>
      <c r="Q172" s="15"/>
      <c r="R172" s="13"/>
    </row>
    <row r="173" spans="1:18" ht="43.5" thickBot="1">
      <c r="A173" s="15" t="s">
        <v>1034</v>
      </c>
      <c r="B173" s="15" t="s">
        <v>622</v>
      </c>
      <c r="C173" s="15" t="s">
        <v>58</v>
      </c>
      <c r="D173" s="15" t="s">
        <v>182</v>
      </c>
      <c r="E173" s="15" t="s">
        <v>801</v>
      </c>
      <c r="F173" s="17" t="s">
        <v>605</v>
      </c>
      <c r="G173" s="15" t="s">
        <v>606</v>
      </c>
      <c r="H173" s="15" t="s">
        <v>21</v>
      </c>
      <c r="I173" s="15"/>
      <c r="J173" s="15" t="s">
        <v>608</v>
      </c>
      <c r="K173" s="22">
        <v>3000000</v>
      </c>
      <c r="L173" s="22"/>
      <c r="M173" s="40">
        <v>2013</v>
      </c>
      <c r="N173" s="31">
        <v>41639</v>
      </c>
      <c r="O173" s="15"/>
      <c r="P173" s="15" t="s">
        <v>22</v>
      </c>
      <c r="Q173" s="15"/>
      <c r="R173" s="13"/>
    </row>
    <row r="174" spans="1:18" ht="43.5" thickBot="1">
      <c r="A174" s="15" t="s">
        <v>95</v>
      </c>
      <c r="B174" s="15" t="s">
        <v>623</v>
      </c>
      <c r="C174" s="15" t="s">
        <v>58</v>
      </c>
      <c r="D174" s="15" t="s">
        <v>182</v>
      </c>
      <c r="E174" s="15" t="s">
        <v>796</v>
      </c>
      <c r="F174" s="17" t="s">
        <v>605</v>
      </c>
      <c r="G174" s="15" t="s">
        <v>606</v>
      </c>
      <c r="H174" s="15" t="s">
        <v>624</v>
      </c>
      <c r="I174" s="15"/>
      <c r="J174" s="15" t="s">
        <v>625</v>
      </c>
      <c r="K174" s="22">
        <v>750000</v>
      </c>
      <c r="L174" s="22"/>
      <c r="M174" s="40">
        <v>2013</v>
      </c>
      <c r="N174" s="31">
        <v>41426</v>
      </c>
      <c r="O174" s="15"/>
      <c r="P174" s="15" t="s">
        <v>1099</v>
      </c>
      <c r="Q174" s="15"/>
      <c r="R174" s="13"/>
    </row>
    <row r="175" spans="1:18" ht="29.25" thickBot="1">
      <c r="A175" s="15" t="s">
        <v>95</v>
      </c>
      <c r="B175" s="15" t="s">
        <v>626</v>
      </c>
      <c r="C175" s="15" t="s">
        <v>58</v>
      </c>
      <c r="D175" s="15" t="s">
        <v>182</v>
      </c>
      <c r="E175" s="15" t="s">
        <v>796</v>
      </c>
      <c r="F175" s="17" t="s">
        <v>605</v>
      </c>
      <c r="G175" s="15" t="s">
        <v>606</v>
      </c>
      <c r="H175" s="15" t="s">
        <v>627</v>
      </c>
      <c r="I175" s="15"/>
      <c r="J175" s="15" t="s">
        <v>625</v>
      </c>
      <c r="K175" s="22">
        <v>900000</v>
      </c>
      <c r="L175" s="22"/>
      <c r="M175" s="40">
        <v>2013</v>
      </c>
      <c r="N175" s="31">
        <v>41395</v>
      </c>
      <c r="O175" s="15"/>
      <c r="P175" s="15" t="s">
        <v>1099</v>
      </c>
      <c r="Q175" s="15"/>
      <c r="R175" s="13"/>
    </row>
    <row r="176" spans="1:18" ht="43.5" thickBot="1">
      <c r="A176" s="15" t="s">
        <v>95</v>
      </c>
      <c r="B176" s="15" t="s">
        <v>623</v>
      </c>
      <c r="C176" s="15" t="s">
        <v>58</v>
      </c>
      <c r="D176" s="15" t="s">
        <v>182</v>
      </c>
      <c r="E176" s="15" t="s">
        <v>796</v>
      </c>
      <c r="F176" s="17" t="s">
        <v>605</v>
      </c>
      <c r="G176" s="15" t="s">
        <v>606</v>
      </c>
      <c r="H176" s="15" t="s">
        <v>624</v>
      </c>
      <c r="I176" s="15"/>
      <c r="J176" s="15" t="s">
        <v>625</v>
      </c>
      <c r="K176" s="22">
        <v>2192861</v>
      </c>
      <c r="L176" s="22"/>
      <c r="M176" s="40">
        <v>2013</v>
      </c>
      <c r="N176" s="31">
        <v>41334</v>
      </c>
      <c r="O176" s="15"/>
      <c r="P176" s="15" t="s">
        <v>1099</v>
      </c>
      <c r="Q176" s="15"/>
      <c r="R176" s="13"/>
    </row>
    <row r="177" spans="1:18" ht="29.25" thickBot="1">
      <c r="A177" s="15" t="s">
        <v>1</v>
      </c>
      <c r="B177" s="15" t="s">
        <v>628</v>
      </c>
      <c r="C177" s="15" t="s">
        <v>611</v>
      </c>
      <c r="D177" s="15" t="s">
        <v>182</v>
      </c>
      <c r="E177" s="15" t="s">
        <v>797</v>
      </c>
      <c r="F177" s="17" t="s">
        <v>629</v>
      </c>
      <c r="G177" s="15" t="s">
        <v>606</v>
      </c>
      <c r="H177" s="15" t="s">
        <v>630</v>
      </c>
      <c r="I177" s="15"/>
      <c r="J177" s="15" t="s">
        <v>631</v>
      </c>
      <c r="K177" s="22">
        <v>1760000</v>
      </c>
      <c r="L177" s="22"/>
      <c r="M177" s="40">
        <v>2013</v>
      </c>
      <c r="N177" s="31">
        <v>41639</v>
      </c>
      <c r="O177" s="15"/>
      <c r="P177" s="15" t="s">
        <v>22</v>
      </c>
      <c r="Q177" s="15"/>
      <c r="R177" s="13"/>
    </row>
    <row r="178" spans="1:18" ht="29.25" thickBot="1">
      <c r="A178" s="15" t="s">
        <v>1</v>
      </c>
      <c r="B178" s="15" t="s">
        <v>628</v>
      </c>
      <c r="C178" s="15" t="s">
        <v>58</v>
      </c>
      <c r="D178" s="15" t="s">
        <v>182</v>
      </c>
      <c r="E178" s="15" t="s">
        <v>796</v>
      </c>
      <c r="F178" s="17" t="s">
        <v>605</v>
      </c>
      <c r="G178" s="15" t="s">
        <v>606</v>
      </c>
      <c r="H178" s="15" t="s">
        <v>632</v>
      </c>
      <c r="I178" s="15"/>
      <c r="J178" s="15" t="s">
        <v>631</v>
      </c>
      <c r="K178" s="22">
        <v>850000</v>
      </c>
      <c r="L178" s="22"/>
      <c r="M178" s="40">
        <v>2012</v>
      </c>
      <c r="N178" s="31">
        <v>41334</v>
      </c>
      <c r="O178" s="15"/>
      <c r="P178" s="15" t="s">
        <v>1099</v>
      </c>
      <c r="Q178" s="15"/>
      <c r="R178" s="13"/>
    </row>
    <row r="179" spans="1:18" ht="29.25" thickBot="1">
      <c r="A179" s="15" t="s">
        <v>798</v>
      </c>
      <c r="B179" s="15" t="s">
        <v>799</v>
      </c>
      <c r="C179" s="15" t="s">
        <v>58</v>
      </c>
      <c r="D179" s="15" t="s">
        <v>182</v>
      </c>
      <c r="E179" s="15" t="s">
        <v>800</v>
      </c>
      <c r="F179" s="17" t="s">
        <v>605</v>
      </c>
      <c r="G179" s="15" t="s">
        <v>606</v>
      </c>
      <c r="H179" s="15" t="s">
        <v>633</v>
      </c>
      <c r="I179" s="15"/>
      <c r="J179" s="15" t="s">
        <v>634</v>
      </c>
      <c r="K179" s="22">
        <v>750000</v>
      </c>
      <c r="L179" s="22"/>
      <c r="M179" s="40">
        <v>2013</v>
      </c>
      <c r="N179" s="31">
        <v>41518</v>
      </c>
      <c r="O179" s="15"/>
      <c r="P179" s="15" t="str">
        <f t="shared" ref="P179:P198" ca="1" si="0">IF(N179&gt;TODAY(),"En cours","Terminé")</f>
        <v>Terminé</v>
      </c>
      <c r="Q179" s="15"/>
      <c r="R179" s="13"/>
    </row>
    <row r="180" spans="1:18" ht="29.25" thickBot="1">
      <c r="A180" s="15" t="s">
        <v>798</v>
      </c>
      <c r="B180" s="15" t="s">
        <v>799</v>
      </c>
      <c r="C180" s="15" t="s">
        <v>58</v>
      </c>
      <c r="D180" s="15" t="s">
        <v>182</v>
      </c>
      <c r="E180" s="15" t="s">
        <v>800</v>
      </c>
      <c r="F180" s="17" t="s">
        <v>605</v>
      </c>
      <c r="G180" s="15" t="s">
        <v>606</v>
      </c>
      <c r="H180" s="15" t="s">
        <v>633</v>
      </c>
      <c r="I180" s="15"/>
      <c r="J180" s="15" t="s">
        <v>635</v>
      </c>
      <c r="K180" s="22">
        <v>399243</v>
      </c>
      <c r="L180" s="22"/>
      <c r="M180" s="40">
        <v>2012</v>
      </c>
      <c r="N180" s="31">
        <v>41334</v>
      </c>
      <c r="O180" s="15"/>
      <c r="P180" s="15" t="str">
        <f t="shared" ca="1" si="0"/>
        <v>Terminé</v>
      </c>
      <c r="Q180" s="15"/>
      <c r="R180" s="13"/>
    </row>
    <row r="181" spans="1:18" ht="29.25" thickBot="1">
      <c r="A181" s="15" t="s">
        <v>32</v>
      </c>
      <c r="B181" s="15"/>
      <c r="C181" s="15" t="s">
        <v>58</v>
      </c>
      <c r="D181" s="15"/>
      <c r="E181" s="15" t="s">
        <v>636</v>
      </c>
      <c r="F181" s="17" t="s">
        <v>637</v>
      </c>
      <c r="G181" s="15" t="s">
        <v>606</v>
      </c>
      <c r="H181" s="15" t="s">
        <v>549</v>
      </c>
      <c r="I181" s="15"/>
      <c r="J181" s="15" t="s">
        <v>638</v>
      </c>
      <c r="K181" s="22">
        <v>700000</v>
      </c>
      <c r="L181" s="22"/>
      <c r="M181" s="40">
        <v>2013</v>
      </c>
      <c r="N181" s="31">
        <v>41639</v>
      </c>
      <c r="O181" s="15"/>
      <c r="P181" s="15" t="str">
        <f t="shared" ca="1" si="0"/>
        <v>En cours</v>
      </c>
      <c r="Q181" s="15"/>
      <c r="R181" s="13"/>
    </row>
    <row r="182" spans="1:18" ht="29.25" thickBot="1">
      <c r="A182" s="15" t="s">
        <v>639</v>
      </c>
      <c r="B182" s="15" t="s">
        <v>640</v>
      </c>
      <c r="C182" s="15" t="s">
        <v>58</v>
      </c>
      <c r="D182" s="15" t="s">
        <v>182</v>
      </c>
      <c r="E182" s="15" t="s">
        <v>800</v>
      </c>
      <c r="F182" s="17" t="s">
        <v>605</v>
      </c>
      <c r="G182" s="15" t="s">
        <v>606</v>
      </c>
      <c r="H182" s="15" t="s">
        <v>10</v>
      </c>
      <c r="I182" s="15"/>
      <c r="J182" s="15" t="s">
        <v>634</v>
      </c>
      <c r="K182" s="22">
        <v>6000000</v>
      </c>
      <c r="L182" s="22"/>
      <c r="M182" s="40">
        <v>2013</v>
      </c>
      <c r="N182" s="31">
        <v>41639</v>
      </c>
      <c r="O182" s="15"/>
      <c r="P182" s="15" t="str">
        <f t="shared" ca="1" si="0"/>
        <v>En cours</v>
      </c>
      <c r="Q182" s="15"/>
      <c r="R182" s="13"/>
    </row>
    <row r="183" spans="1:18" ht="29.25" thickBot="1">
      <c r="A183" s="15" t="s">
        <v>577</v>
      </c>
      <c r="B183" s="15" t="s">
        <v>640</v>
      </c>
      <c r="C183" s="15" t="s">
        <v>58</v>
      </c>
      <c r="D183" s="15" t="s">
        <v>182</v>
      </c>
      <c r="E183" s="15" t="s">
        <v>800</v>
      </c>
      <c r="F183" s="17" t="s">
        <v>605</v>
      </c>
      <c r="G183" s="15" t="s">
        <v>606</v>
      </c>
      <c r="H183" s="15" t="s">
        <v>641</v>
      </c>
      <c r="I183" s="15"/>
      <c r="J183" s="15" t="s">
        <v>642</v>
      </c>
      <c r="K183" s="22">
        <v>800000</v>
      </c>
      <c r="L183" s="22"/>
      <c r="M183" s="40">
        <v>2013</v>
      </c>
      <c r="N183" s="31">
        <v>41424</v>
      </c>
      <c r="O183" s="15"/>
      <c r="P183" s="15" t="str">
        <f t="shared" ca="1" si="0"/>
        <v>Terminé</v>
      </c>
      <c r="Q183" s="15"/>
      <c r="R183" s="13"/>
    </row>
    <row r="184" spans="1:18" ht="29.25" thickBot="1">
      <c r="A184" s="15" t="s">
        <v>0</v>
      </c>
      <c r="B184" s="15" t="s">
        <v>640</v>
      </c>
      <c r="C184" s="15" t="s">
        <v>58</v>
      </c>
      <c r="D184" s="15"/>
      <c r="E184" s="15" t="s">
        <v>1128</v>
      </c>
      <c r="F184" s="17" t="s">
        <v>605</v>
      </c>
      <c r="G184" s="15" t="s">
        <v>606</v>
      </c>
      <c r="H184" s="15" t="s">
        <v>92</v>
      </c>
      <c r="I184" s="15"/>
      <c r="J184" s="15" t="s">
        <v>643</v>
      </c>
      <c r="K184" s="22">
        <v>689662</v>
      </c>
      <c r="L184" s="22"/>
      <c r="M184" s="40">
        <v>2013</v>
      </c>
      <c r="N184" s="31">
        <v>41548</v>
      </c>
      <c r="O184" s="15"/>
      <c r="P184" s="15" t="str">
        <f t="shared" ca="1" si="0"/>
        <v>Terminé</v>
      </c>
      <c r="Q184" s="15"/>
      <c r="R184" s="13"/>
    </row>
    <row r="185" spans="1:18" ht="29.25" thickBot="1">
      <c r="A185" s="15" t="s">
        <v>1</v>
      </c>
      <c r="B185" s="15" t="s">
        <v>644</v>
      </c>
      <c r="C185" s="15" t="s">
        <v>58</v>
      </c>
      <c r="D185" s="15" t="s">
        <v>182</v>
      </c>
      <c r="E185" s="15" t="s">
        <v>800</v>
      </c>
      <c r="F185" s="17" t="s">
        <v>605</v>
      </c>
      <c r="G185" s="15" t="s">
        <v>606</v>
      </c>
      <c r="H185" s="15" t="s">
        <v>645</v>
      </c>
      <c r="I185" s="15"/>
      <c r="J185" s="15" t="s">
        <v>642</v>
      </c>
      <c r="K185" s="22">
        <v>1025765</v>
      </c>
      <c r="L185" s="22"/>
      <c r="M185" s="40">
        <v>2013</v>
      </c>
      <c r="N185" s="31">
        <v>41518</v>
      </c>
      <c r="O185" s="15"/>
      <c r="P185" s="15" t="str">
        <f t="shared" ca="1" si="0"/>
        <v>Terminé</v>
      </c>
      <c r="Q185" s="15"/>
      <c r="R185" s="13"/>
    </row>
    <row r="186" spans="1:18" ht="29.25" thickBot="1">
      <c r="A186" s="15" t="s">
        <v>1</v>
      </c>
      <c r="B186" s="15" t="s">
        <v>646</v>
      </c>
      <c r="C186" s="15" t="s">
        <v>616</v>
      </c>
      <c r="D186" s="15" t="s">
        <v>182</v>
      </c>
      <c r="E186" s="15" t="s">
        <v>800</v>
      </c>
      <c r="F186" s="17" t="s">
        <v>605</v>
      </c>
      <c r="G186" s="15" t="s">
        <v>606</v>
      </c>
      <c r="H186" s="15" t="s">
        <v>647</v>
      </c>
      <c r="I186" s="15"/>
      <c r="J186" s="15" t="s">
        <v>648</v>
      </c>
      <c r="K186" s="22">
        <v>990000</v>
      </c>
      <c r="L186" s="22"/>
      <c r="M186" s="40">
        <v>2013</v>
      </c>
      <c r="N186" s="31">
        <v>41698</v>
      </c>
      <c r="O186" s="15"/>
      <c r="P186" s="15" t="str">
        <f t="shared" ca="1" si="0"/>
        <v>En cours</v>
      </c>
      <c r="Q186" s="15"/>
      <c r="R186" s="13"/>
    </row>
    <row r="187" spans="1:18" ht="29.25" thickBot="1">
      <c r="A187" s="15" t="s">
        <v>1</v>
      </c>
      <c r="B187" s="15" t="s">
        <v>640</v>
      </c>
      <c r="C187" s="15" t="s">
        <v>58</v>
      </c>
      <c r="D187" s="15"/>
      <c r="E187" s="15" t="s">
        <v>1128</v>
      </c>
      <c r="F187" s="17" t="s">
        <v>605</v>
      </c>
      <c r="G187" s="15" t="s">
        <v>606</v>
      </c>
      <c r="H187" s="15" t="s">
        <v>92</v>
      </c>
      <c r="I187" s="15"/>
      <c r="J187" s="15" t="s">
        <v>649</v>
      </c>
      <c r="K187" s="22">
        <v>557130</v>
      </c>
      <c r="L187" s="22"/>
      <c r="M187" s="40">
        <v>2013</v>
      </c>
      <c r="N187" s="31">
        <v>41517</v>
      </c>
      <c r="O187" s="15"/>
      <c r="P187" s="15" t="str">
        <f t="shared" ca="1" si="0"/>
        <v>Terminé</v>
      </c>
      <c r="Q187" s="15"/>
      <c r="R187" s="13"/>
    </row>
    <row r="188" spans="1:18" ht="29.25" thickBot="1">
      <c r="A188" s="15" t="s">
        <v>0</v>
      </c>
      <c r="B188" s="15" t="s">
        <v>650</v>
      </c>
      <c r="C188" s="15" t="s">
        <v>58</v>
      </c>
      <c r="D188" s="15" t="s">
        <v>182</v>
      </c>
      <c r="E188" s="15" t="s">
        <v>800</v>
      </c>
      <c r="F188" s="17" t="s">
        <v>605</v>
      </c>
      <c r="G188" s="15" t="s">
        <v>606</v>
      </c>
      <c r="H188" s="15" t="s">
        <v>651</v>
      </c>
      <c r="I188" s="15"/>
      <c r="J188" s="15" t="s">
        <v>652</v>
      </c>
      <c r="K188" s="22">
        <v>700000</v>
      </c>
      <c r="L188" s="22"/>
      <c r="M188" s="40">
        <v>2013</v>
      </c>
      <c r="N188" s="31">
        <v>41426</v>
      </c>
      <c r="O188" s="15"/>
      <c r="P188" s="15" t="str">
        <f t="shared" ca="1" si="0"/>
        <v>Terminé</v>
      </c>
      <c r="Q188" s="15"/>
      <c r="R188" s="13"/>
    </row>
    <row r="189" spans="1:18" ht="29.25" thickBot="1">
      <c r="A189" s="15" t="s">
        <v>20</v>
      </c>
      <c r="B189" s="15" t="s">
        <v>640</v>
      </c>
      <c r="C189" s="15" t="s">
        <v>58</v>
      </c>
      <c r="D189" s="15" t="s">
        <v>182</v>
      </c>
      <c r="E189" s="15" t="s">
        <v>800</v>
      </c>
      <c r="F189" s="17" t="s">
        <v>605</v>
      </c>
      <c r="G189" s="15" t="s">
        <v>606</v>
      </c>
      <c r="H189" s="15" t="s">
        <v>21</v>
      </c>
      <c r="I189" s="15"/>
      <c r="J189" s="15" t="s">
        <v>653</v>
      </c>
      <c r="K189" s="22">
        <v>930000</v>
      </c>
      <c r="L189" s="22"/>
      <c r="M189" s="40">
        <v>2013</v>
      </c>
      <c r="N189" s="31">
        <v>41640</v>
      </c>
      <c r="O189" s="15"/>
      <c r="P189" s="15" t="str">
        <f t="shared" ca="1" si="0"/>
        <v>En cours</v>
      </c>
      <c r="Q189" s="15"/>
      <c r="R189" s="13"/>
    </row>
    <row r="190" spans="1:18" ht="29.25" thickBot="1">
      <c r="A190" s="15" t="s">
        <v>0</v>
      </c>
      <c r="B190" s="15" t="s">
        <v>0</v>
      </c>
      <c r="C190" s="15" t="s">
        <v>58</v>
      </c>
      <c r="D190" s="15" t="s">
        <v>182</v>
      </c>
      <c r="E190" s="15" t="s">
        <v>800</v>
      </c>
      <c r="F190" s="17" t="s">
        <v>605</v>
      </c>
      <c r="G190" s="15" t="s">
        <v>606</v>
      </c>
      <c r="H190" s="15" t="s">
        <v>654</v>
      </c>
      <c r="I190" s="15"/>
      <c r="J190" s="15" t="s">
        <v>655</v>
      </c>
      <c r="K190" s="22">
        <v>510000</v>
      </c>
      <c r="L190" s="22"/>
      <c r="M190" s="40">
        <v>2013</v>
      </c>
      <c r="N190" s="31">
        <v>41517</v>
      </c>
      <c r="O190" s="15"/>
      <c r="P190" s="15" t="str">
        <f t="shared" ca="1" si="0"/>
        <v>Terminé</v>
      </c>
      <c r="Q190" s="15"/>
      <c r="R190" s="13"/>
    </row>
    <row r="191" spans="1:18" ht="29.25" thickBot="1">
      <c r="A191" s="15" t="s">
        <v>4</v>
      </c>
      <c r="B191" s="15" t="s">
        <v>4</v>
      </c>
      <c r="C191" s="15" t="s">
        <v>58</v>
      </c>
      <c r="D191" s="15" t="s">
        <v>182</v>
      </c>
      <c r="E191" s="15" t="s">
        <v>800</v>
      </c>
      <c r="F191" s="17" t="s">
        <v>605</v>
      </c>
      <c r="G191" s="15" t="s">
        <v>606</v>
      </c>
      <c r="H191" s="15" t="s">
        <v>614</v>
      </c>
      <c r="I191" s="15"/>
      <c r="J191" s="15" t="s">
        <v>655</v>
      </c>
      <c r="K191" s="22">
        <v>533500</v>
      </c>
      <c r="L191" s="22"/>
      <c r="M191" s="40">
        <v>2013</v>
      </c>
      <c r="N191" s="31">
        <v>41456</v>
      </c>
      <c r="O191" s="15"/>
      <c r="P191" s="15" t="str">
        <f t="shared" ca="1" si="0"/>
        <v>Terminé</v>
      </c>
      <c r="Q191" s="15"/>
      <c r="R191" s="13"/>
    </row>
    <row r="192" spans="1:18" ht="29.25" thickBot="1">
      <c r="A192" s="15" t="s">
        <v>4</v>
      </c>
      <c r="B192" s="15" t="s">
        <v>656</v>
      </c>
      <c r="C192" s="15" t="s">
        <v>58</v>
      </c>
      <c r="D192" s="15" t="s">
        <v>182</v>
      </c>
      <c r="E192" s="15" t="s">
        <v>1133</v>
      </c>
      <c r="F192" s="17" t="s">
        <v>605</v>
      </c>
      <c r="G192" s="15" t="s">
        <v>606</v>
      </c>
      <c r="H192" s="15" t="s">
        <v>118</v>
      </c>
      <c r="I192" s="15"/>
      <c r="J192" s="15" t="s">
        <v>657</v>
      </c>
      <c r="K192" s="22">
        <v>550000</v>
      </c>
      <c r="L192" s="22"/>
      <c r="M192" s="40">
        <v>2013</v>
      </c>
      <c r="N192" s="31">
        <v>41395</v>
      </c>
      <c r="O192" s="15"/>
      <c r="P192" s="15" t="str">
        <f t="shared" ca="1" si="0"/>
        <v>Terminé</v>
      </c>
      <c r="Q192" s="15"/>
      <c r="R192" s="13"/>
    </row>
    <row r="193" spans="1:18" ht="29.25" thickBot="1">
      <c r="A193" s="15" t="s">
        <v>4</v>
      </c>
      <c r="B193" s="15" t="s">
        <v>658</v>
      </c>
      <c r="C193" s="15" t="s">
        <v>58</v>
      </c>
      <c r="D193" s="15" t="s">
        <v>182</v>
      </c>
      <c r="E193" s="15" t="s">
        <v>801</v>
      </c>
      <c r="F193" s="17" t="s">
        <v>605</v>
      </c>
      <c r="G193" s="15" t="s">
        <v>606</v>
      </c>
      <c r="H193" s="15" t="s">
        <v>627</v>
      </c>
      <c r="I193" s="15"/>
      <c r="J193" s="15" t="s">
        <v>642</v>
      </c>
      <c r="K193" s="22">
        <v>626776</v>
      </c>
      <c r="L193" s="22"/>
      <c r="M193" s="40">
        <v>2013</v>
      </c>
      <c r="N193" s="31">
        <v>41548</v>
      </c>
      <c r="O193" s="15"/>
      <c r="P193" s="15" t="str">
        <f t="shared" ca="1" si="0"/>
        <v>Terminé</v>
      </c>
      <c r="Q193" s="15"/>
      <c r="R193" s="13"/>
    </row>
    <row r="194" spans="1:18" ht="29.25" thickBot="1">
      <c r="A194" s="15" t="s">
        <v>639</v>
      </c>
      <c r="B194" s="15" t="s">
        <v>659</v>
      </c>
      <c r="C194" s="15" t="s">
        <v>56</v>
      </c>
      <c r="D194" s="15" t="s">
        <v>182</v>
      </c>
      <c r="E194" s="15" t="s">
        <v>634</v>
      </c>
      <c r="F194" s="17" t="s">
        <v>605</v>
      </c>
      <c r="G194" s="15" t="s">
        <v>606</v>
      </c>
      <c r="H194" s="15" t="s">
        <v>90</v>
      </c>
      <c r="I194" s="15"/>
      <c r="J194" s="15" t="s">
        <v>634</v>
      </c>
      <c r="K194" s="22">
        <v>5000000</v>
      </c>
      <c r="L194" s="22"/>
      <c r="M194" s="40">
        <v>2013</v>
      </c>
      <c r="N194" s="31">
        <v>41639</v>
      </c>
      <c r="O194" s="15"/>
      <c r="P194" s="15" t="str">
        <f t="shared" ca="1" si="0"/>
        <v>En cours</v>
      </c>
      <c r="Q194" s="15"/>
      <c r="R194" s="13"/>
    </row>
    <row r="195" spans="1:18" ht="29.25" thickBot="1">
      <c r="A195" s="15" t="s">
        <v>1</v>
      </c>
      <c r="B195" s="15" t="s">
        <v>660</v>
      </c>
      <c r="C195" s="15" t="s">
        <v>58</v>
      </c>
      <c r="D195" s="15" t="s">
        <v>182</v>
      </c>
      <c r="E195" s="15" t="s">
        <v>796</v>
      </c>
      <c r="F195" s="17" t="s">
        <v>605</v>
      </c>
      <c r="G195" s="15" t="s">
        <v>606</v>
      </c>
      <c r="H195" s="15" t="s">
        <v>661</v>
      </c>
      <c r="I195" s="15"/>
      <c r="J195" s="15" t="s">
        <v>642</v>
      </c>
      <c r="K195" s="22">
        <v>965635</v>
      </c>
      <c r="L195" s="22"/>
      <c r="M195" s="40">
        <v>2013</v>
      </c>
      <c r="N195" s="31">
        <v>41548</v>
      </c>
      <c r="O195" s="15"/>
      <c r="P195" s="15" t="str">
        <f t="shared" ca="1" si="0"/>
        <v>Terminé</v>
      </c>
      <c r="Q195" s="15"/>
      <c r="R195" s="13"/>
    </row>
    <row r="196" spans="1:18" ht="29.25" thickBot="1">
      <c r="A196" s="15" t="s">
        <v>59</v>
      </c>
      <c r="B196" s="15" t="s">
        <v>59</v>
      </c>
      <c r="C196" s="15" t="s">
        <v>58</v>
      </c>
      <c r="D196" s="15"/>
      <c r="E196" s="15" t="s">
        <v>662</v>
      </c>
      <c r="F196" s="17" t="s">
        <v>605</v>
      </c>
      <c r="G196" s="15" t="s">
        <v>606</v>
      </c>
      <c r="H196" s="15" t="s">
        <v>663</v>
      </c>
      <c r="I196" s="15"/>
      <c r="J196" s="15" t="s">
        <v>664</v>
      </c>
      <c r="K196" s="22">
        <v>750000</v>
      </c>
      <c r="L196" s="22"/>
      <c r="M196" s="40">
        <v>2013</v>
      </c>
      <c r="N196" s="31">
        <v>41579</v>
      </c>
      <c r="O196" s="15"/>
      <c r="P196" s="15" t="str">
        <f t="shared" ca="1" si="0"/>
        <v>Terminé</v>
      </c>
      <c r="Q196" s="15"/>
      <c r="R196" s="13"/>
    </row>
    <row r="197" spans="1:18" ht="29.25" thickBot="1">
      <c r="A197" s="15" t="s">
        <v>32</v>
      </c>
      <c r="B197" s="15"/>
      <c r="C197" s="15" t="s">
        <v>58</v>
      </c>
      <c r="D197" s="15"/>
      <c r="E197" s="15" t="s">
        <v>665</v>
      </c>
      <c r="F197" s="17" t="s">
        <v>637</v>
      </c>
      <c r="G197" s="15" t="s">
        <v>606</v>
      </c>
      <c r="H197" s="15" t="s">
        <v>666</v>
      </c>
      <c r="I197" s="15"/>
      <c r="J197" s="15" t="s">
        <v>667</v>
      </c>
      <c r="K197" s="22">
        <v>1000000</v>
      </c>
      <c r="L197" s="22"/>
      <c r="M197" s="40">
        <v>2013</v>
      </c>
      <c r="N197" s="31">
        <v>41639</v>
      </c>
      <c r="O197" s="15"/>
      <c r="P197" s="15" t="str">
        <f t="shared" ca="1" si="0"/>
        <v>En cours</v>
      </c>
      <c r="Q197" s="15"/>
      <c r="R197" s="13"/>
    </row>
    <row r="198" spans="1:18" ht="29.25" thickBot="1">
      <c r="A198" s="15" t="s">
        <v>25</v>
      </c>
      <c r="B198" s="15" t="s">
        <v>668</v>
      </c>
      <c r="C198" s="15" t="s">
        <v>58</v>
      </c>
      <c r="D198" s="15"/>
      <c r="E198" s="15" t="s">
        <v>1154</v>
      </c>
      <c r="F198" s="17" t="s">
        <v>605</v>
      </c>
      <c r="G198" s="15" t="s">
        <v>606</v>
      </c>
      <c r="H198" s="15" t="s">
        <v>669</v>
      </c>
      <c r="I198" s="15"/>
      <c r="J198" s="15" t="s">
        <v>670</v>
      </c>
      <c r="K198" s="22">
        <v>600000</v>
      </c>
      <c r="L198" s="22"/>
      <c r="M198" s="40">
        <v>2012</v>
      </c>
      <c r="N198" s="31">
        <v>41334</v>
      </c>
      <c r="O198" s="15"/>
      <c r="P198" s="15" t="str">
        <f t="shared" ca="1" si="0"/>
        <v>Terminé</v>
      </c>
      <c r="Q198" s="15"/>
      <c r="R198" s="13"/>
    </row>
    <row r="199" spans="1:18" ht="29.25" thickBot="1">
      <c r="A199" s="15" t="s">
        <v>25</v>
      </c>
      <c r="B199" s="15" t="s">
        <v>668</v>
      </c>
      <c r="C199" s="15" t="s">
        <v>58</v>
      </c>
      <c r="D199" s="15"/>
      <c r="E199" s="15" t="s">
        <v>1154</v>
      </c>
      <c r="F199" s="17" t="s">
        <v>605</v>
      </c>
      <c r="G199" s="15" t="s">
        <v>606</v>
      </c>
      <c r="H199" s="15" t="s">
        <v>669</v>
      </c>
      <c r="I199" s="15"/>
      <c r="J199" s="15" t="s">
        <v>670</v>
      </c>
      <c r="K199" s="22">
        <v>1000000</v>
      </c>
      <c r="L199" s="22"/>
      <c r="M199" s="40">
        <v>2013</v>
      </c>
      <c r="N199" s="31"/>
      <c r="O199" s="15" t="s">
        <v>671</v>
      </c>
      <c r="P199" s="15"/>
      <c r="Q199" s="15"/>
      <c r="R199" s="13"/>
    </row>
    <row r="200" spans="1:18" ht="29.25" thickBot="1">
      <c r="A200" s="15" t="s">
        <v>32</v>
      </c>
      <c r="B200" s="15"/>
      <c r="C200" s="15" t="s">
        <v>58</v>
      </c>
      <c r="D200" s="15"/>
      <c r="E200" s="15" t="s">
        <v>665</v>
      </c>
      <c r="F200" s="17" t="s">
        <v>637</v>
      </c>
      <c r="G200" s="15" t="s">
        <v>606</v>
      </c>
      <c r="H200" s="15" t="s">
        <v>672</v>
      </c>
      <c r="I200" s="15"/>
      <c r="J200" s="15" t="s">
        <v>673</v>
      </c>
      <c r="K200" s="22">
        <v>350000</v>
      </c>
      <c r="L200" s="22"/>
      <c r="M200" s="40">
        <v>2013</v>
      </c>
      <c r="N200" s="31"/>
      <c r="O200" s="15" t="s">
        <v>671</v>
      </c>
      <c r="P200" s="15"/>
      <c r="Q200" s="15"/>
      <c r="R200" s="13"/>
    </row>
    <row r="201" spans="1:18" ht="15" thickBot="1">
      <c r="A201" s="15" t="s">
        <v>4</v>
      </c>
      <c r="B201" s="15" t="s">
        <v>674</v>
      </c>
      <c r="C201" s="15"/>
      <c r="D201" s="15" t="s">
        <v>182</v>
      </c>
      <c r="E201" s="15" t="s">
        <v>1126</v>
      </c>
      <c r="F201" s="17" t="s">
        <v>605</v>
      </c>
      <c r="G201" s="15" t="s">
        <v>606</v>
      </c>
      <c r="H201" s="15" t="s">
        <v>675</v>
      </c>
      <c r="I201" s="15"/>
      <c r="J201" s="15" t="s">
        <v>676</v>
      </c>
      <c r="K201" s="22">
        <v>600000</v>
      </c>
      <c r="L201" s="22"/>
      <c r="M201" s="40">
        <v>2013</v>
      </c>
      <c r="N201" s="31">
        <v>41579</v>
      </c>
      <c r="O201" s="15"/>
      <c r="P201" s="15" t="str">
        <f ca="1">IF(N201&gt;TODAY(),"En cours","Terminé")</f>
        <v>Terminé</v>
      </c>
      <c r="Q201" s="15"/>
      <c r="R201" s="13"/>
    </row>
    <row r="202" spans="1:18" ht="29.25" thickBot="1">
      <c r="A202" s="15" t="s">
        <v>32</v>
      </c>
      <c r="B202" s="15"/>
      <c r="C202" s="15" t="s">
        <v>58</v>
      </c>
      <c r="D202" s="15"/>
      <c r="E202" s="15" t="s">
        <v>662</v>
      </c>
      <c r="F202" s="17" t="s">
        <v>637</v>
      </c>
      <c r="G202" s="15" t="s">
        <v>606</v>
      </c>
      <c r="H202" s="15" t="s">
        <v>677</v>
      </c>
      <c r="I202" s="15"/>
      <c r="J202" s="15" t="s">
        <v>678</v>
      </c>
      <c r="K202" s="22">
        <v>1000000</v>
      </c>
      <c r="L202" s="22"/>
      <c r="M202" s="40">
        <v>2012</v>
      </c>
      <c r="N202" s="31">
        <v>41639</v>
      </c>
      <c r="O202" s="15"/>
      <c r="P202" s="15" t="str">
        <f ca="1">IF(N202&gt;TODAY(),"En cours","Terminé")</f>
        <v>En cours</v>
      </c>
      <c r="Q202" s="15"/>
      <c r="R202" s="13"/>
    </row>
    <row r="203" spans="1:18" ht="43.5" thickBot="1">
      <c r="A203" s="15" t="s">
        <v>1</v>
      </c>
      <c r="B203" s="15" t="s">
        <v>601</v>
      </c>
      <c r="C203" s="15" t="s">
        <v>58</v>
      </c>
      <c r="D203" s="15" t="s">
        <v>182</v>
      </c>
      <c r="E203" s="15" t="s">
        <v>870</v>
      </c>
      <c r="F203" s="17" t="s">
        <v>160</v>
      </c>
      <c r="G203" s="15" t="s">
        <v>34</v>
      </c>
      <c r="H203" s="15" t="s">
        <v>155</v>
      </c>
      <c r="I203" s="15"/>
      <c r="J203" s="15" t="s">
        <v>61</v>
      </c>
      <c r="K203" s="22">
        <f>500665*0.78</f>
        <v>390518.7</v>
      </c>
      <c r="L203" s="22"/>
      <c r="M203" s="40"/>
      <c r="N203" s="31"/>
      <c r="O203" s="15" t="s">
        <v>36</v>
      </c>
      <c r="P203" s="15"/>
      <c r="Q203" s="15"/>
      <c r="R203" s="13" t="s">
        <v>165</v>
      </c>
    </row>
    <row r="204" spans="1:18" ht="57.75" thickBot="1">
      <c r="A204" s="15" t="s">
        <v>433</v>
      </c>
      <c r="B204" s="15" t="s">
        <v>601</v>
      </c>
      <c r="C204" s="15" t="s">
        <v>58</v>
      </c>
      <c r="D204" s="15" t="s">
        <v>182</v>
      </c>
      <c r="E204" s="15" t="s">
        <v>1155</v>
      </c>
      <c r="F204" s="17" t="s">
        <v>160</v>
      </c>
      <c r="G204" s="15" t="s">
        <v>12</v>
      </c>
      <c r="H204" s="15" t="s">
        <v>29</v>
      </c>
      <c r="I204" s="15"/>
      <c r="J204" s="15" t="s">
        <v>434</v>
      </c>
      <c r="K204" s="22">
        <v>15000000</v>
      </c>
      <c r="L204" s="22"/>
      <c r="M204" s="31">
        <v>41030</v>
      </c>
      <c r="N204" s="31">
        <v>41974</v>
      </c>
      <c r="O204" s="15" t="s">
        <v>601</v>
      </c>
      <c r="P204" s="15"/>
      <c r="Q204" s="15"/>
      <c r="R204" s="13" t="s">
        <v>165</v>
      </c>
    </row>
    <row r="205" spans="1:18" ht="29.25" thickBot="1">
      <c r="A205" s="15" t="s">
        <v>14</v>
      </c>
      <c r="B205" s="15" t="s">
        <v>601</v>
      </c>
      <c r="C205" s="15" t="s">
        <v>738</v>
      </c>
      <c r="D205" s="15" t="s">
        <v>1059</v>
      </c>
      <c r="E205" s="15" t="s">
        <v>1126</v>
      </c>
      <c r="F205" s="17" t="s">
        <v>161</v>
      </c>
      <c r="G205" s="15" t="s">
        <v>12</v>
      </c>
      <c r="H205" s="15" t="s">
        <v>15</v>
      </c>
      <c r="I205" s="15" t="s">
        <v>1100</v>
      </c>
      <c r="J205" s="15" t="s">
        <v>435</v>
      </c>
      <c r="K205" s="22">
        <f>30000000+500000</f>
        <v>30500000</v>
      </c>
      <c r="L205" s="22"/>
      <c r="M205" s="40" t="s">
        <v>601</v>
      </c>
      <c r="N205" s="31"/>
      <c r="O205" s="15" t="s">
        <v>16</v>
      </c>
      <c r="P205" s="15"/>
      <c r="Q205" s="15"/>
      <c r="R205" s="13" t="s">
        <v>165</v>
      </c>
    </row>
    <row r="206" spans="1:18" ht="43.5" thickBot="1">
      <c r="A206" s="15" t="s">
        <v>18</v>
      </c>
      <c r="B206" s="15" t="s">
        <v>601</v>
      </c>
      <c r="C206" s="15" t="s">
        <v>57</v>
      </c>
      <c r="D206" s="15"/>
      <c r="E206" s="15" t="s">
        <v>1143</v>
      </c>
      <c r="F206" s="17" t="s">
        <v>160</v>
      </c>
      <c r="G206" s="15" t="s">
        <v>12</v>
      </c>
      <c r="H206" s="15" t="s">
        <v>44</v>
      </c>
      <c r="I206" s="15"/>
      <c r="J206" s="15" t="s">
        <v>1102</v>
      </c>
      <c r="K206" s="22">
        <v>5000000</v>
      </c>
      <c r="L206" s="22">
        <v>1500000</v>
      </c>
      <c r="M206" s="40">
        <v>41365</v>
      </c>
      <c r="N206" s="31">
        <v>41927</v>
      </c>
      <c r="O206" s="15"/>
      <c r="P206" s="15" t="str">
        <f ca="1">IF(N206&gt;TODAY(),"En cours","Terminé")</f>
        <v>En cours</v>
      </c>
      <c r="Q206" s="15"/>
      <c r="R206" s="13" t="s">
        <v>165</v>
      </c>
    </row>
    <row r="207" spans="1:18" ht="228.75" thickBot="1">
      <c r="A207" s="15" t="s">
        <v>32</v>
      </c>
      <c r="B207" s="15" t="s">
        <v>601</v>
      </c>
      <c r="C207" s="15" t="s">
        <v>1078</v>
      </c>
      <c r="D207" s="15"/>
      <c r="E207" s="15" t="s">
        <v>1169</v>
      </c>
      <c r="F207" s="17" t="s">
        <v>161</v>
      </c>
      <c r="G207" s="15" t="s">
        <v>12</v>
      </c>
      <c r="H207" s="15" t="s">
        <v>13</v>
      </c>
      <c r="I207" s="15"/>
      <c r="J207" s="15" t="s">
        <v>436</v>
      </c>
      <c r="K207" s="22">
        <v>225000000</v>
      </c>
      <c r="L207" s="22"/>
      <c r="M207" s="40">
        <v>41426</v>
      </c>
      <c r="N207" s="31">
        <v>41974</v>
      </c>
      <c r="O207" s="15" t="s">
        <v>73</v>
      </c>
      <c r="P207" s="15" t="str">
        <f ca="1">IF(N207&gt;TODAY(),"En cours","Terminé")</f>
        <v>En cours</v>
      </c>
      <c r="Q207" s="15"/>
      <c r="R207" s="13" t="s">
        <v>165</v>
      </c>
    </row>
    <row r="208" spans="1:18" ht="72" thickBot="1">
      <c r="A208" s="15" t="s">
        <v>1</v>
      </c>
      <c r="B208" s="15" t="s">
        <v>601</v>
      </c>
      <c r="C208" s="15" t="s">
        <v>738</v>
      </c>
      <c r="D208" s="15" t="s">
        <v>1059</v>
      </c>
      <c r="E208" s="15" t="s">
        <v>1140</v>
      </c>
      <c r="F208" s="17" t="s">
        <v>161</v>
      </c>
      <c r="G208" s="15" t="s">
        <v>12</v>
      </c>
      <c r="H208" s="15" t="s">
        <v>41</v>
      </c>
      <c r="I208" s="15"/>
      <c r="J208" s="15" t="s">
        <v>54</v>
      </c>
      <c r="K208" s="22">
        <v>163000000</v>
      </c>
      <c r="L208" s="22"/>
      <c r="M208" s="31">
        <v>41579</v>
      </c>
      <c r="N208" s="31"/>
      <c r="O208" s="15" t="s">
        <v>88</v>
      </c>
      <c r="P208" s="15"/>
      <c r="Q208" s="15"/>
      <c r="R208" s="13" t="s">
        <v>165</v>
      </c>
    </row>
    <row r="209" spans="1:18" ht="43.5" thickBot="1">
      <c r="A209" s="15" t="s">
        <v>74</v>
      </c>
      <c r="B209" s="15" t="s">
        <v>601</v>
      </c>
      <c r="C209" s="15" t="s">
        <v>1078</v>
      </c>
      <c r="D209" s="15" t="s">
        <v>1090</v>
      </c>
      <c r="E209" s="15" t="s">
        <v>1137</v>
      </c>
      <c r="F209" s="17" t="s">
        <v>161</v>
      </c>
      <c r="G209" s="15" t="s">
        <v>12</v>
      </c>
      <c r="H209" s="15" t="s">
        <v>76</v>
      </c>
      <c r="I209" s="15"/>
      <c r="J209" s="15" t="s">
        <v>85</v>
      </c>
      <c r="K209" s="22">
        <v>3000000</v>
      </c>
      <c r="L209" s="22"/>
      <c r="M209" s="40"/>
      <c r="N209" s="31"/>
      <c r="O209" s="15" t="s">
        <v>601</v>
      </c>
      <c r="P209" s="15"/>
      <c r="Q209" s="15"/>
      <c r="R209" s="13" t="s">
        <v>165</v>
      </c>
    </row>
    <row r="210" spans="1:18" ht="15" thickBot="1">
      <c r="A210" s="15" t="s">
        <v>32</v>
      </c>
      <c r="B210" s="15" t="s">
        <v>601</v>
      </c>
      <c r="C210" s="15" t="s">
        <v>57</v>
      </c>
      <c r="D210" s="15"/>
      <c r="E210" s="15" t="s">
        <v>77</v>
      </c>
      <c r="F210" s="17" t="s">
        <v>161</v>
      </c>
      <c r="G210" s="15" t="s">
        <v>12</v>
      </c>
      <c r="H210" s="15" t="s">
        <v>35</v>
      </c>
      <c r="I210" s="15"/>
      <c r="J210" s="15" t="s">
        <v>86</v>
      </c>
      <c r="K210" s="22">
        <v>2000000</v>
      </c>
      <c r="L210" s="22"/>
      <c r="M210" s="40"/>
      <c r="N210" s="31"/>
      <c r="O210" s="15" t="s">
        <v>601</v>
      </c>
      <c r="P210" s="15"/>
      <c r="Q210" s="15"/>
      <c r="R210" s="13" t="s">
        <v>165</v>
      </c>
    </row>
    <row r="211" spans="1:18" ht="29.25" thickBot="1">
      <c r="A211" s="15" t="s">
        <v>417</v>
      </c>
      <c r="B211" s="15" t="s">
        <v>601</v>
      </c>
      <c r="C211" s="15" t="s">
        <v>738</v>
      </c>
      <c r="D211" s="15" t="s">
        <v>1059</v>
      </c>
      <c r="E211" s="15" t="s">
        <v>1138</v>
      </c>
      <c r="F211" s="17" t="s">
        <v>161</v>
      </c>
      <c r="G211" s="15" t="s">
        <v>12</v>
      </c>
      <c r="H211" s="15" t="s">
        <v>601</v>
      </c>
      <c r="I211" s="15"/>
      <c r="J211" s="15" t="s">
        <v>292</v>
      </c>
      <c r="K211" s="22">
        <v>12757941.651929993</v>
      </c>
      <c r="L211" s="22"/>
      <c r="M211" s="40">
        <v>2013</v>
      </c>
      <c r="N211" s="31"/>
      <c r="O211" s="15" t="s">
        <v>167</v>
      </c>
      <c r="P211" s="15"/>
      <c r="Q211" s="15"/>
      <c r="R211" s="13" t="s">
        <v>394</v>
      </c>
    </row>
    <row r="212" spans="1:18" ht="57.75" thickBot="1">
      <c r="A212" s="15" t="s">
        <v>32</v>
      </c>
      <c r="B212" s="15" t="s">
        <v>601</v>
      </c>
      <c r="C212" s="15" t="s">
        <v>738</v>
      </c>
      <c r="D212" s="15" t="s">
        <v>1060</v>
      </c>
      <c r="E212" s="15" t="s">
        <v>409</v>
      </c>
      <c r="F212" s="17" t="s">
        <v>161</v>
      </c>
      <c r="G212" s="15" t="s">
        <v>12</v>
      </c>
      <c r="H212" s="15" t="s">
        <v>601</v>
      </c>
      <c r="I212" s="15"/>
      <c r="J212" s="15" t="s">
        <v>598</v>
      </c>
      <c r="K212" s="22">
        <v>2363989.1883651442</v>
      </c>
      <c r="L212" s="22"/>
      <c r="M212" s="40">
        <v>2013</v>
      </c>
      <c r="N212" s="31"/>
      <c r="O212" s="15" t="s">
        <v>291</v>
      </c>
      <c r="P212" s="15"/>
      <c r="Q212" s="15"/>
      <c r="R212" s="13" t="s">
        <v>394</v>
      </c>
    </row>
    <row r="213" spans="1:18" ht="29.25" thickBot="1">
      <c r="A213" s="15" t="s">
        <v>32</v>
      </c>
      <c r="B213" s="15" t="s">
        <v>601</v>
      </c>
      <c r="C213" s="15" t="s">
        <v>738</v>
      </c>
      <c r="D213" s="15" t="s">
        <v>1075</v>
      </c>
      <c r="E213" s="15" t="s">
        <v>178</v>
      </c>
      <c r="F213" s="17" t="s">
        <v>161</v>
      </c>
      <c r="G213" s="15" t="s">
        <v>12</v>
      </c>
      <c r="H213" s="15" t="s">
        <v>601</v>
      </c>
      <c r="I213" s="15"/>
      <c r="J213" s="15" t="s">
        <v>293</v>
      </c>
      <c r="K213" s="22">
        <v>1132764.8193334958</v>
      </c>
      <c r="L213" s="22"/>
      <c r="M213" s="40">
        <v>2013</v>
      </c>
      <c r="N213" s="31"/>
      <c r="O213" s="15" t="s">
        <v>171</v>
      </c>
      <c r="P213" s="15"/>
      <c r="Q213" s="15"/>
      <c r="R213" s="13" t="s">
        <v>394</v>
      </c>
    </row>
    <row r="214" spans="1:18" ht="29.25" thickBot="1">
      <c r="A214" s="15" t="s">
        <v>32</v>
      </c>
      <c r="B214" s="15" t="s">
        <v>601</v>
      </c>
      <c r="C214" s="15" t="s">
        <v>738</v>
      </c>
      <c r="D214" s="15" t="s">
        <v>1059</v>
      </c>
      <c r="E214" s="15" t="s">
        <v>407</v>
      </c>
      <c r="F214" s="17" t="s">
        <v>161</v>
      </c>
      <c r="G214" s="15" t="s">
        <v>12</v>
      </c>
      <c r="H214" s="15" t="s">
        <v>601</v>
      </c>
      <c r="I214" s="15" t="s">
        <v>1103</v>
      </c>
      <c r="J214" s="15" t="s">
        <v>294</v>
      </c>
      <c r="K214" s="22">
        <v>951995.64607598016</v>
      </c>
      <c r="L214" s="22"/>
      <c r="M214" s="40">
        <v>2013</v>
      </c>
      <c r="N214" s="31"/>
      <c r="O214" s="15" t="s">
        <v>167</v>
      </c>
      <c r="P214" s="15"/>
      <c r="Q214" s="15"/>
      <c r="R214" s="13" t="s">
        <v>394</v>
      </c>
    </row>
    <row r="215" spans="1:18" ht="29.25" thickBot="1">
      <c r="A215" s="15" t="s">
        <v>32</v>
      </c>
      <c r="B215" s="15" t="s">
        <v>601</v>
      </c>
      <c r="C215" s="15" t="s">
        <v>738</v>
      </c>
      <c r="D215" s="15" t="s">
        <v>1059</v>
      </c>
      <c r="E215" s="15" t="s">
        <v>1126</v>
      </c>
      <c r="F215" s="17" t="s">
        <v>161</v>
      </c>
      <c r="G215" s="15" t="s">
        <v>12</v>
      </c>
      <c r="H215" s="15" t="s">
        <v>601</v>
      </c>
      <c r="I215" s="15"/>
      <c r="J215" s="15" t="s">
        <v>295</v>
      </c>
      <c r="K215" s="22">
        <v>547997.49374961888</v>
      </c>
      <c r="L215" s="22"/>
      <c r="M215" s="40">
        <v>2013</v>
      </c>
      <c r="N215" s="31"/>
      <c r="O215" s="15" t="s">
        <v>171</v>
      </c>
      <c r="P215" s="15"/>
      <c r="Q215" s="15"/>
      <c r="R215" s="13" t="s">
        <v>394</v>
      </c>
    </row>
    <row r="216" spans="1:18" ht="29.25" thickBot="1">
      <c r="A216" s="15" t="s">
        <v>59</v>
      </c>
      <c r="B216" s="15" t="s">
        <v>601</v>
      </c>
      <c r="C216" s="15" t="s">
        <v>738</v>
      </c>
      <c r="D216" s="15" t="s">
        <v>1059</v>
      </c>
      <c r="E216" s="15" t="s">
        <v>1126</v>
      </c>
      <c r="F216" s="17" t="s">
        <v>161</v>
      </c>
      <c r="G216" s="15" t="s">
        <v>12</v>
      </c>
      <c r="H216" s="15" t="s">
        <v>601</v>
      </c>
      <c r="I216" s="15"/>
      <c r="J216" s="15" t="s">
        <v>296</v>
      </c>
      <c r="K216" s="22">
        <v>15999926.82480639</v>
      </c>
      <c r="L216" s="22"/>
      <c r="M216" s="40">
        <v>2013</v>
      </c>
      <c r="N216" s="31"/>
      <c r="O216" s="15" t="s">
        <v>167</v>
      </c>
      <c r="P216" s="15"/>
      <c r="Q216" s="15"/>
      <c r="R216" s="13" t="s">
        <v>394</v>
      </c>
    </row>
    <row r="217" spans="1:18" ht="29.25" thickBot="1">
      <c r="A217" s="15" t="s">
        <v>32</v>
      </c>
      <c r="B217" s="15" t="s">
        <v>601</v>
      </c>
      <c r="C217" s="15" t="s">
        <v>738</v>
      </c>
      <c r="D217" s="15" t="s">
        <v>1059</v>
      </c>
      <c r="E217" s="15" t="s">
        <v>1126</v>
      </c>
      <c r="F217" s="17" t="s">
        <v>161</v>
      </c>
      <c r="G217" s="15" t="s">
        <v>12</v>
      </c>
      <c r="H217" s="15" t="s">
        <v>601</v>
      </c>
      <c r="I217" s="15"/>
      <c r="J217" s="15" t="s">
        <v>297</v>
      </c>
      <c r="K217" s="22">
        <v>599997.25593023957</v>
      </c>
      <c r="L217" s="22"/>
      <c r="M217" s="40">
        <v>2013</v>
      </c>
      <c r="N217" s="31"/>
      <c r="O217" s="15" t="s">
        <v>167</v>
      </c>
      <c r="P217" s="15"/>
      <c r="Q217" s="15"/>
      <c r="R217" s="13" t="s">
        <v>394</v>
      </c>
    </row>
    <row r="218" spans="1:18" ht="29.25" thickBot="1">
      <c r="A218" s="15" t="s">
        <v>32</v>
      </c>
      <c r="B218" s="15" t="s">
        <v>601</v>
      </c>
      <c r="C218" s="15" t="s">
        <v>738</v>
      </c>
      <c r="D218" s="15" t="s">
        <v>173</v>
      </c>
      <c r="E218" s="15"/>
      <c r="F218" s="17" t="s">
        <v>161</v>
      </c>
      <c r="G218" s="15" t="s">
        <v>12</v>
      </c>
      <c r="H218" s="15" t="s">
        <v>601</v>
      </c>
      <c r="I218" s="15"/>
      <c r="J218" s="15" t="s">
        <v>298</v>
      </c>
      <c r="K218" s="22">
        <v>14999931.398255991</v>
      </c>
      <c r="L218" s="22"/>
      <c r="M218" s="40">
        <v>2013</v>
      </c>
      <c r="N218" s="31"/>
      <c r="O218" s="15" t="s">
        <v>183</v>
      </c>
      <c r="P218" s="15"/>
      <c r="Q218" s="15"/>
      <c r="R218" s="13" t="s">
        <v>394</v>
      </c>
    </row>
    <row r="219" spans="1:18" ht="15" thickBot="1">
      <c r="A219" s="15" t="s">
        <v>32</v>
      </c>
      <c r="B219" s="15" t="s">
        <v>601</v>
      </c>
      <c r="C219" s="15" t="s">
        <v>738</v>
      </c>
      <c r="D219" s="15" t="s">
        <v>1058</v>
      </c>
      <c r="E219" s="15" t="s">
        <v>1129</v>
      </c>
      <c r="F219" s="17" t="s">
        <v>161</v>
      </c>
      <c r="G219" s="15" t="s">
        <v>12</v>
      </c>
      <c r="H219" s="15" t="s">
        <v>601</v>
      </c>
      <c r="I219" s="15"/>
      <c r="J219" s="15" t="s">
        <v>299</v>
      </c>
      <c r="K219" s="22">
        <v>9417956.9272516612</v>
      </c>
      <c r="L219" s="22"/>
      <c r="M219" s="40">
        <v>2013</v>
      </c>
      <c r="N219" s="31"/>
      <c r="O219" s="15" t="s">
        <v>183</v>
      </c>
      <c r="P219" s="15"/>
      <c r="Q219" s="15"/>
      <c r="R219" s="13" t="s">
        <v>394</v>
      </c>
    </row>
    <row r="220" spans="1:18" ht="29.25" thickBot="1">
      <c r="A220" s="15" t="s">
        <v>32</v>
      </c>
      <c r="B220" s="15" t="s">
        <v>601</v>
      </c>
      <c r="C220" s="15" t="s">
        <v>738</v>
      </c>
      <c r="D220" s="15" t="s">
        <v>1059</v>
      </c>
      <c r="E220" s="15" t="s">
        <v>1126</v>
      </c>
      <c r="F220" s="17" t="s">
        <v>161</v>
      </c>
      <c r="G220" s="15" t="s">
        <v>12</v>
      </c>
      <c r="H220" s="15" t="s">
        <v>601</v>
      </c>
      <c r="I220" s="15"/>
      <c r="J220" s="15" t="s">
        <v>300</v>
      </c>
      <c r="K220" s="22">
        <v>126999.41917190072</v>
      </c>
      <c r="L220" s="22"/>
      <c r="M220" s="40">
        <v>2013</v>
      </c>
      <c r="N220" s="31"/>
      <c r="O220" s="15" t="s">
        <v>183</v>
      </c>
      <c r="P220" s="15"/>
      <c r="Q220" s="15"/>
      <c r="R220" s="13" t="s">
        <v>394</v>
      </c>
    </row>
    <row r="221" spans="1:18" ht="29.25" thickBot="1">
      <c r="A221" s="15" t="s">
        <v>417</v>
      </c>
      <c r="B221" s="15" t="s">
        <v>601</v>
      </c>
      <c r="C221" s="15" t="s">
        <v>738</v>
      </c>
      <c r="D221" s="15" t="s">
        <v>1059</v>
      </c>
      <c r="E221" s="15" t="s">
        <v>1138</v>
      </c>
      <c r="F221" s="17" t="s">
        <v>161</v>
      </c>
      <c r="G221" s="15" t="s">
        <v>12</v>
      </c>
      <c r="H221" s="15" t="s">
        <v>601</v>
      </c>
      <c r="I221" s="15"/>
      <c r="J221" s="15" t="s">
        <v>292</v>
      </c>
      <c r="K221" s="22">
        <v>55100825.057830788</v>
      </c>
      <c r="L221" s="22"/>
      <c r="M221" s="40">
        <v>2014</v>
      </c>
      <c r="N221" s="31"/>
      <c r="O221" s="15" t="s">
        <v>370</v>
      </c>
      <c r="P221" s="15"/>
      <c r="Q221" s="15"/>
      <c r="R221" s="13" t="s">
        <v>394</v>
      </c>
    </row>
    <row r="222" spans="1:18" ht="29.25" thickBot="1">
      <c r="A222" s="15" t="s">
        <v>59</v>
      </c>
      <c r="B222" s="15" t="s">
        <v>601</v>
      </c>
      <c r="C222" s="15" t="s">
        <v>738</v>
      </c>
      <c r="D222" s="15" t="s">
        <v>1059</v>
      </c>
      <c r="E222" s="15" t="s">
        <v>1126</v>
      </c>
      <c r="F222" s="17" t="s">
        <v>161</v>
      </c>
      <c r="G222" s="15" t="s">
        <v>12</v>
      </c>
      <c r="H222" s="15" t="s">
        <v>601</v>
      </c>
      <c r="I222" s="15"/>
      <c r="J222" s="15" t="s">
        <v>296</v>
      </c>
      <c r="K222" s="22">
        <v>999995.4265503994</v>
      </c>
      <c r="L222" s="22"/>
      <c r="M222" s="40">
        <v>2014</v>
      </c>
      <c r="N222" s="31"/>
      <c r="O222" s="15" t="s">
        <v>370</v>
      </c>
      <c r="P222" s="15"/>
      <c r="Q222" s="15"/>
      <c r="R222" s="13" t="s">
        <v>394</v>
      </c>
    </row>
    <row r="223" spans="1:18" ht="29.25" thickBot="1">
      <c r="A223" s="15" t="s">
        <v>32</v>
      </c>
      <c r="B223" s="15" t="s">
        <v>601</v>
      </c>
      <c r="C223" s="15" t="s">
        <v>738</v>
      </c>
      <c r="D223" s="15" t="s">
        <v>1059</v>
      </c>
      <c r="E223" s="15" t="s">
        <v>1126</v>
      </c>
      <c r="F223" s="17" t="s">
        <v>161</v>
      </c>
      <c r="G223" s="15" t="s">
        <v>12</v>
      </c>
      <c r="H223" s="15" t="s">
        <v>601</v>
      </c>
      <c r="I223" s="15"/>
      <c r="J223" s="15" t="s">
        <v>297</v>
      </c>
      <c r="K223" s="22">
        <v>7349966.3851454351</v>
      </c>
      <c r="L223" s="22"/>
      <c r="M223" s="40">
        <v>2014</v>
      </c>
      <c r="N223" s="31"/>
      <c r="O223" s="15" t="s">
        <v>370</v>
      </c>
      <c r="P223" s="15"/>
      <c r="Q223" s="15"/>
      <c r="R223" s="13" t="s">
        <v>394</v>
      </c>
    </row>
    <row r="224" spans="1:18" ht="43.5" thickBot="1">
      <c r="A224" s="15" t="s">
        <v>9</v>
      </c>
      <c r="B224" s="15" t="s">
        <v>601</v>
      </c>
      <c r="C224" s="15" t="s">
        <v>1079</v>
      </c>
      <c r="D224" s="15" t="s">
        <v>182</v>
      </c>
      <c r="E224" s="15" t="s">
        <v>801</v>
      </c>
      <c r="F224" s="17" t="s">
        <v>160</v>
      </c>
      <c r="G224" s="15" t="s">
        <v>12</v>
      </c>
      <c r="H224" s="15" t="s">
        <v>21</v>
      </c>
      <c r="I224" s="15"/>
      <c r="J224" s="15" t="s">
        <v>81</v>
      </c>
      <c r="K224" s="22">
        <v>4500000</v>
      </c>
      <c r="L224" s="22"/>
      <c r="M224" s="40">
        <v>2013</v>
      </c>
      <c r="N224" s="31"/>
      <c r="O224" s="15" t="s">
        <v>601</v>
      </c>
      <c r="P224" s="15"/>
      <c r="Q224" s="15"/>
      <c r="R224" s="13" t="s">
        <v>163</v>
      </c>
    </row>
    <row r="225" spans="1:18" ht="29.25" thickBot="1">
      <c r="A225" s="15" t="s">
        <v>9</v>
      </c>
      <c r="B225" s="15" t="s">
        <v>601</v>
      </c>
      <c r="C225" s="15" t="s">
        <v>58</v>
      </c>
      <c r="D225" s="15" t="s">
        <v>1060</v>
      </c>
      <c r="E225" s="15" t="s">
        <v>64</v>
      </c>
      <c r="F225" s="17" t="s">
        <v>161</v>
      </c>
      <c r="G225" s="15" t="s">
        <v>12</v>
      </c>
      <c r="H225" s="15" t="s">
        <v>42</v>
      </c>
      <c r="I225" s="15"/>
      <c r="J225" s="15" t="s">
        <v>89</v>
      </c>
      <c r="K225" s="22">
        <v>9000000</v>
      </c>
      <c r="L225" s="22"/>
      <c r="M225" s="40">
        <v>41365</v>
      </c>
      <c r="N225" s="31"/>
      <c r="O225" s="15" t="s">
        <v>601</v>
      </c>
      <c r="P225" s="15"/>
      <c r="Q225" s="15"/>
      <c r="R225" s="13" t="s">
        <v>163</v>
      </c>
    </row>
    <row r="226" spans="1:18" ht="43.5" thickBot="1">
      <c r="A226" s="15" t="s">
        <v>9</v>
      </c>
      <c r="B226" s="15" t="s">
        <v>601</v>
      </c>
      <c r="C226" s="15" t="s">
        <v>58</v>
      </c>
      <c r="D226" s="15"/>
      <c r="E226" s="15" t="s">
        <v>1146</v>
      </c>
      <c r="F226" s="17" t="s">
        <v>160</v>
      </c>
      <c r="G226" s="15" t="s">
        <v>1113</v>
      </c>
      <c r="H226" s="15" t="s">
        <v>17</v>
      </c>
      <c r="I226" s="15"/>
      <c r="J226" s="15" t="s">
        <v>87</v>
      </c>
      <c r="K226" s="22">
        <v>20000000</v>
      </c>
      <c r="L226" s="22"/>
      <c r="M226" s="40"/>
      <c r="N226" s="31"/>
      <c r="O226" s="15" t="s">
        <v>1105</v>
      </c>
      <c r="P226" s="15"/>
      <c r="Q226" s="15"/>
      <c r="R226" s="13" t="s">
        <v>163</v>
      </c>
    </row>
    <row r="227" spans="1:18" ht="100.5" thickBot="1">
      <c r="A227" s="15" t="s">
        <v>437</v>
      </c>
      <c r="B227" s="15" t="s">
        <v>601</v>
      </c>
      <c r="C227" s="15" t="s">
        <v>1079</v>
      </c>
      <c r="D227" s="15" t="s">
        <v>173</v>
      </c>
      <c r="E227" s="15" t="s">
        <v>1137</v>
      </c>
      <c r="F227" s="17" t="s">
        <v>160</v>
      </c>
      <c r="G227" s="15" t="s">
        <v>438</v>
      </c>
      <c r="H227" s="15" t="s">
        <v>19</v>
      </c>
      <c r="I227" s="15"/>
      <c r="J227" s="15" t="s">
        <v>439</v>
      </c>
      <c r="K227" s="22">
        <v>14000000</v>
      </c>
      <c r="L227" s="22"/>
      <c r="M227" s="40">
        <v>2013</v>
      </c>
      <c r="N227" s="31"/>
      <c r="O227" s="15" t="s">
        <v>440</v>
      </c>
      <c r="P227" s="15"/>
      <c r="Q227" s="15"/>
      <c r="R227" s="13" t="s">
        <v>165</v>
      </c>
    </row>
    <row r="228" spans="1:18" ht="29.25" thickBot="1">
      <c r="A228" s="15" t="s">
        <v>32</v>
      </c>
      <c r="B228" s="15" t="s">
        <v>601</v>
      </c>
      <c r="C228" s="15" t="s">
        <v>738</v>
      </c>
      <c r="D228" s="15" t="s">
        <v>182</v>
      </c>
      <c r="E228" s="15" t="s">
        <v>1129</v>
      </c>
      <c r="F228" s="17" t="s">
        <v>161</v>
      </c>
      <c r="G228" s="15" t="s">
        <v>301</v>
      </c>
      <c r="H228" s="15" t="s">
        <v>601</v>
      </c>
      <c r="I228" s="15"/>
      <c r="J228" s="15" t="s">
        <v>302</v>
      </c>
      <c r="K228" s="22">
        <v>999995.4265503994</v>
      </c>
      <c r="L228" s="22"/>
      <c r="M228" s="40">
        <v>2013</v>
      </c>
      <c r="N228" s="31"/>
      <c r="O228" s="15" t="s">
        <v>171</v>
      </c>
      <c r="P228" s="15"/>
      <c r="Q228" s="15"/>
      <c r="R228" s="13" t="s">
        <v>394</v>
      </c>
    </row>
    <row r="229" spans="1:18" ht="29.25" thickBot="1">
      <c r="A229" s="15" t="s">
        <v>32</v>
      </c>
      <c r="B229" s="15" t="s">
        <v>601</v>
      </c>
      <c r="C229" s="15" t="s">
        <v>738</v>
      </c>
      <c r="D229" s="15" t="s">
        <v>182</v>
      </c>
      <c r="E229" s="15" t="s">
        <v>801</v>
      </c>
      <c r="F229" s="17" t="s">
        <v>161</v>
      </c>
      <c r="G229" s="15" t="s">
        <v>301</v>
      </c>
      <c r="H229" s="15" t="s">
        <v>601</v>
      </c>
      <c r="I229" s="15"/>
      <c r="J229" s="15" t="s">
        <v>303</v>
      </c>
      <c r="K229" s="22">
        <v>235989.92070705528</v>
      </c>
      <c r="L229" s="22"/>
      <c r="M229" s="40">
        <v>2013</v>
      </c>
      <c r="N229" s="31"/>
      <c r="O229" s="15" t="s">
        <v>171</v>
      </c>
      <c r="P229" s="15"/>
      <c r="Q229" s="15"/>
      <c r="R229" s="13" t="s">
        <v>394</v>
      </c>
    </row>
    <row r="230" spans="1:18" ht="86.25" thickBot="1">
      <c r="A230" s="15" t="s">
        <v>32</v>
      </c>
      <c r="B230" s="15" t="s">
        <v>601</v>
      </c>
      <c r="C230" s="15" t="s">
        <v>738</v>
      </c>
      <c r="D230" s="15" t="s">
        <v>1058</v>
      </c>
      <c r="E230" s="15" t="s">
        <v>1129</v>
      </c>
      <c r="F230" s="17" t="s">
        <v>161</v>
      </c>
      <c r="G230" s="15" t="s">
        <v>301</v>
      </c>
      <c r="H230" s="15" t="s">
        <v>601</v>
      </c>
      <c r="I230" s="15"/>
      <c r="J230" s="15" t="s">
        <v>304</v>
      </c>
      <c r="K230" s="22">
        <v>234464.92768156595</v>
      </c>
      <c r="L230" s="22"/>
      <c r="M230" s="40">
        <v>2013</v>
      </c>
      <c r="N230" s="31"/>
      <c r="O230" s="15" t="s">
        <v>171</v>
      </c>
      <c r="P230" s="15"/>
      <c r="Q230" s="15"/>
      <c r="R230" s="13" t="s">
        <v>394</v>
      </c>
    </row>
    <row r="231" spans="1:18" ht="86.25" thickBot="1">
      <c r="A231" s="15" t="s">
        <v>32</v>
      </c>
      <c r="B231" s="15" t="s">
        <v>601</v>
      </c>
      <c r="C231" s="15" t="s">
        <v>738</v>
      </c>
      <c r="D231" s="15"/>
      <c r="E231" s="15" t="s">
        <v>1171</v>
      </c>
      <c r="F231" s="17" t="s">
        <v>161</v>
      </c>
      <c r="G231" s="15" t="s">
        <v>301</v>
      </c>
      <c r="H231" s="15" t="s">
        <v>601</v>
      </c>
      <c r="I231" s="15"/>
      <c r="J231" s="15" t="s">
        <v>304</v>
      </c>
      <c r="K231" s="22">
        <v>235989.92070705528</v>
      </c>
      <c r="L231" s="22"/>
      <c r="M231" s="40">
        <v>2014</v>
      </c>
      <c r="N231" s="31"/>
      <c r="O231" s="15" t="s">
        <v>371</v>
      </c>
      <c r="P231" s="15"/>
      <c r="Q231" s="15"/>
      <c r="R231" s="13" t="s">
        <v>394</v>
      </c>
    </row>
    <row r="232" spans="1:18" ht="15" thickBot="1">
      <c r="A232" s="15" t="s">
        <v>4</v>
      </c>
      <c r="B232" s="15" t="s">
        <v>601</v>
      </c>
      <c r="C232" s="15" t="s">
        <v>738</v>
      </c>
      <c r="D232" s="15" t="s">
        <v>1058</v>
      </c>
      <c r="E232" s="15" t="s">
        <v>1129</v>
      </c>
      <c r="F232" s="17" t="s">
        <v>161</v>
      </c>
      <c r="G232" s="15" t="s">
        <v>315</v>
      </c>
      <c r="H232" s="15" t="s">
        <v>601</v>
      </c>
      <c r="I232" s="15"/>
      <c r="J232" s="15" t="s">
        <v>316</v>
      </c>
      <c r="K232" s="22">
        <v>34960115</v>
      </c>
      <c r="L232" s="22"/>
      <c r="M232" s="40">
        <v>2013</v>
      </c>
      <c r="N232" s="31"/>
      <c r="O232" s="15" t="s">
        <v>167</v>
      </c>
      <c r="P232" s="15"/>
      <c r="Q232" s="15"/>
      <c r="R232" s="13" t="s">
        <v>394</v>
      </c>
    </row>
    <row r="233" spans="1:18" ht="43.5" thickBot="1">
      <c r="A233" s="15" t="s">
        <v>1032</v>
      </c>
      <c r="B233" s="15" t="s">
        <v>1017</v>
      </c>
      <c r="C233" s="15" t="s">
        <v>738</v>
      </c>
      <c r="D233" s="15" t="s">
        <v>1058</v>
      </c>
      <c r="E233" s="15" t="s">
        <v>1129</v>
      </c>
      <c r="F233" s="17" t="s">
        <v>161</v>
      </c>
      <c r="G233" s="15" t="s">
        <v>305</v>
      </c>
      <c r="H233" s="15" t="s">
        <v>1029</v>
      </c>
      <c r="I233" s="15"/>
      <c r="J233" s="15" t="s">
        <v>306</v>
      </c>
      <c r="K233" s="22">
        <v>176403.56119275565</v>
      </c>
      <c r="L233" s="22"/>
      <c r="M233" s="40">
        <v>2013</v>
      </c>
      <c r="N233" s="31">
        <v>41639</v>
      </c>
      <c r="O233" s="15" t="s">
        <v>183</v>
      </c>
      <c r="P233" s="15" t="str">
        <f ca="1">IF(N233&gt;TODAY(),"En cours","Terminé")</f>
        <v>En cours</v>
      </c>
      <c r="Q233" s="15"/>
      <c r="R233" s="13" t="s">
        <v>45</v>
      </c>
    </row>
    <row r="234" spans="1:18" ht="29.25" thickBot="1">
      <c r="A234" s="15" t="s">
        <v>1018</v>
      </c>
      <c r="B234" s="15" t="s">
        <v>601</v>
      </c>
      <c r="C234" s="15" t="s">
        <v>738</v>
      </c>
      <c r="D234" s="15" t="s">
        <v>1058</v>
      </c>
      <c r="E234" s="15" t="s">
        <v>1129</v>
      </c>
      <c r="F234" s="17" t="s">
        <v>161</v>
      </c>
      <c r="G234" s="15" t="s">
        <v>305</v>
      </c>
      <c r="H234" s="15" t="s">
        <v>1028</v>
      </c>
      <c r="I234" s="15"/>
      <c r="J234" s="15" t="s">
        <v>307</v>
      </c>
      <c r="K234" s="22">
        <v>1138423</v>
      </c>
      <c r="L234" s="22"/>
      <c r="M234" s="40">
        <v>2011</v>
      </c>
      <c r="N234" s="31">
        <v>2015</v>
      </c>
      <c r="O234" s="15" t="s">
        <v>183</v>
      </c>
      <c r="P234" s="15" t="s">
        <v>22</v>
      </c>
      <c r="Q234" s="15"/>
      <c r="R234" s="13" t="s">
        <v>45</v>
      </c>
    </row>
    <row r="235" spans="1:18" ht="43.5" thickBot="1">
      <c r="A235" s="15" t="s">
        <v>0</v>
      </c>
      <c r="B235" s="15" t="s">
        <v>601</v>
      </c>
      <c r="C235" s="15" t="s">
        <v>738</v>
      </c>
      <c r="D235" s="15" t="s">
        <v>1074</v>
      </c>
      <c r="E235" s="15" t="s">
        <v>200</v>
      </c>
      <c r="F235" s="17" t="s">
        <v>161</v>
      </c>
      <c r="G235" s="15" t="s">
        <v>305</v>
      </c>
      <c r="H235" s="15" t="s">
        <v>94</v>
      </c>
      <c r="I235" s="15"/>
      <c r="J235" s="15" t="s">
        <v>308</v>
      </c>
      <c r="K235" s="22">
        <v>2191826</v>
      </c>
      <c r="L235" s="22"/>
      <c r="M235" s="40">
        <v>2013</v>
      </c>
      <c r="N235" s="31">
        <v>41639</v>
      </c>
      <c r="O235" s="15" t="s">
        <v>193</v>
      </c>
      <c r="P235" s="15" t="str">
        <f t="shared" ref="P235:P243" ca="1" si="1">IF(N235&gt;TODAY(),"En cours","Terminé")</f>
        <v>En cours</v>
      </c>
      <c r="Q235" s="15"/>
      <c r="R235" s="13" t="s">
        <v>45</v>
      </c>
    </row>
    <row r="236" spans="1:18" ht="43.5" thickBot="1">
      <c r="A236" s="15" t="s">
        <v>1</v>
      </c>
      <c r="B236" s="15" t="s">
        <v>601</v>
      </c>
      <c r="C236" s="15" t="s">
        <v>1080</v>
      </c>
      <c r="D236" s="15" t="s">
        <v>1058</v>
      </c>
      <c r="E236" s="15" t="s">
        <v>1129</v>
      </c>
      <c r="F236" s="17" t="s">
        <v>161</v>
      </c>
      <c r="G236" s="15" t="s">
        <v>305</v>
      </c>
      <c r="H236" s="15" t="s">
        <v>92</v>
      </c>
      <c r="I236" s="15"/>
      <c r="J236" s="15" t="s">
        <v>309</v>
      </c>
      <c r="K236" s="22">
        <v>376500</v>
      </c>
      <c r="L236" s="22"/>
      <c r="M236" s="40">
        <v>41306</v>
      </c>
      <c r="N236" s="31">
        <v>41608</v>
      </c>
      <c r="O236" s="15" t="s">
        <v>193</v>
      </c>
      <c r="P236" s="15" t="str">
        <f t="shared" ca="1" si="1"/>
        <v>En cours</v>
      </c>
      <c r="Q236" s="15"/>
      <c r="R236" s="13" t="s">
        <v>45</v>
      </c>
    </row>
    <row r="237" spans="1:18" ht="29.25" thickBot="1">
      <c r="A237" s="15" t="s">
        <v>101</v>
      </c>
      <c r="B237" s="15" t="s">
        <v>1022</v>
      </c>
      <c r="C237" s="15" t="s">
        <v>1080</v>
      </c>
      <c r="D237" s="15" t="s">
        <v>1073</v>
      </c>
      <c r="E237" s="15" t="s">
        <v>180</v>
      </c>
      <c r="F237" s="17" t="s">
        <v>161</v>
      </c>
      <c r="G237" s="15" t="s">
        <v>305</v>
      </c>
      <c r="H237" s="15" t="s">
        <v>1023</v>
      </c>
      <c r="I237" s="15"/>
      <c r="J237" s="15" t="s">
        <v>310</v>
      </c>
      <c r="K237" s="22">
        <v>147643</v>
      </c>
      <c r="L237" s="22"/>
      <c r="M237" s="31">
        <v>41365</v>
      </c>
      <c r="N237" s="31">
        <v>41364</v>
      </c>
      <c r="O237" s="15" t="s">
        <v>193</v>
      </c>
      <c r="P237" s="15" t="str">
        <f t="shared" ca="1" si="1"/>
        <v>Terminé</v>
      </c>
      <c r="Q237" s="15"/>
      <c r="R237" s="13" t="s">
        <v>45</v>
      </c>
    </row>
    <row r="238" spans="1:18" ht="43.5" thickBot="1">
      <c r="A238" s="15" t="s">
        <v>0</v>
      </c>
      <c r="B238" s="15" t="s">
        <v>601</v>
      </c>
      <c r="C238" s="15" t="s">
        <v>1080</v>
      </c>
      <c r="D238" s="15" t="s">
        <v>182</v>
      </c>
      <c r="E238" s="15" t="s">
        <v>634</v>
      </c>
      <c r="F238" s="17" t="s">
        <v>161</v>
      </c>
      <c r="G238" s="15" t="s">
        <v>305</v>
      </c>
      <c r="H238" s="15" t="s">
        <v>1025</v>
      </c>
      <c r="I238" s="15"/>
      <c r="J238" s="15" t="s">
        <v>1019</v>
      </c>
      <c r="K238" s="22">
        <v>106895</v>
      </c>
      <c r="L238" s="22"/>
      <c r="M238" s="31">
        <v>41365</v>
      </c>
      <c r="N238" s="31">
        <v>41547</v>
      </c>
      <c r="O238" s="15" t="s">
        <v>193</v>
      </c>
      <c r="P238" s="15" t="str">
        <f t="shared" ca="1" si="1"/>
        <v>Terminé</v>
      </c>
      <c r="Q238" s="15"/>
      <c r="R238" s="13" t="s">
        <v>45</v>
      </c>
    </row>
    <row r="239" spans="1:18" ht="43.5" thickBot="1">
      <c r="A239" s="15" t="s">
        <v>0</v>
      </c>
      <c r="B239" s="15" t="s">
        <v>601</v>
      </c>
      <c r="C239" s="15" t="s">
        <v>58</v>
      </c>
      <c r="D239" s="15" t="s">
        <v>1058</v>
      </c>
      <c r="E239" s="15" t="s">
        <v>1129</v>
      </c>
      <c r="F239" s="17" t="s">
        <v>161</v>
      </c>
      <c r="G239" s="15" t="s">
        <v>305</v>
      </c>
      <c r="H239" s="15" t="s">
        <v>1024</v>
      </c>
      <c r="I239" s="15"/>
      <c r="J239" s="15" t="s">
        <v>1020</v>
      </c>
      <c r="K239" s="22">
        <v>376000</v>
      </c>
      <c r="L239" s="22"/>
      <c r="M239" s="40">
        <v>41366</v>
      </c>
      <c r="N239" s="31">
        <v>41547</v>
      </c>
      <c r="O239" s="15" t="s">
        <v>193</v>
      </c>
      <c r="P239" s="15" t="str">
        <f t="shared" ca="1" si="1"/>
        <v>Terminé</v>
      </c>
      <c r="Q239" s="15"/>
      <c r="R239" s="13" t="s">
        <v>45</v>
      </c>
    </row>
    <row r="240" spans="1:18" ht="43.5" thickBot="1">
      <c r="A240" s="15" t="s">
        <v>1</v>
      </c>
      <c r="B240" s="15" t="s">
        <v>1026</v>
      </c>
      <c r="C240" s="15" t="s">
        <v>1078</v>
      </c>
      <c r="D240" s="15" t="s">
        <v>1058</v>
      </c>
      <c r="E240" s="15" t="s">
        <v>1129</v>
      </c>
      <c r="F240" s="17" t="s">
        <v>161</v>
      </c>
      <c r="G240" s="15" t="s">
        <v>305</v>
      </c>
      <c r="H240" s="15" t="s">
        <v>1027</v>
      </c>
      <c r="I240" s="15"/>
      <c r="J240" s="15" t="s">
        <v>1021</v>
      </c>
      <c r="K240" s="22">
        <v>1041910</v>
      </c>
      <c r="L240" s="22"/>
      <c r="M240" s="40">
        <v>41366</v>
      </c>
      <c r="N240" s="31">
        <v>41547</v>
      </c>
      <c r="O240" s="15" t="s">
        <v>193</v>
      </c>
      <c r="P240" s="15" t="str">
        <f t="shared" ca="1" si="1"/>
        <v>Terminé</v>
      </c>
      <c r="Q240" s="15"/>
      <c r="R240" s="13" t="s">
        <v>45</v>
      </c>
    </row>
    <row r="241" spans="1:18" ht="29.25" thickBot="1">
      <c r="A241" s="15"/>
      <c r="B241" s="15"/>
      <c r="C241" s="15"/>
      <c r="D241" s="15" t="s">
        <v>1058</v>
      </c>
      <c r="E241" s="15" t="s">
        <v>1129</v>
      </c>
      <c r="F241" s="17"/>
      <c r="G241" s="15" t="s">
        <v>305</v>
      </c>
      <c r="H241" s="15"/>
      <c r="I241" s="15"/>
      <c r="J241" s="15" t="s">
        <v>1030</v>
      </c>
      <c r="K241" s="22">
        <v>1700750</v>
      </c>
      <c r="L241" s="22"/>
      <c r="M241" s="40">
        <v>41426</v>
      </c>
      <c r="N241" s="31">
        <v>41790</v>
      </c>
      <c r="O241" s="15" t="s">
        <v>193</v>
      </c>
      <c r="P241" s="15" t="str">
        <f t="shared" ca="1" si="1"/>
        <v>En cours</v>
      </c>
      <c r="Q241" s="15"/>
      <c r="R241" s="13" t="s">
        <v>45</v>
      </c>
    </row>
    <row r="242" spans="1:18" ht="29.25" thickBot="1">
      <c r="A242" s="15"/>
      <c r="B242" s="15"/>
      <c r="C242" s="15"/>
      <c r="D242" s="15" t="s">
        <v>1058</v>
      </c>
      <c r="E242" s="15" t="s">
        <v>1129</v>
      </c>
      <c r="F242" s="17"/>
      <c r="G242" s="15" t="s">
        <v>305</v>
      </c>
      <c r="H242" s="15"/>
      <c r="I242" s="15"/>
      <c r="J242" s="15" t="s">
        <v>1031</v>
      </c>
      <c r="K242" s="22">
        <v>510885</v>
      </c>
      <c r="L242" s="22"/>
      <c r="M242" s="40">
        <v>41426</v>
      </c>
      <c r="N242" s="31">
        <v>41790</v>
      </c>
      <c r="O242" s="15" t="s">
        <v>193</v>
      </c>
      <c r="P242" s="15" t="str">
        <f t="shared" ca="1" si="1"/>
        <v>En cours</v>
      </c>
      <c r="Q242" s="15"/>
      <c r="R242" s="13" t="s">
        <v>45</v>
      </c>
    </row>
    <row r="243" spans="1:18" ht="29.25" thickBot="1">
      <c r="A243" s="15" t="s">
        <v>32</v>
      </c>
      <c r="B243" s="15" t="s">
        <v>601</v>
      </c>
      <c r="C243" s="15" t="s">
        <v>738</v>
      </c>
      <c r="D243" s="15" t="s">
        <v>1058</v>
      </c>
      <c r="E243" s="15" t="s">
        <v>1129</v>
      </c>
      <c r="F243" s="17" t="s">
        <v>161</v>
      </c>
      <c r="G243" s="15" t="s">
        <v>305</v>
      </c>
      <c r="H243" s="15" t="s">
        <v>1028</v>
      </c>
      <c r="I243" s="15"/>
      <c r="J243" s="15" t="s">
        <v>311</v>
      </c>
      <c r="K243" s="22">
        <v>1241593.9996341239</v>
      </c>
      <c r="L243" s="22"/>
      <c r="M243" s="40">
        <v>2010</v>
      </c>
      <c r="N243" s="31">
        <v>41639</v>
      </c>
      <c r="O243" s="15" t="s">
        <v>183</v>
      </c>
      <c r="P243" s="15" t="str">
        <f t="shared" ca="1" si="1"/>
        <v>En cours</v>
      </c>
      <c r="Q243" s="15"/>
      <c r="R243" s="13" t="s">
        <v>45</v>
      </c>
    </row>
    <row r="244" spans="1:18" ht="15" thickBot="1">
      <c r="A244" s="15" t="s">
        <v>129</v>
      </c>
      <c r="B244" s="15" t="s">
        <v>423</v>
      </c>
      <c r="C244" s="15" t="s">
        <v>738</v>
      </c>
      <c r="D244" s="15" t="s">
        <v>1059</v>
      </c>
      <c r="E244" s="15" t="s">
        <v>1138</v>
      </c>
      <c r="F244" s="17" t="s">
        <v>161</v>
      </c>
      <c r="G244" s="15" t="s">
        <v>312</v>
      </c>
      <c r="H244" s="15" t="s">
        <v>601</v>
      </c>
      <c r="I244" s="15"/>
      <c r="J244" s="15" t="s">
        <v>313</v>
      </c>
      <c r="K244" s="22">
        <v>5085338.0041682413</v>
      </c>
      <c r="L244" s="22"/>
      <c r="M244" s="40">
        <v>2013</v>
      </c>
      <c r="N244" s="31"/>
      <c r="O244" s="15" t="s">
        <v>167</v>
      </c>
      <c r="P244" s="15"/>
      <c r="Q244" s="15"/>
      <c r="R244" s="13" t="s">
        <v>394</v>
      </c>
    </row>
    <row r="245" spans="1:18" ht="15" thickBot="1">
      <c r="A245" s="15" t="s">
        <v>4</v>
      </c>
      <c r="B245" s="15" t="s">
        <v>601</v>
      </c>
      <c r="C245" s="15" t="s">
        <v>738</v>
      </c>
      <c r="D245" s="15" t="s">
        <v>1058</v>
      </c>
      <c r="E245" s="15" t="s">
        <v>1129</v>
      </c>
      <c r="F245" s="17" t="s">
        <v>161</v>
      </c>
      <c r="G245" s="15" t="s">
        <v>312</v>
      </c>
      <c r="H245" s="15" t="s">
        <v>601</v>
      </c>
      <c r="I245" s="15"/>
      <c r="J245" s="15" t="s">
        <v>314</v>
      </c>
      <c r="K245" s="22">
        <v>4707337.9910829924</v>
      </c>
      <c r="L245" s="22"/>
      <c r="M245" s="40">
        <v>2013</v>
      </c>
      <c r="N245" s="31"/>
      <c r="O245" s="15" t="s">
        <v>167</v>
      </c>
      <c r="P245" s="15"/>
      <c r="Q245" s="15"/>
      <c r="R245" s="13" t="s">
        <v>394</v>
      </c>
    </row>
    <row r="246" spans="1:18" ht="29.25" thickBot="1">
      <c r="A246" s="15" t="s">
        <v>4</v>
      </c>
      <c r="B246" s="15" t="s">
        <v>601</v>
      </c>
      <c r="C246" s="15" t="s">
        <v>738</v>
      </c>
      <c r="D246" s="15" t="s">
        <v>1058</v>
      </c>
      <c r="E246" s="15" t="s">
        <v>1129</v>
      </c>
      <c r="F246" s="17" t="s">
        <v>161</v>
      </c>
      <c r="G246" s="15" t="s">
        <v>312</v>
      </c>
      <c r="H246" s="15" t="s">
        <v>601</v>
      </c>
      <c r="I246" s="15"/>
      <c r="J246" s="15" t="s">
        <v>314</v>
      </c>
      <c r="K246" s="22">
        <v>4707343.5771083599</v>
      </c>
      <c r="L246" s="22"/>
      <c r="M246" s="40">
        <v>2014</v>
      </c>
      <c r="N246" s="31"/>
      <c r="O246" s="15" t="s">
        <v>370</v>
      </c>
      <c r="P246" s="15"/>
      <c r="Q246" s="15"/>
      <c r="R246" s="13" t="s">
        <v>394</v>
      </c>
    </row>
    <row r="247" spans="1:18" ht="29.25" thickBot="1">
      <c r="A247" s="15" t="s">
        <v>0</v>
      </c>
      <c r="B247" s="15" t="s">
        <v>601</v>
      </c>
      <c r="C247" s="15" t="s">
        <v>57</v>
      </c>
      <c r="D247" s="15" t="s">
        <v>1073</v>
      </c>
      <c r="E247" s="15" t="s">
        <v>1134</v>
      </c>
      <c r="F247" s="17" t="s">
        <v>161</v>
      </c>
      <c r="G247" s="15" t="s">
        <v>102</v>
      </c>
      <c r="H247" s="15" t="s">
        <v>102</v>
      </c>
      <c r="I247" s="15"/>
      <c r="J247" s="15" t="s">
        <v>103</v>
      </c>
      <c r="K247" s="22"/>
      <c r="L247" s="22"/>
      <c r="M247" s="40"/>
      <c r="N247" s="31"/>
      <c r="O247" s="15" t="s">
        <v>117</v>
      </c>
      <c r="P247" s="15"/>
      <c r="Q247" s="15"/>
      <c r="R247" s="13" t="s">
        <v>163</v>
      </c>
    </row>
    <row r="248" spans="1:18" ht="29.25" thickBot="1">
      <c r="A248" s="15" t="s">
        <v>129</v>
      </c>
      <c r="B248" s="15" t="s">
        <v>423</v>
      </c>
      <c r="C248" s="15" t="s">
        <v>738</v>
      </c>
      <c r="D248" s="15" t="s">
        <v>1059</v>
      </c>
      <c r="E248" s="15" t="s">
        <v>1138</v>
      </c>
      <c r="F248" s="17" t="s">
        <v>161</v>
      </c>
      <c r="G248" s="15" t="s">
        <v>319</v>
      </c>
      <c r="H248" s="15" t="s">
        <v>601</v>
      </c>
      <c r="I248" s="15"/>
      <c r="J248" s="15" t="s">
        <v>320</v>
      </c>
      <c r="K248" s="22">
        <v>1913546.970242088</v>
      </c>
      <c r="L248" s="22"/>
      <c r="M248" s="40">
        <v>2013</v>
      </c>
      <c r="N248" s="31"/>
      <c r="O248" s="15" t="s">
        <v>167</v>
      </c>
      <c r="P248" s="15"/>
      <c r="Q248" s="15"/>
      <c r="R248" s="13" t="s">
        <v>394</v>
      </c>
    </row>
    <row r="249" spans="1:18" ht="29.25" thickBot="1">
      <c r="A249" s="15" t="s">
        <v>4</v>
      </c>
      <c r="B249" s="15" t="s">
        <v>601</v>
      </c>
      <c r="C249" s="15" t="s">
        <v>738</v>
      </c>
      <c r="D249" s="15" t="s">
        <v>1058</v>
      </c>
      <c r="E249" s="15" t="s">
        <v>1129</v>
      </c>
      <c r="F249" s="17" t="s">
        <v>161</v>
      </c>
      <c r="G249" s="15" t="s">
        <v>319</v>
      </c>
      <c r="H249" s="15" t="s">
        <v>601</v>
      </c>
      <c r="I249" s="15"/>
      <c r="J249" s="15" t="s">
        <v>321</v>
      </c>
      <c r="K249" s="22">
        <v>5935079.8829196896</v>
      </c>
      <c r="L249" s="22"/>
      <c r="M249" s="40">
        <v>2013</v>
      </c>
      <c r="N249" s="31"/>
      <c r="O249" s="15" t="s">
        <v>167</v>
      </c>
      <c r="P249" s="15"/>
      <c r="Q249" s="15"/>
      <c r="R249" s="13" t="s">
        <v>394</v>
      </c>
    </row>
    <row r="250" spans="1:18" ht="29.25" thickBot="1">
      <c r="A250" s="15" t="s">
        <v>0</v>
      </c>
      <c r="B250" s="15" t="s">
        <v>415</v>
      </c>
      <c r="C250" s="15" t="s">
        <v>738</v>
      </c>
      <c r="D250" s="15" t="s">
        <v>1058</v>
      </c>
      <c r="E250" s="15" t="s">
        <v>1129</v>
      </c>
      <c r="F250" s="17" t="s">
        <v>161</v>
      </c>
      <c r="G250" s="15" t="s">
        <v>319</v>
      </c>
      <c r="H250" s="15" t="s">
        <v>601</v>
      </c>
      <c r="I250" s="15"/>
      <c r="J250" s="15" t="s">
        <v>322</v>
      </c>
      <c r="K250" s="22">
        <v>2158210.8665162507</v>
      </c>
      <c r="L250" s="22"/>
      <c r="M250" s="40">
        <v>2013</v>
      </c>
      <c r="N250" s="31"/>
      <c r="O250" s="15" t="s">
        <v>167</v>
      </c>
      <c r="P250" s="15"/>
      <c r="Q250" s="15"/>
      <c r="R250" s="13" t="s">
        <v>394</v>
      </c>
    </row>
    <row r="251" spans="1:18" ht="15" thickBot="1">
      <c r="A251" s="15" t="s">
        <v>59</v>
      </c>
      <c r="B251" s="15" t="s">
        <v>601</v>
      </c>
      <c r="C251" s="15" t="s">
        <v>738</v>
      </c>
      <c r="D251" s="15" t="s">
        <v>1059</v>
      </c>
      <c r="E251" s="15" t="s">
        <v>1126</v>
      </c>
      <c r="F251" s="17" t="s">
        <v>161</v>
      </c>
      <c r="G251" s="15" t="s">
        <v>317</v>
      </c>
      <c r="H251" s="15" t="s">
        <v>601</v>
      </c>
      <c r="I251" s="15"/>
      <c r="J251" s="15" t="s">
        <v>318</v>
      </c>
      <c r="K251" s="22">
        <v>485013.68180422584</v>
      </c>
      <c r="L251" s="22"/>
      <c r="M251" s="40">
        <v>2013</v>
      </c>
      <c r="N251" s="31"/>
      <c r="O251" s="15" t="s">
        <v>183</v>
      </c>
      <c r="P251" s="15"/>
      <c r="Q251" s="15"/>
      <c r="R251" s="13" t="s">
        <v>394</v>
      </c>
    </row>
    <row r="252" spans="1:18" ht="29.25" thickBot="1">
      <c r="A252" s="15" t="s">
        <v>59</v>
      </c>
      <c r="B252" s="15" t="s">
        <v>601</v>
      </c>
      <c r="C252" s="15" t="s">
        <v>738</v>
      </c>
      <c r="D252" s="15" t="s">
        <v>1059</v>
      </c>
      <c r="E252" s="15" t="s">
        <v>1126</v>
      </c>
      <c r="F252" s="17" t="s">
        <v>161</v>
      </c>
      <c r="G252" s="15" t="s">
        <v>317</v>
      </c>
      <c r="H252" s="15" t="s">
        <v>601</v>
      </c>
      <c r="I252" s="15"/>
      <c r="J252" s="15" t="s">
        <v>318</v>
      </c>
      <c r="K252" s="22">
        <v>99989.042703061161</v>
      </c>
      <c r="L252" s="22"/>
      <c r="M252" s="40">
        <v>2014</v>
      </c>
      <c r="N252" s="31"/>
      <c r="O252" s="15" t="s">
        <v>371</v>
      </c>
      <c r="P252" s="15"/>
      <c r="Q252" s="15"/>
      <c r="R252" s="13" t="s">
        <v>394</v>
      </c>
    </row>
    <row r="253" spans="1:18" ht="29.25" thickBot="1">
      <c r="A253" s="15" t="s">
        <v>0</v>
      </c>
      <c r="B253" s="15"/>
      <c r="C253" s="15" t="s">
        <v>706</v>
      </c>
      <c r="D253" s="15" t="s">
        <v>182</v>
      </c>
      <c r="E253" s="15" t="s">
        <v>801</v>
      </c>
      <c r="F253" s="17" t="s">
        <v>707</v>
      </c>
      <c r="G253" s="15" t="s">
        <v>722</v>
      </c>
      <c r="H253" s="15" t="s">
        <v>708</v>
      </c>
      <c r="I253" s="15"/>
      <c r="J253" s="15" t="s">
        <v>709</v>
      </c>
      <c r="K253" s="22">
        <v>150000</v>
      </c>
      <c r="L253" s="22"/>
      <c r="M253" s="40"/>
      <c r="N253" s="31"/>
      <c r="O253" s="15"/>
      <c r="P253" s="15" t="s">
        <v>22</v>
      </c>
      <c r="Q253" s="15"/>
      <c r="R253" s="13" t="s">
        <v>694</v>
      </c>
    </row>
    <row r="254" spans="1:18" ht="29.25" thickBot="1">
      <c r="A254" s="15" t="s">
        <v>1</v>
      </c>
      <c r="B254" s="15"/>
      <c r="C254" s="15" t="s">
        <v>706</v>
      </c>
      <c r="D254" s="15" t="s">
        <v>182</v>
      </c>
      <c r="E254" s="15" t="s">
        <v>801</v>
      </c>
      <c r="F254" s="17" t="s">
        <v>707</v>
      </c>
      <c r="G254" s="15" t="s">
        <v>722</v>
      </c>
      <c r="H254" s="15" t="s">
        <v>710</v>
      </c>
      <c r="I254" s="15"/>
      <c r="J254" s="15" t="s">
        <v>711</v>
      </c>
      <c r="K254" s="22">
        <v>127000</v>
      </c>
      <c r="L254" s="22"/>
      <c r="M254" s="40"/>
      <c r="N254" s="31"/>
      <c r="O254" s="15"/>
      <c r="P254" s="15" t="s">
        <v>22</v>
      </c>
      <c r="Q254" s="15"/>
      <c r="R254" s="13" t="s">
        <v>694</v>
      </c>
    </row>
    <row r="255" spans="1:18" ht="29.25" thickBot="1">
      <c r="A255" s="15" t="s">
        <v>413</v>
      </c>
      <c r="B255" s="15"/>
      <c r="C255" s="15" t="s">
        <v>706</v>
      </c>
      <c r="D255" s="15" t="s">
        <v>182</v>
      </c>
      <c r="E255" s="15" t="s">
        <v>801</v>
      </c>
      <c r="F255" s="17" t="s">
        <v>707</v>
      </c>
      <c r="G255" s="15" t="s">
        <v>722</v>
      </c>
      <c r="H255" s="15" t="s">
        <v>712</v>
      </c>
      <c r="I255" s="15"/>
      <c r="J255" s="15" t="s">
        <v>713</v>
      </c>
      <c r="K255" s="22">
        <v>150000</v>
      </c>
      <c r="L255" s="22"/>
      <c r="M255" s="40"/>
      <c r="N255" s="31"/>
      <c r="O255" s="15"/>
      <c r="P255" s="15" t="s">
        <v>1106</v>
      </c>
      <c r="Q255" s="15"/>
      <c r="R255" s="13" t="s">
        <v>694</v>
      </c>
    </row>
    <row r="256" spans="1:18" ht="29.25" thickBot="1">
      <c r="A256" s="15" t="s">
        <v>1</v>
      </c>
      <c r="B256" s="15"/>
      <c r="C256" s="15" t="s">
        <v>706</v>
      </c>
      <c r="D256" s="15" t="s">
        <v>1058</v>
      </c>
      <c r="E256" s="15" t="s">
        <v>1131</v>
      </c>
      <c r="F256" s="17" t="s">
        <v>707</v>
      </c>
      <c r="G256" s="15" t="s">
        <v>722</v>
      </c>
      <c r="H256" s="15" t="s">
        <v>714</v>
      </c>
      <c r="I256" s="15"/>
      <c r="J256" s="15" t="s">
        <v>715</v>
      </c>
      <c r="K256" s="22">
        <v>250000</v>
      </c>
      <c r="L256" s="22"/>
      <c r="M256" s="40"/>
      <c r="N256" s="31"/>
      <c r="O256" s="15" t="s">
        <v>716</v>
      </c>
      <c r="P256" s="15" t="s">
        <v>1106</v>
      </c>
      <c r="Q256" s="15"/>
      <c r="R256" s="13" t="s">
        <v>694</v>
      </c>
    </row>
    <row r="257" spans="1:18" ht="29.25" thickBot="1">
      <c r="A257" s="15" t="s">
        <v>1</v>
      </c>
      <c r="B257" s="15"/>
      <c r="C257" s="15" t="s">
        <v>706</v>
      </c>
      <c r="D257" s="15" t="s">
        <v>1058</v>
      </c>
      <c r="E257" s="15" t="s">
        <v>1131</v>
      </c>
      <c r="F257" s="17" t="s">
        <v>707</v>
      </c>
      <c r="G257" s="15" t="s">
        <v>722</v>
      </c>
      <c r="H257" s="15" t="s">
        <v>35</v>
      </c>
      <c r="I257" s="15"/>
      <c r="J257" s="15" t="s">
        <v>717</v>
      </c>
      <c r="K257" s="22">
        <v>250000</v>
      </c>
      <c r="L257" s="22"/>
      <c r="M257" s="40"/>
      <c r="N257" s="31"/>
      <c r="O257" s="15" t="s">
        <v>718</v>
      </c>
      <c r="P257" s="15" t="s">
        <v>1106</v>
      </c>
      <c r="Q257" s="15"/>
      <c r="R257" s="13" t="s">
        <v>694</v>
      </c>
    </row>
    <row r="258" spans="1:18" ht="29.25" thickBot="1">
      <c r="A258" s="15" t="s">
        <v>4</v>
      </c>
      <c r="B258" s="15"/>
      <c r="C258" s="15" t="s">
        <v>706</v>
      </c>
      <c r="D258" s="15" t="s">
        <v>1058</v>
      </c>
      <c r="E258" s="15" t="s">
        <v>1131</v>
      </c>
      <c r="F258" s="17" t="s">
        <v>707</v>
      </c>
      <c r="G258" s="15" t="s">
        <v>722</v>
      </c>
      <c r="H258" s="15" t="s">
        <v>719</v>
      </c>
      <c r="I258" s="15"/>
      <c r="J258" s="15" t="s">
        <v>720</v>
      </c>
      <c r="K258" s="22">
        <v>181838</v>
      </c>
      <c r="L258" s="22"/>
      <c r="M258" s="40"/>
      <c r="N258" s="31"/>
      <c r="O258" s="15" t="s">
        <v>716</v>
      </c>
      <c r="P258" s="15" t="s">
        <v>22</v>
      </c>
      <c r="Q258" s="15"/>
      <c r="R258" s="13" t="s">
        <v>694</v>
      </c>
    </row>
    <row r="259" spans="1:18" ht="29.25" thickBot="1">
      <c r="A259" s="15" t="s">
        <v>4</v>
      </c>
      <c r="B259" s="15"/>
      <c r="C259" s="15" t="s">
        <v>706</v>
      </c>
      <c r="D259" s="15" t="s">
        <v>1058</v>
      </c>
      <c r="E259" s="15" t="s">
        <v>1131</v>
      </c>
      <c r="F259" s="17" t="s">
        <v>707</v>
      </c>
      <c r="G259" s="15" t="s">
        <v>722</v>
      </c>
      <c r="H259" s="15" t="s">
        <v>721</v>
      </c>
      <c r="I259" s="15"/>
      <c r="J259" s="15" t="s">
        <v>720</v>
      </c>
      <c r="K259" s="22">
        <v>318162</v>
      </c>
      <c r="L259" s="22"/>
      <c r="M259" s="40"/>
      <c r="N259" s="31"/>
      <c r="O259" s="15" t="s">
        <v>716</v>
      </c>
      <c r="P259" s="15" t="s">
        <v>22</v>
      </c>
      <c r="Q259" s="15"/>
      <c r="R259" s="13" t="s">
        <v>694</v>
      </c>
    </row>
    <row r="260" spans="1:18" ht="29.25" thickBot="1">
      <c r="A260" s="15" t="s">
        <v>4</v>
      </c>
      <c r="B260" s="15"/>
      <c r="C260" s="15" t="s">
        <v>57</v>
      </c>
      <c r="D260" s="15" t="s">
        <v>1059</v>
      </c>
      <c r="E260" s="15" t="s">
        <v>1141</v>
      </c>
      <c r="F260" s="17" t="s">
        <v>161</v>
      </c>
      <c r="G260" s="15" t="s">
        <v>702</v>
      </c>
      <c r="H260" s="15" t="s">
        <v>401</v>
      </c>
      <c r="I260" s="15"/>
      <c r="J260" s="15" t="s">
        <v>402</v>
      </c>
      <c r="K260" s="22"/>
      <c r="L260" s="22"/>
      <c r="M260" s="40"/>
      <c r="N260" s="31"/>
      <c r="O260" s="15" t="s">
        <v>40</v>
      </c>
      <c r="P260" s="15"/>
      <c r="Q260" s="15"/>
      <c r="R260" s="13" t="s">
        <v>694</v>
      </c>
    </row>
    <row r="261" spans="1:18" ht="43.5" thickBot="1">
      <c r="A261" s="15" t="s">
        <v>1</v>
      </c>
      <c r="B261" s="15"/>
      <c r="C261" s="15" t="s">
        <v>57</v>
      </c>
      <c r="D261" s="15" t="s">
        <v>1059</v>
      </c>
      <c r="E261" s="15" t="s">
        <v>1138</v>
      </c>
      <c r="F261" s="17" t="s">
        <v>161</v>
      </c>
      <c r="G261" s="15" t="s">
        <v>398</v>
      </c>
      <c r="H261" s="15" t="s">
        <v>700</v>
      </c>
      <c r="I261" s="15"/>
      <c r="J261" s="15" t="s">
        <v>701</v>
      </c>
      <c r="K261" s="22">
        <v>750000</v>
      </c>
      <c r="L261" s="22"/>
      <c r="M261" s="31">
        <v>41456</v>
      </c>
      <c r="N261" s="31"/>
      <c r="O261" s="15" t="s">
        <v>47</v>
      </c>
      <c r="P261" s="15"/>
      <c r="Q261" s="15"/>
      <c r="R261" s="13" t="s">
        <v>694</v>
      </c>
    </row>
    <row r="262" spans="1:18" ht="43.5" thickBot="1">
      <c r="A262" s="15" t="s">
        <v>0</v>
      </c>
      <c r="B262" s="15"/>
      <c r="C262" s="15" t="s">
        <v>57</v>
      </c>
      <c r="D262" s="15" t="s">
        <v>1059</v>
      </c>
      <c r="E262" s="15" t="s">
        <v>1138</v>
      </c>
      <c r="F262" s="17" t="s">
        <v>161</v>
      </c>
      <c r="G262" s="15" t="s">
        <v>398</v>
      </c>
      <c r="H262" s="15" t="s">
        <v>700</v>
      </c>
      <c r="I262" s="15"/>
      <c r="J262" s="15" t="s">
        <v>701</v>
      </c>
      <c r="K262" s="22">
        <v>750000</v>
      </c>
      <c r="L262" s="22"/>
      <c r="M262" s="31">
        <v>41456</v>
      </c>
      <c r="N262" s="31"/>
      <c r="O262" s="15" t="s">
        <v>47</v>
      </c>
      <c r="P262" s="15"/>
      <c r="Q262" s="15"/>
      <c r="R262" s="13" t="s">
        <v>694</v>
      </c>
    </row>
    <row r="263" spans="1:18" ht="29.25" thickBot="1">
      <c r="A263" s="15" t="s">
        <v>4</v>
      </c>
      <c r="B263" s="15"/>
      <c r="C263" s="15" t="s">
        <v>1080</v>
      </c>
      <c r="D263" s="15" t="s">
        <v>1059</v>
      </c>
      <c r="E263" s="15" t="s">
        <v>1126</v>
      </c>
      <c r="F263" s="17" t="s">
        <v>161</v>
      </c>
      <c r="G263" s="15" t="s">
        <v>398</v>
      </c>
      <c r="H263" s="15" t="s">
        <v>703</v>
      </c>
      <c r="I263" s="15"/>
      <c r="J263" s="15" t="s">
        <v>704</v>
      </c>
      <c r="K263" s="22">
        <v>520000</v>
      </c>
      <c r="L263" s="22"/>
      <c r="M263" s="31">
        <v>41487</v>
      </c>
      <c r="N263" s="31"/>
      <c r="O263" s="15"/>
      <c r="P263" s="15"/>
      <c r="Q263" s="15"/>
      <c r="R263" s="13" t="s">
        <v>694</v>
      </c>
    </row>
    <row r="264" spans="1:18" ht="29.25" thickBot="1">
      <c r="A264" s="15" t="s">
        <v>18</v>
      </c>
      <c r="B264" s="15"/>
      <c r="C264" s="15" t="s">
        <v>1080</v>
      </c>
      <c r="D264" s="15" t="s">
        <v>182</v>
      </c>
      <c r="E264" s="15" t="s">
        <v>801</v>
      </c>
      <c r="F264" s="17" t="s">
        <v>161</v>
      </c>
      <c r="G264" s="15" t="s">
        <v>398</v>
      </c>
      <c r="H264" s="15" t="s">
        <v>705</v>
      </c>
      <c r="I264" s="15"/>
      <c r="J264" s="15"/>
      <c r="K264" s="22">
        <v>8000000</v>
      </c>
      <c r="L264" s="22"/>
      <c r="M264" s="40">
        <v>2014</v>
      </c>
      <c r="N264" s="31"/>
      <c r="O264" s="15" t="s">
        <v>193</v>
      </c>
      <c r="P264" s="15" t="s">
        <v>1106</v>
      </c>
      <c r="Q264" s="15"/>
      <c r="R264" s="13" t="s">
        <v>694</v>
      </c>
    </row>
    <row r="265" spans="1:18" ht="29.25" thickBot="1">
      <c r="A265" s="15" t="s">
        <v>129</v>
      </c>
      <c r="B265" s="15" t="s">
        <v>423</v>
      </c>
      <c r="C265" s="15" t="s">
        <v>738</v>
      </c>
      <c r="D265" s="15" t="s">
        <v>1059</v>
      </c>
      <c r="E265" s="15" t="s">
        <v>1138</v>
      </c>
      <c r="F265" s="17" t="s">
        <v>161</v>
      </c>
      <c r="G265" s="15" t="s">
        <v>375</v>
      </c>
      <c r="H265" s="15" t="s">
        <v>601</v>
      </c>
      <c r="I265" s="15"/>
      <c r="J265" s="15" t="s">
        <v>320</v>
      </c>
      <c r="K265" s="22">
        <v>1650870.7228123664</v>
      </c>
      <c r="L265" s="22"/>
      <c r="M265" s="40">
        <v>2014</v>
      </c>
      <c r="N265" s="31"/>
      <c r="O265" s="15" t="s">
        <v>370</v>
      </c>
      <c r="P265" s="15" t="s">
        <v>1106</v>
      </c>
      <c r="Q265" s="15"/>
      <c r="R265" s="13" t="s">
        <v>394</v>
      </c>
    </row>
    <row r="266" spans="1:18" ht="29.25" thickBot="1">
      <c r="A266" s="15" t="s">
        <v>4</v>
      </c>
      <c r="B266" s="15"/>
      <c r="C266" s="15" t="s">
        <v>738</v>
      </c>
      <c r="D266" s="15" t="s">
        <v>1058</v>
      </c>
      <c r="E266" s="15" t="s">
        <v>1129</v>
      </c>
      <c r="F266" s="17" t="s">
        <v>161</v>
      </c>
      <c r="G266" s="15" t="s">
        <v>375</v>
      </c>
      <c r="H266" s="15" t="s">
        <v>601</v>
      </c>
      <c r="I266" s="15"/>
      <c r="J266" s="15" t="s">
        <v>321</v>
      </c>
      <c r="K266" s="22">
        <v>5935079.8829196896</v>
      </c>
      <c r="L266" s="22"/>
      <c r="M266" s="40">
        <v>2014</v>
      </c>
      <c r="N266" s="31"/>
      <c r="O266" s="15" t="s">
        <v>370</v>
      </c>
      <c r="P266" s="15" t="s">
        <v>1106</v>
      </c>
      <c r="Q266" s="15"/>
      <c r="R266" s="13" t="s">
        <v>394</v>
      </c>
    </row>
    <row r="267" spans="1:18" ht="29.25" thickBot="1">
      <c r="A267" s="15" t="s">
        <v>0</v>
      </c>
      <c r="B267" s="15" t="s">
        <v>415</v>
      </c>
      <c r="C267" s="15" t="s">
        <v>738</v>
      </c>
      <c r="D267" s="15" t="s">
        <v>1058</v>
      </c>
      <c r="E267" s="15" t="s">
        <v>1129</v>
      </c>
      <c r="F267" s="17" t="s">
        <v>161</v>
      </c>
      <c r="G267" s="15" t="s">
        <v>375</v>
      </c>
      <c r="H267" s="15" t="s">
        <v>601</v>
      </c>
      <c r="I267" s="15" t="s">
        <v>1048</v>
      </c>
      <c r="J267" s="15" t="s">
        <v>322</v>
      </c>
      <c r="K267" s="22">
        <v>2158210.8665162507</v>
      </c>
      <c r="L267" s="22"/>
      <c r="M267" s="40">
        <v>2014</v>
      </c>
      <c r="N267" s="31"/>
      <c r="O267" s="15" t="s">
        <v>370</v>
      </c>
      <c r="P267" s="15" t="s">
        <v>1106</v>
      </c>
      <c r="Q267" s="15"/>
      <c r="R267" s="13" t="s">
        <v>394</v>
      </c>
    </row>
    <row r="268" spans="1:18" ht="29.25" thickBot="1">
      <c r="A268" s="15" t="s">
        <v>32</v>
      </c>
      <c r="B268" s="15" t="s">
        <v>601</v>
      </c>
      <c r="C268" s="15" t="s">
        <v>738</v>
      </c>
      <c r="D268" s="15" t="s">
        <v>1059</v>
      </c>
      <c r="E268" s="15" t="s">
        <v>407</v>
      </c>
      <c r="F268" s="17" t="s">
        <v>161</v>
      </c>
      <c r="G268" s="15" t="s">
        <v>397</v>
      </c>
      <c r="H268" s="15" t="s">
        <v>601</v>
      </c>
      <c r="I268" s="15"/>
      <c r="J268" s="15" t="s">
        <v>323</v>
      </c>
      <c r="K268" s="22">
        <v>34630.874534041708</v>
      </c>
      <c r="L268" s="22"/>
      <c r="M268" s="40">
        <v>2013</v>
      </c>
      <c r="N268" s="31"/>
      <c r="O268" s="15" t="s">
        <v>167</v>
      </c>
      <c r="P268" s="15"/>
      <c r="Q268" s="15"/>
      <c r="R268" s="13" t="s">
        <v>394</v>
      </c>
    </row>
    <row r="269" spans="1:18" ht="15" thickBot="1">
      <c r="A269" s="15" t="s">
        <v>32</v>
      </c>
      <c r="B269" s="15" t="s">
        <v>601</v>
      </c>
      <c r="C269" s="15" t="s">
        <v>738</v>
      </c>
      <c r="D269" s="15" t="s">
        <v>1059</v>
      </c>
      <c r="E269" s="15" t="s">
        <v>407</v>
      </c>
      <c r="F269" s="17" t="s">
        <v>161</v>
      </c>
      <c r="G269" s="15" t="s">
        <v>397</v>
      </c>
      <c r="H269" s="15" t="s">
        <v>601</v>
      </c>
      <c r="I269" s="15"/>
      <c r="J269" s="15" t="s">
        <v>324</v>
      </c>
      <c r="K269" s="22">
        <v>419364.34727365995</v>
      </c>
      <c r="L269" s="22"/>
      <c r="M269" s="40">
        <v>2013</v>
      </c>
      <c r="N269" s="31"/>
      <c r="O269" s="15" t="s">
        <v>183</v>
      </c>
      <c r="P269" s="15"/>
      <c r="Q269" s="15"/>
      <c r="R269" s="13" t="s">
        <v>394</v>
      </c>
    </row>
    <row r="270" spans="1:18" ht="29.25" thickBot="1">
      <c r="A270" s="15" t="s">
        <v>32</v>
      </c>
      <c r="B270" s="15" t="s">
        <v>601</v>
      </c>
      <c r="C270" s="15" t="s">
        <v>738</v>
      </c>
      <c r="D270" s="15" t="s">
        <v>1059</v>
      </c>
      <c r="E270" s="15" t="s">
        <v>407</v>
      </c>
      <c r="F270" s="17" t="s">
        <v>161</v>
      </c>
      <c r="G270" s="15" t="s">
        <v>397</v>
      </c>
      <c r="H270" s="15" t="s">
        <v>601</v>
      </c>
      <c r="I270" s="15"/>
      <c r="J270" s="15" t="s">
        <v>325</v>
      </c>
      <c r="K270" s="22">
        <v>426155.8058506159</v>
      </c>
      <c r="L270" s="22"/>
      <c r="M270" s="40">
        <v>2013</v>
      </c>
      <c r="N270" s="31"/>
      <c r="O270" s="15" t="s">
        <v>167</v>
      </c>
      <c r="P270" s="15"/>
      <c r="Q270" s="15"/>
      <c r="R270" s="13" t="s">
        <v>394</v>
      </c>
    </row>
    <row r="271" spans="1:18" ht="15" thickBot="1">
      <c r="A271" s="15" t="s">
        <v>32</v>
      </c>
      <c r="B271" s="15" t="s">
        <v>601</v>
      </c>
      <c r="C271" s="15" t="s">
        <v>738</v>
      </c>
      <c r="D271" s="15" t="s">
        <v>1058</v>
      </c>
      <c r="E271" s="15" t="s">
        <v>1129</v>
      </c>
      <c r="F271" s="17" t="s">
        <v>161</v>
      </c>
      <c r="G271" s="15" t="s">
        <v>397</v>
      </c>
      <c r="H271" s="15" t="s">
        <v>601</v>
      </c>
      <c r="I271" s="15"/>
      <c r="J271" s="15" t="s">
        <v>326</v>
      </c>
      <c r="K271" s="22">
        <v>2785092.6727312943</v>
      </c>
      <c r="L271" s="22"/>
      <c r="M271" s="40">
        <v>2013</v>
      </c>
      <c r="N271" s="31"/>
      <c r="O271" s="15" t="s">
        <v>183</v>
      </c>
      <c r="P271" s="15"/>
      <c r="Q271" s="15"/>
      <c r="R271" s="13" t="s">
        <v>394</v>
      </c>
    </row>
    <row r="272" spans="1:18" ht="15" thickBot="1">
      <c r="A272" s="15" t="s">
        <v>32</v>
      </c>
      <c r="B272" s="15" t="s">
        <v>601</v>
      </c>
      <c r="C272" s="15" t="s">
        <v>738</v>
      </c>
      <c r="D272" s="15" t="s">
        <v>1059</v>
      </c>
      <c r="E272" s="15" t="s">
        <v>407</v>
      </c>
      <c r="F272" s="17" t="s">
        <v>161</v>
      </c>
      <c r="G272" s="15" t="s">
        <v>397</v>
      </c>
      <c r="H272" s="15" t="s">
        <v>601</v>
      </c>
      <c r="I272" s="15"/>
      <c r="J272" s="15" t="s">
        <v>327</v>
      </c>
      <c r="K272" s="22">
        <v>22316.343984389292</v>
      </c>
      <c r="L272" s="22"/>
      <c r="M272" s="40">
        <v>2013</v>
      </c>
      <c r="N272" s="31"/>
      <c r="O272" s="15" t="s">
        <v>167</v>
      </c>
      <c r="P272" s="15"/>
      <c r="Q272" s="15"/>
      <c r="R272" s="13" t="s">
        <v>394</v>
      </c>
    </row>
    <row r="273" spans="1:18" ht="15" thickBot="1">
      <c r="A273" s="15" t="s">
        <v>32</v>
      </c>
      <c r="B273" s="15" t="s">
        <v>601</v>
      </c>
      <c r="C273" s="15" t="s">
        <v>738</v>
      </c>
      <c r="D273" s="15" t="s">
        <v>1059</v>
      </c>
      <c r="E273" s="15" t="s">
        <v>407</v>
      </c>
      <c r="F273" s="17" t="s">
        <v>161</v>
      </c>
      <c r="G273" s="15" t="s">
        <v>397</v>
      </c>
      <c r="H273" s="15" t="s">
        <v>601</v>
      </c>
      <c r="I273" s="15"/>
      <c r="J273" s="15" t="s">
        <v>328</v>
      </c>
      <c r="K273" s="22">
        <v>3303118.841352765</v>
      </c>
      <c r="L273" s="22"/>
      <c r="M273" s="40">
        <v>2013</v>
      </c>
      <c r="N273" s="31"/>
      <c r="O273" s="15" t="s">
        <v>183</v>
      </c>
      <c r="P273" s="15"/>
      <c r="Q273" s="15"/>
      <c r="R273" s="13" t="s">
        <v>394</v>
      </c>
    </row>
    <row r="274" spans="1:18" ht="15" thickBot="1">
      <c r="A274" s="15" t="s">
        <v>32</v>
      </c>
      <c r="B274" s="15" t="s">
        <v>601</v>
      </c>
      <c r="C274" s="15" t="s">
        <v>738</v>
      </c>
      <c r="D274" s="15" t="s">
        <v>1058</v>
      </c>
      <c r="E274" s="15" t="s">
        <v>1129</v>
      </c>
      <c r="F274" s="17" t="s">
        <v>161</v>
      </c>
      <c r="G274" s="15" t="s">
        <v>397</v>
      </c>
      <c r="H274" s="15" t="s">
        <v>601</v>
      </c>
      <c r="I274" s="15"/>
      <c r="J274" s="15" t="s">
        <v>329</v>
      </c>
      <c r="K274" s="22">
        <v>2942222.4970522593</v>
      </c>
      <c r="L274" s="22"/>
      <c r="M274" s="40">
        <v>2013</v>
      </c>
      <c r="N274" s="31"/>
      <c r="O274" s="15" t="s">
        <v>183</v>
      </c>
      <c r="P274" s="15"/>
      <c r="Q274" s="15"/>
      <c r="R274" s="13" t="s">
        <v>394</v>
      </c>
    </row>
    <row r="275" spans="1:18" ht="15" thickBot="1">
      <c r="A275" s="15" t="s">
        <v>32</v>
      </c>
      <c r="B275" s="15" t="s">
        <v>601</v>
      </c>
      <c r="C275" s="15" t="s">
        <v>738</v>
      </c>
      <c r="D275" s="15" t="s">
        <v>1059</v>
      </c>
      <c r="E275" s="15" t="s">
        <v>407</v>
      </c>
      <c r="F275" s="17" t="s">
        <v>161</v>
      </c>
      <c r="G275" s="15" t="s">
        <v>397</v>
      </c>
      <c r="H275" s="15" t="s">
        <v>601</v>
      </c>
      <c r="I275" s="15"/>
      <c r="J275" s="15" t="s">
        <v>330</v>
      </c>
      <c r="K275" s="22">
        <v>24547978.382828221</v>
      </c>
      <c r="L275" s="22"/>
      <c r="M275" s="40">
        <v>2013</v>
      </c>
      <c r="N275" s="31"/>
      <c r="O275" s="15" t="s">
        <v>167</v>
      </c>
      <c r="P275" s="15"/>
      <c r="Q275" s="15"/>
      <c r="R275" s="13" t="s">
        <v>394</v>
      </c>
    </row>
    <row r="276" spans="1:18" ht="29.25" thickBot="1">
      <c r="A276" s="15" t="s">
        <v>32</v>
      </c>
      <c r="B276" s="15" t="s">
        <v>601</v>
      </c>
      <c r="C276" s="15" t="s">
        <v>738</v>
      </c>
      <c r="D276" s="15" t="s">
        <v>1059</v>
      </c>
      <c r="E276" s="15" t="s">
        <v>407</v>
      </c>
      <c r="F276" s="17" t="s">
        <v>161</v>
      </c>
      <c r="G276" s="15" t="s">
        <v>397</v>
      </c>
      <c r="H276" s="15" t="s">
        <v>601</v>
      </c>
      <c r="I276" s="15"/>
      <c r="J276" s="15" t="s">
        <v>328</v>
      </c>
      <c r="K276" s="22">
        <v>2202079.22756851</v>
      </c>
      <c r="L276" s="22"/>
      <c r="M276" s="40">
        <v>2014</v>
      </c>
      <c r="N276" s="31"/>
      <c r="O276" s="15" t="s">
        <v>371</v>
      </c>
      <c r="P276" s="15"/>
      <c r="Q276" s="15"/>
      <c r="R276" s="13" t="s">
        <v>394</v>
      </c>
    </row>
    <row r="277" spans="1:18" ht="29.25" thickBot="1">
      <c r="A277" s="15" t="s">
        <v>32</v>
      </c>
      <c r="B277" s="15" t="s">
        <v>601</v>
      </c>
      <c r="C277" s="15" t="s">
        <v>738</v>
      </c>
      <c r="D277" s="15" t="s">
        <v>1058</v>
      </c>
      <c r="E277" s="15" t="s">
        <v>1129</v>
      </c>
      <c r="F277" s="17" t="s">
        <v>161</v>
      </c>
      <c r="G277" s="15" t="s">
        <v>397</v>
      </c>
      <c r="H277" s="15" t="s">
        <v>601</v>
      </c>
      <c r="I277" s="15"/>
      <c r="J277" s="15" t="s">
        <v>329</v>
      </c>
      <c r="K277" s="22">
        <v>2942222.4970522593</v>
      </c>
      <c r="L277" s="22"/>
      <c r="M277" s="40">
        <v>2014</v>
      </c>
      <c r="N277" s="31"/>
      <c r="O277" s="15" t="s">
        <v>371</v>
      </c>
      <c r="P277" s="15"/>
      <c r="Q277" s="15"/>
      <c r="R277" s="13" t="s">
        <v>394</v>
      </c>
    </row>
    <row r="278" spans="1:18" ht="29.25" thickBot="1">
      <c r="A278" s="15" t="s">
        <v>32</v>
      </c>
      <c r="B278" s="15" t="s">
        <v>601</v>
      </c>
      <c r="C278" s="15" t="s">
        <v>738</v>
      </c>
      <c r="D278" s="15" t="s">
        <v>1059</v>
      </c>
      <c r="E278" s="15" t="s">
        <v>407</v>
      </c>
      <c r="F278" s="17" t="s">
        <v>161</v>
      </c>
      <c r="G278" s="15" t="s">
        <v>397</v>
      </c>
      <c r="H278" s="15" t="s">
        <v>601</v>
      </c>
      <c r="I278" s="15"/>
      <c r="J278" s="15" t="s">
        <v>330</v>
      </c>
      <c r="K278" s="22">
        <v>24547978.382828221</v>
      </c>
      <c r="L278" s="22"/>
      <c r="M278" s="40">
        <v>2014</v>
      </c>
      <c r="N278" s="31"/>
      <c r="O278" s="15" t="s">
        <v>370</v>
      </c>
      <c r="P278" s="15"/>
      <c r="Q278" s="15"/>
      <c r="R278" s="13" t="s">
        <v>394</v>
      </c>
    </row>
    <row r="279" spans="1:18" ht="29.25" thickBot="1">
      <c r="A279" s="15" t="s">
        <v>0</v>
      </c>
      <c r="B279" s="15" t="s">
        <v>0</v>
      </c>
      <c r="C279" s="15" t="s">
        <v>738</v>
      </c>
      <c r="D279" s="15" t="s">
        <v>182</v>
      </c>
      <c r="E279" s="15" t="s">
        <v>801</v>
      </c>
      <c r="F279" s="17" t="s">
        <v>161</v>
      </c>
      <c r="G279" s="15" t="s">
        <v>331</v>
      </c>
      <c r="H279" s="15" t="s">
        <v>601</v>
      </c>
      <c r="I279" s="15"/>
      <c r="J279" s="15" t="s">
        <v>332</v>
      </c>
      <c r="K279" s="22">
        <v>43040.803154155736</v>
      </c>
      <c r="L279" s="22"/>
      <c r="M279" s="40">
        <v>2013</v>
      </c>
      <c r="N279" s="31"/>
      <c r="O279" s="15" t="s">
        <v>171</v>
      </c>
      <c r="P279" s="15"/>
      <c r="Q279" s="15"/>
      <c r="R279" s="13" t="s">
        <v>394</v>
      </c>
    </row>
    <row r="280" spans="1:18" ht="29.25" thickBot="1">
      <c r="A280" s="15" t="s">
        <v>422</v>
      </c>
      <c r="B280" s="15" t="s">
        <v>601</v>
      </c>
      <c r="C280" s="15" t="s">
        <v>738</v>
      </c>
      <c r="D280" s="15" t="s">
        <v>1058</v>
      </c>
      <c r="E280" s="15" t="s">
        <v>1129</v>
      </c>
      <c r="F280" s="17" t="s">
        <v>161</v>
      </c>
      <c r="G280" s="15" t="s">
        <v>331</v>
      </c>
      <c r="H280" s="15" t="s">
        <v>601</v>
      </c>
      <c r="I280" s="15"/>
      <c r="J280" s="15" t="s">
        <v>333</v>
      </c>
      <c r="K280" s="22">
        <v>9999954.2655039933</v>
      </c>
      <c r="L280" s="22"/>
      <c r="M280" s="40">
        <v>2013</v>
      </c>
      <c r="N280" s="31"/>
      <c r="O280" s="15" t="s">
        <v>183</v>
      </c>
      <c r="P280" s="15"/>
      <c r="Q280" s="15"/>
      <c r="R280" s="13" t="s">
        <v>394</v>
      </c>
    </row>
    <row r="281" spans="1:18" ht="29.25" thickBot="1">
      <c r="A281" s="15" t="s">
        <v>97</v>
      </c>
      <c r="B281" s="15"/>
      <c r="C281" s="15" t="s">
        <v>56</v>
      </c>
      <c r="D281" s="15" t="s">
        <v>1073</v>
      </c>
      <c r="E281" s="15" t="s">
        <v>180</v>
      </c>
      <c r="F281" s="17" t="s">
        <v>160</v>
      </c>
      <c r="G281" s="15" t="s">
        <v>65</v>
      </c>
      <c r="H281" s="15" t="s">
        <v>98</v>
      </c>
      <c r="I281" s="15"/>
      <c r="J281" s="15" t="s">
        <v>99</v>
      </c>
      <c r="K281" s="22">
        <v>600000</v>
      </c>
      <c r="L281" s="22"/>
      <c r="M281" s="40">
        <v>2013</v>
      </c>
      <c r="N281" s="31">
        <v>42004</v>
      </c>
      <c r="O281" s="15"/>
      <c r="P281" s="15" t="str">
        <f ca="1">IF(N281&gt;TODAY(),"En cours","Terminé")</f>
        <v>En cours</v>
      </c>
      <c r="Q281" s="15"/>
      <c r="R281" s="13" t="s">
        <v>694</v>
      </c>
    </row>
    <row r="282" spans="1:18" ht="29.25" thickBot="1">
      <c r="A282" s="15" t="s">
        <v>421</v>
      </c>
      <c r="B282" s="15"/>
      <c r="C282" s="15" t="s">
        <v>57</v>
      </c>
      <c r="D282" s="15"/>
      <c r="E282" s="15" t="s">
        <v>793</v>
      </c>
      <c r="F282" s="17" t="s">
        <v>160</v>
      </c>
      <c r="G282" s="15" t="s">
        <v>65</v>
      </c>
      <c r="H282" s="15" t="s">
        <v>98</v>
      </c>
      <c r="I282" s="15" t="s">
        <v>1111</v>
      </c>
      <c r="J282" s="15" t="s">
        <v>794</v>
      </c>
      <c r="K282" s="22">
        <v>1802586</v>
      </c>
      <c r="L282" s="22"/>
      <c r="M282" s="40">
        <v>2013</v>
      </c>
      <c r="N282" s="31">
        <v>42004</v>
      </c>
      <c r="O282" s="15" t="s">
        <v>792</v>
      </c>
      <c r="P282" s="15" t="str">
        <f ca="1">IF(N282&gt;TODAY(),"En cours","Terminé")</f>
        <v>En cours</v>
      </c>
      <c r="Q282" s="15"/>
      <c r="R282" s="13" t="s">
        <v>694</v>
      </c>
    </row>
    <row r="283" spans="1:18" ht="29.25" thickBot="1">
      <c r="A283" s="15" t="s">
        <v>68</v>
      </c>
      <c r="B283" s="15" t="s">
        <v>1</v>
      </c>
      <c r="C283" s="15" t="s">
        <v>1081</v>
      </c>
      <c r="D283" s="15" t="s">
        <v>1073</v>
      </c>
      <c r="E283" s="15" t="s">
        <v>1147</v>
      </c>
      <c r="F283" s="17" t="s">
        <v>161</v>
      </c>
      <c r="G283" s="15" t="s">
        <v>65</v>
      </c>
      <c r="H283" s="15" t="s">
        <v>44</v>
      </c>
      <c r="I283" s="15"/>
      <c r="J283" s="15" t="s">
        <v>432</v>
      </c>
      <c r="K283" s="22">
        <v>1201394</v>
      </c>
      <c r="L283" s="22"/>
      <c r="M283" s="40">
        <v>2009</v>
      </c>
      <c r="N283" s="40">
        <v>2014</v>
      </c>
      <c r="O283" s="15" t="s">
        <v>371</v>
      </c>
      <c r="P283" s="15" t="s">
        <v>22</v>
      </c>
      <c r="Q283" s="15"/>
      <c r="R283" s="13" t="s">
        <v>694</v>
      </c>
    </row>
    <row r="284" spans="1:18" ht="57.75" thickBot="1">
      <c r="A284" s="15" t="s">
        <v>424</v>
      </c>
      <c r="B284" s="15" t="s">
        <v>425</v>
      </c>
      <c r="C284" s="15" t="s">
        <v>738</v>
      </c>
      <c r="D284" s="15"/>
      <c r="E284" s="15" t="s">
        <v>1148</v>
      </c>
      <c r="F284" s="17" t="s">
        <v>161</v>
      </c>
      <c r="G284" s="15" t="s">
        <v>65</v>
      </c>
      <c r="H284" s="15" t="s">
        <v>44</v>
      </c>
      <c r="I284" s="15" t="s">
        <v>1107</v>
      </c>
      <c r="J284" s="15" t="s">
        <v>430</v>
      </c>
      <c r="K284" s="22"/>
      <c r="L284" s="22"/>
      <c r="M284" s="40">
        <v>2009</v>
      </c>
      <c r="N284" s="31">
        <v>2014</v>
      </c>
      <c r="O284" s="15" t="s">
        <v>371</v>
      </c>
      <c r="P284" s="15" t="s">
        <v>22</v>
      </c>
      <c r="Q284" s="15"/>
      <c r="R284" s="13" t="s">
        <v>694</v>
      </c>
    </row>
    <row r="285" spans="1:18" ht="57.75" thickBot="1">
      <c r="A285" s="15" t="s">
        <v>424</v>
      </c>
      <c r="B285" s="15" t="s">
        <v>425</v>
      </c>
      <c r="C285" s="15" t="s">
        <v>738</v>
      </c>
      <c r="D285" s="15"/>
      <c r="E285" s="15" t="s">
        <v>1144</v>
      </c>
      <c r="F285" s="17" t="s">
        <v>161</v>
      </c>
      <c r="G285" s="15" t="s">
        <v>65</v>
      </c>
      <c r="H285" s="15" t="s">
        <v>44</v>
      </c>
      <c r="I285" s="15" t="s">
        <v>1108</v>
      </c>
      <c r="J285" s="15" t="s">
        <v>334</v>
      </c>
      <c r="K285" s="22"/>
      <c r="L285" s="22"/>
      <c r="M285" s="40">
        <v>2009</v>
      </c>
      <c r="N285" s="31">
        <v>2014</v>
      </c>
      <c r="O285" s="15" t="s">
        <v>371</v>
      </c>
      <c r="P285" s="15" t="s">
        <v>22</v>
      </c>
      <c r="Q285" s="15"/>
      <c r="R285" s="13" t="s">
        <v>694</v>
      </c>
    </row>
    <row r="286" spans="1:18" ht="57.75" thickBot="1">
      <c r="A286" s="15" t="s">
        <v>424</v>
      </c>
      <c r="B286" s="15" t="s">
        <v>425</v>
      </c>
      <c r="C286" s="15" t="s">
        <v>738</v>
      </c>
      <c r="D286" s="15"/>
      <c r="E286" s="15" t="s">
        <v>1156</v>
      </c>
      <c r="F286" s="17" t="s">
        <v>161</v>
      </c>
      <c r="G286" s="15" t="s">
        <v>65</v>
      </c>
      <c r="H286" s="15" t="s">
        <v>44</v>
      </c>
      <c r="I286" s="15" t="s">
        <v>1109</v>
      </c>
      <c r="J286" s="15" t="s">
        <v>431</v>
      </c>
      <c r="K286" s="22"/>
      <c r="L286" s="22"/>
      <c r="M286" s="40">
        <v>2009</v>
      </c>
      <c r="N286" s="31">
        <v>2014</v>
      </c>
      <c r="O286" s="15" t="s">
        <v>371</v>
      </c>
      <c r="P286" s="15" t="s">
        <v>22</v>
      </c>
      <c r="Q286" s="15"/>
      <c r="R286" s="13" t="s">
        <v>694</v>
      </c>
    </row>
    <row r="287" spans="1:18" ht="57.75" thickBot="1">
      <c r="A287" s="15" t="s">
        <v>424</v>
      </c>
      <c r="B287" s="15" t="s">
        <v>425</v>
      </c>
      <c r="C287" s="15" t="s">
        <v>738</v>
      </c>
      <c r="D287" s="15" t="s">
        <v>1060</v>
      </c>
      <c r="E287" s="15" t="s">
        <v>409</v>
      </c>
      <c r="F287" s="17" t="s">
        <v>161</v>
      </c>
      <c r="G287" s="15" t="s">
        <v>65</v>
      </c>
      <c r="H287" s="15" t="s">
        <v>44</v>
      </c>
      <c r="I287" s="15" t="s">
        <v>1110</v>
      </c>
      <c r="J287" s="15" t="s">
        <v>335</v>
      </c>
      <c r="K287" s="22"/>
      <c r="L287" s="22"/>
      <c r="M287" s="40">
        <v>2009</v>
      </c>
      <c r="N287" s="31">
        <v>2014</v>
      </c>
      <c r="O287" s="15" t="s">
        <v>371</v>
      </c>
      <c r="P287" s="15" t="s">
        <v>22</v>
      </c>
      <c r="Q287" s="15"/>
      <c r="R287" s="13" t="s">
        <v>694</v>
      </c>
    </row>
    <row r="288" spans="1:18" ht="15" thickBot="1">
      <c r="A288" s="15" t="s">
        <v>32</v>
      </c>
      <c r="B288" s="15" t="s">
        <v>601</v>
      </c>
      <c r="C288" s="15" t="s">
        <v>738</v>
      </c>
      <c r="D288" s="15" t="s">
        <v>182</v>
      </c>
      <c r="E288" s="15" t="s">
        <v>801</v>
      </c>
      <c r="F288" s="17" t="s">
        <v>161</v>
      </c>
      <c r="G288" s="15" t="s">
        <v>344</v>
      </c>
      <c r="H288" s="15" t="s">
        <v>601</v>
      </c>
      <c r="I288" s="15"/>
      <c r="J288" s="15" t="s">
        <v>345</v>
      </c>
      <c r="K288" s="22">
        <v>6135384</v>
      </c>
      <c r="L288" s="22"/>
      <c r="M288" s="40">
        <v>2013</v>
      </c>
      <c r="N288" s="31"/>
      <c r="O288" s="15" t="s">
        <v>183</v>
      </c>
      <c r="P288" s="15"/>
      <c r="Q288" s="15"/>
      <c r="R288" s="13" t="s">
        <v>394</v>
      </c>
    </row>
    <row r="289" spans="1:18" ht="29.25" thickBot="1">
      <c r="A289" s="15" t="s">
        <v>32</v>
      </c>
      <c r="B289" s="15" t="s">
        <v>601</v>
      </c>
      <c r="C289" s="15" t="s">
        <v>738</v>
      </c>
      <c r="D289" s="15" t="s">
        <v>182</v>
      </c>
      <c r="E289" s="15" t="s">
        <v>801</v>
      </c>
      <c r="F289" s="17" t="s">
        <v>161</v>
      </c>
      <c r="G289" s="15" t="s">
        <v>344</v>
      </c>
      <c r="H289" s="15" t="s">
        <v>601</v>
      </c>
      <c r="I289" s="15"/>
      <c r="J289" s="15" t="s">
        <v>345</v>
      </c>
      <c r="K289" s="22">
        <v>6135384</v>
      </c>
      <c r="L289" s="22"/>
      <c r="M289" s="40">
        <v>2014</v>
      </c>
      <c r="N289" s="31"/>
      <c r="O289" s="15" t="s">
        <v>371</v>
      </c>
      <c r="P289" s="15"/>
      <c r="Q289" s="15"/>
      <c r="R289" s="13" t="s">
        <v>394</v>
      </c>
    </row>
    <row r="290" spans="1:18" ht="29.25" thickBot="1">
      <c r="A290" s="15" t="s">
        <v>32</v>
      </c>
      <c r="B290" s="15" t="s">
        <v>601</v>
      </c>
      <c r="C290" s="15" t="s">
        <v>58</v>
      </c>
      <c r="D290" s="15" t="s">
        <v>173</v>
      </c>
      <c r="E290" s="15"/>
      <c r="F290" s="17" t="s">
        <v>161</v>
      </c>
      <c r="G290" s="15" t="s">
        <v>428</v>
      </c>
      <c r="H290" s="15" t="s">
        <v>601</v>
      </c>
      <c r="I290" s="15"/>
      <c r="J290" s="15" t="s">
        <v>376</v>
      </c>
      <c r="K290" s="22">
        <v>2757.4268400512224</v>
      </c>
      <c r="L290" s="22"/>
      <c r="M290" s="40">
        <v>2014</v>
      </c>
      <c r="N290" s="31"/>
      <c r="O290" s="15" t="s">
        <v>371</v>
      </c>
      <c r="P290" s="15"/>
      <c r="Q290" s="15"/>
      <c r="R290" s="13" t="s">
        <v>394</v>
      </c>
    </row>
    <row r="291" spans="1:18" ht="29.25" thickBot="1">
      <c r="A291" s="15" t="s">
        <v>32</v>
      </c>
      <c r="B291" s="15" t="s">
        <v>601</v>
      </c>
      <c r="C291" s="15" t="s">
        <v>1078</v>
      </c>
      <c r="D291" s="15" t="s">
        <v>1058</v>
      </c>
      <c r="E291" s="15" t="s">
        <v>1129</v>
      </c>
      <c r="F291" s="17" t="s">
        <v>161</v>
      </c>
      <c r="G291" s="15" t="s">
        <v>428</v>
      </c>
      <c r="H291" s="15" t="s">
        <v>601</v>
      </c>
      <c r="I291" s="15"/>
      <c r="J291" s="15" t="s">
        <v>377</v>
      </c>
      <c r="K291" s="22">
        <v>2808.2794682602598</v>
      </c>
      <c r="L291" s="22"/>
      <c r="M291" s="40">
        <v>2014</v>
      </c>
      <c r="N291" s="31"/>
      <c r="O291" s="15" t="s">
        <v>371</v>
      </c>
      <c r="P291" s="15"/>
      <c r="Q291" s="15"/>
      <c r="R291" s="13" t="s">
        <v>394</v>
      </c>
    </row>
    <row r="292" spans="1:18" ht="29.25" thickBot="1">
      <c r="A292" s="15" t="s">
        <v>32</v>
      </c>
      <c r="B292" s="15" t="s">
        <v>601</v>
      </c>
      <c r="C292" s="15" t="s">
        <v>738</v>
      </c>
      <c r="D292" s="15" t="s">
        <v>1074</v>
      </c>
      <c r="E292" s="15" t="s">
        <v>200</v>
      </c>
      <c r="F292" s="17" t="s">
        <v>161</v>
      </c>
      <c r="G292" s="15" t="s">
        <v>428</v>
      </c>
      <c r="H292" s="15" t="s">
        <v>601</v>
      </c>
      <c r="I292" s="15"/>
      <c r="J292" s="15" t="s">
        <v>378</v>
      </c>
      <c r="K292" s="22">
        <v>1013.2575919263369</v>
      </c>
      <c r="L292" s="22"/>
      <c r="M292" s="40">
        <v>2014</v>
      </c>
      <c r="N292" s="31"/>
      <c r="O292" s="15" t="s">
        <v>371</v>
      </c>
      <c r="P292" s="15"/>
      <c r="Q292" s="15"/>
      <c r="R292" s="13" t="s">
        <v>394</v>
      </c>
    </row>
    <row r="293" spans="1:18" ht="15" thickBot="1">
      <c r="A293" s="15" t="s">
        <v>32</v>
      </c>
      <c r="B293" s="15" t="s">
        <v>601</v>
      </c>
      <c r="C293" s="15" t="s">
        <v>738</v>
      </c>
      <c r="D293" s="15" t="s">
        <v>1058</v>
      </c>
      <c r="E293" s="15" t="s">
        <v>1129</v>
      </c>
      <c r="F293" s="17" t="s">
        <v>161</v>
      </c>
      <c r="G293" s="15" t="s">
        <v>346</v>
      </c>
      <c r="H293" s="15" t="s">
        <v>601</v>
      </c>
      <c r="I293" s="15" t="s">
        <v>1112</v>
      </c>
      <c r="J293" s="15" t="s">
        <v>347</v>
      </c>
      <c r="K293" s="22">
        <v>1092521.4543783157</v>
      </c>
      <c r="L293" s="22"/>
      <c r="M293" s="40">
        <v>2013</v>
      </c>
      <c r="N293" s="31"/>
      <c r="O293" s="15" t="s">
        <v>167</v>
      </c>
      <c r="P293" s="15"/>
      <c r="Q293" s="15"/>
      <c r="R293" s="13" t="s">
        <v>394</v>
      </c>
    </row>
    <row r="294" spans="1:18" ht="29.25" thickBot="1">
      <c r="A294" s="15" t="s">
        <v>4</v>
      </c>
      <c r="B294" s="15" t="s">
        <v>601</v>
      </c>
      <c r="C294" s="15" t="s">
        <v>738</v>
      </c>
      <c r="D294" s="15" t="s">
        <v>1058</v>
      </c>
      <c r="E294" s="15" t="s">
        <v>1141</v>
      </c>
      <c r="F294" s="17" t="s">
        <v>161</v>
      </c>
      <c r="G294" s="15" t="s">
        <v>346</v>
      </c>
      <c r="H294" s="15" t="s">
        <v>601</v>
      </c>
      <c r="I294" s="15"/>
      <c r="J294" s="15" t="s">
        <v>348</v>
      </c>
      <c r="K294" s="22">
        <v>2018032.806878468</v>
      </c>
      <c r="L294" s="22"/>
      <c r="M294" s="40">
        <v>2013</v>
      </c>
      <c r="N294" s="31"/>
      <c r="O294" s="15" t="s">
        <v>167</v>
      </c>
      <c r="P294" s="15"/>
      <c r="Q294" s="15"/>
      <c r="R294" s="13" t="s">
        <v>394</v>
      </c>
    </row>
    <row r="295" spans="1:18" ht="15" thickBot="1">
      <c r="A295" s="15" t="s">
        <v>32</v>
      </c>
      <c r="B295" s="15" t="s">
        <v>601</v>
      </c>
      <c r="C295" s="15" t="s">
        <v>738</v>
      </c>
      <c r="D295" s="15" t="s">
        <v>1073</v>
      </c>
      <c r="E295" s="15" t="s">
        <v>180</v>
      </c>
      <c r="F295" s="17" t="s">
        <v>161</v>
      </c>
      <c r="G295" s="15" t="s">
        <v>346</v>
      </c>
      <c r="H295" s="15" t="s">
        <v>601</v>
      </c>
      <c r="I295" s="15"/>
      <c r="J295" s="15" t="s">
        <v>349</v>
      </c>
      <c r="K295" s="22">
        <v>250175.14486554055</v>
      </c>
      <c r="L295" s="22"/>
      <c r="M295" s="40">
        <v>2013</v>
      </c>
      <c r="N295" s="31"/>
      <c r="O295" s="15" t="s">
        <v>167</v>
      </c>
      <c r="P295" s="15"/>
      <c r="Q295" s="15"/>
      <c r="R295" s="13" t="s">
        <v>394</v>
      </c>
    </row>
    <row r="296" spans="1:18" ht="29.25" thickBot="1">
      <c r="A296" s="15" t="s">
        <v>32</v>
      </c>
      <c r="B296" s="15" t="s">
        <v>601</v>
      </c>
      <c r="C296" s="15" t="s">
        <v>738</v>
      </c>
      <c r="D296" s="15" t="s">
        <v>1058</v>
      </c>
      <c r="E296" s="15" t="s">
        <v>1129</v>
      </c>
      <c r="F296" s="17" t="s">
        <v>161</v>
      </c>
      <c r="G296" s="15" t="s">
        <v>346</v>
      </c>
      <c r="H296" s="15" t="s">
        <v>601</v>
      </c>
      <c r="I296" s="15" t="s">
        <v>1112</v>
      </c>
      <c r="J296" s="15" t="s">
        <v>429</v>
      </c>
      <c r="K296" s="22">
        <v>1125628.1234221598</v>
      </c>
      <c r="L296" s="22"/>
      <c r="M296" s="40">
        <v>2014</v>
      </c>
      <c r="N296" s="31"/>
      <c r="O296" s="15" t="s">
        <v>370</v>
      </c>
      <c r="P296" s="15"/>
      <c r="Q296" s="15"/>
      <c r="R296" s="13" t="s">
        <v>394</v>
      </c>
    </row>
    <row r="297" spans="1:18" ht="29.25" thickBot="1">
      <c r="A297" s="15" t="s">
        <v>4</v>
      </c>
      <c r="B297" s="15" t="s">
        <v>601</v>
      </c>
      <c r="C297" s="15" t="s">
        <v>738</v>
      </c>
      <c r="D297" s="15" t="s">
        <v>1058</v>
      </c>
      <c r="E297" s="15" t="s">
        <v>1129</v>
      </c>
      <c r="F297" s="17" t="s">
        <v>161</v>
      </c>
      <c r="G297" s="15" t="s">
        <v>346</v>
      </c>
      <c r="H297" s="15" t="s">
        <v>601</v>
      </c>
      <c r="I297" s="15"/>
      <c r="J297" s="15" t="s">
        <v>348</v>
      </c>
      <c r="K297" s="22">
        <v>2018032.806878468</v>
      </c>
      <c r="L297" s="22"/>
      <c r="M297" s="40">
        <v>2014</v>
      </c>
      <c r="N297" s="31"/>
      <c r="O297" s="15" t="s">
        <v>370</v>
      </c>
      <c r="P297" s="15"/>
      <c r="Q297" s="15"/>
      <c r="R297" s="13" t="s">
        <v>394</v>
      </c>
    </row>
    <row r="298" spans="1:18" ht="15" thickBot="1">
      <c r="A298" s="15" t="s">
        <v>32</v>
      </c>
      <c r="B298" s="15" t="s">
        <v>601</v>
      </c>
      <c r="C298" s="15" t="s">
        <v>738</v>
      </c>
      <c r="D298" s="15" t="s">
        <v>182</v>
      </c>
      <c r="E298" s="15" t="s">
        <v>801</v>
      </c>
      <c r="F298" s="17" t="s">
        <v>161</v>
      </c>
      <c r="G298" s="15" t="s">
        <v>90</v>
      </c>
      <c r="H298" s="15" t="s">
        <v>601</v>
      </c>
      <c r="I298" s="15"/>
      <c r="J298" s="15" t="s">
        <v>350</v>
      </c>
      <c r="K298" s="22">
        <v>14777679.642234283</v>
      </c>
      <c r="L298" s="22"/>
      <c r="M298" s="40">
        <v>2013</v>
      </c>
      <c r="N298" s="31"/>
      <c r="O298" s="15" t="s">
        <v>169</v>
      </c>
      <c r="P298" s="15"/>
      <c r="Q298" s="15"/>
      <c r="R298" s="13" t="s">
        <v>394</v>
      </c>
    </row>
    <row r="299" spans="1:18" ht="15" thickBot="1">
      <c r="A299" s="15" t="s">
        <v>32</v>
      </c>
      <c r="B299" s="15" t="s">
        <v>601</v>
      </c>
      <c r="C299" s="15" t="s">
        <v>738</v>
      </c>
      <c r="D299" s="15" t="s">
        <v>1058</v>
      </c>
      <c r="E299" s="15" t="s">
        <v>1129</v>
      </c>
      <c r="F299" s="17" t="s">
        <v>161</v>
      </c>
      <c r="G299" s="15" t="s">
        <v>90</v>
      </c>
      <c r="H299" s="15" t="s">
        <v>601</v>
      </c>
      <c r="I299" s="15"/>
      <c r="J299" s="15" t="s">
        <v>351</v>
      </c>
      <c r="K299" s="22">
        <v>626284.27114458196</v>
      </c>
      <c r="L299" s="22"/>
      <c r="M299" s="40">
        <v>2013</v>
      </c>
      <c r="N299" s="31"/>
      <c r="O299" s="15" t="s">
        <v>169</v>
      </c>
      <c r="P299" s="15"/>
      <c r="Q299" s="15"/>
      <c r="R299" s="13" t="s">
        <v>394</v>
      </c>
    </row>
    <row r="300" spans="1:18" ht="29.25" thickBot="1">
      <c r="A300" s="15" t="s">
        <v>32</v>
      </c>
      <c r="B300" s="15" t="s">
        <v>601</v>
      </c>
      <c r="C300" s="15" t="s">
        <v>56</v>
      </c>
      <c r="D300" s="15" t="s">
        <v>182</v>
      </c>
      <c r="E300" s="15" t="s">
        <v>801</v>
      </c>
      <c r="F300" s="17" t="s">
        <v>160</v>
      </c>
      <c r="G300" s="15" t="s">
        <v>90</v>
      </c>
      <c r="H300" s="15" t="s">
        <v>601</v>
      </c>
      <c r="I300" s="15"/>
      <c r="J300" s="15" t="s">
        <v>352</v>
      </c>
      <c r="K300" s="22">
        <v>83321311.186572343</v>
      </c>
      <c r="L300" s="22"/>
      <c r="M300" s="40">
        <v>2013</v>
      </c>
      <c r="N300" s="31"/>
      <c r="O300" s="15" t="s">
        <v>183</v>
      </c>
      <c r="P300" s="15"/>
      <c r="Q300" s="15"/>
      <c r="R300" s="13" t="s">
        <v>394</v>
      </c>
    </row>
    <row r="301" spans="1:18" ht="29.25" thickBot="1">
      <c r="A301" s="15" t="s">
        <v>32</v>
      </c>
      <c r="B301" s="15" t="s">
        <v>601</v>
      </c>
      <c r="C301" s="15" t="s">
        <v>738</v>
      </c>
      <c r="D301" s="15" t="s">
        <v>182</v>
      </c>
      <c r="E301" s="15" t="s">
        <v>801</v>
      </c>
      <c r="F301" s="17" t="s">
        <v>161</v>
      </c>
      <c r="G301" s="15" t="s">
        <v>90</v>
      </c>
      <c r="H301" s="15" t="s">
        <v>601</v>
      </c>
      <c r="I301" s="15"/>
      <c r="J301" s="15" t="s">
        <v>379</v>
      </c>
      <c r="K301" s="22">
        <v>15179889.017623024</v>
      </c>
      <c r="L301" s="22"/>
      <c r="M301" s="40">
        <v>2014</v>
      </c>
      <c r="N301" s="31"/>
      <c r="O301" s="15" t="s">
        <v>371</v>
      </c>
      <c r="P301" s="15"/>
      <c r="Q301" s="15"/>
      <c r="R301" s="13" t="s">
        <v>394</v>
      </c>
    </row>
    <row r="302" spans="1:18" ht="29.25" thickBot="1">
      <c r="A302" s="15" t="s">
        <v>32</v>
      </c>
      <c r="B302" s="15" t="s">
        <v>601</v>
      </c>
      <c r="C302" s="15" t="s">
        <v>58</v>
      </c>
      <c r="D302" s="15" t="s">
        <v>182</v>
      </c>
      <c r="E302" s="15" t="s">
        <v>801</v>
      </c>
      <c r="F302" s="17" t="s">
        <v>160</v>
      </c>
      <c r="G302" s="15" t="s">
        <v>90</v>
      </c>
      <c r="H302" s="15" t="s">
        <v>601</v>
      </c>
      <c r="I302" s="15"/>
      <c r="J302" s="15" t="s">
        <v>380</v>
      </c>
      <c r="K302" s="22">
        <v>49992786.711943403</v>
      </c>
      <c r="L302" s="22"/>
      <c r="M302" s="40">
        <v>2014</v>
      </c>
      <c r="N302" s="31"/>
      <c r="O302" s="15" t="s">
        <v>371</v>
      </c>
      <c r="P302" s="15"/>
      <c r="Q302" s="15"/>
      <c r="R302" s="13" t="s">
        <v>394</v>
      </c>
    </row>
    <row r="303" spans="1:18" ht="43.5" thickBot="1">
      <c r="A303" s="15" t="s">
        <v>0</v>
      </c>
      <c r="B303" s="15" t="s">
        <v>789</v>
      </c>
      <c r="C303" s="15" t="s">
        <v>738</v>
      </c>
      <c r="D303" s="15" t="s">
        <v>182</v>
      </c>
      <c r="E303" s="15" t="s">
        <v>801</v>
      </c>
      <c r="F303" s="17" t="s">
        <v>161</v>
      </c>
      <c r="G303" s="15" t="s">
        <v>24</v>
      </c>
      <c r="H303" s="15" t="s">
        <v>26</v>
      </c>
      <c r="I303" s="15"/>
      <c r="J303" s="15" t="s">
        <v>753</v>
      </c>
      <c r="K303" s="22">
        <v>10000000</v>
      </c>
      <c r="L303" s="22"/>
      <c r="M303" s="40">
        <v>2012</v>
      </c>
      <c r="N303" s="40">
        <v>2013</v>
      </c>
      <c r="O303" s="15" t="s">
        <v>26</v>
      </c>
      <c r="P303" s="15"/>
      <c r="Q303" s="15"/>
      <c r="R303" s="13" t="s">
        <v>746</v>
      </c>
    </row>
    <row r="304" spans="1:18" ht="29.25" thickBot="1">
      <c r="A304" s="15" t="s">
        <v>0</v>
      </c>
      <c r="B304" s="15" t="s">
        <v>782</v>
      </c>
      <c r="C304" s="15" t="s">
        <v>738</v>
      </c>
      <c r="D304" s="15" t="s">
        <v>182</v>
      </c>
      <c r="E304" s="15" t="s">
        <v>801</v>
      </c>
      <c r="F304" s="17" t="s">
        <v>161</v>
      </c>
      <c r="G304" s="15" t="s">
        <v>24</v>
      </c>
      <c r="H304" s="15" t="s">
        <v>754</v>
      </c>
      <c r="I304" s="15"/>
      <c r="J304" s="15" t="s">
        <v>755</v>
      </c>
      <c r="K304" s="22">
        <v>689000</v>
      </c>
      <c r="L304" s="22"/>
      <c r="M304" s="40">
        <v>2013</v>
      </c>
      <c r="N304" s="31">
        <v>41609</v>
      </c>
      <c r="O304" s="15" t="s">
        <v>171</v>
      </c>
      <c r="P304" s="15" t="str">
        <f ca="1">IF(N304&gt;TODAY(),"En cours","Terminé")</f>
        <v>En cours</v>
      </c>
      <c r="Q304" s="15"/>
      <c r="R304" s="13" t="s">
        <v>746</v>
      </c>
    </row>
    <row r="305" spans="1:18" ht="15" thickBot="1">
      <c r="A305" s="15" t="s">
        <v>32</v>
      </c>
      <c r="B305" s="15"/>
      <c r="C305" s="15" t="s">
        <v>738</v>
      </c>
      <c r="D305" s="15" t="s">
        <v>1073</v>
      </c>
      <c r="E305" s="15"/>
      <c r="F305" s="17" t="s">
        <v>161</v>
      </c>
      <c r="G305" s="15" t="s">
        <v>24</v>
      </c>
      <c r="H305" s="15"/>
      <c r="I305" s="15"/>
      <c r="J305" s="15" t="s">
        <v>790</v>
      </c>
      <c r="K305" s="22">
        <v>11000000</v>
      </c>
      <c r="L305" s="22"/>
      <c r="M305" s="40">
        <v>2013</v>
      </c>
      <c r="N305" s="31">
        <v>41974</v>
      </c>
      <c r="O305" s="15" t="s">
        <v>756</v>
      </c>
      <c r="P305" s="15" t="str">
        <f ca="1">IF(N305&gt;TODAY(),"En cours","Terminé")</f>
        <v>En cours</v>
      </c>
      <c r="Q305" s="15"/>
      <c r="R305" s="13" t="s">
        <v>746</v>
      </c>
    </row>
    <row r="306" spans="1:18" ht="15" thickBot="1">
      <c r="A306" s="15" t="s">
        <v>32</v>
      </c>
      <c r="B306" s="15"/>
      <c r="C306" s="15" t="s">
        <v>738</v>
      </c>
      <c r="D306" s="15" t="s">
        <v>1058</v>
      </c>
      <c r="E306" s="15" t="s">
        <v>1129</v>
      </c>
      <c r="F306" s="17" t="s">
        <v>161</v>
      </c>
      <c r="G306" s="15" t="s">
        <v>24</v>
      </c>
      <c r="H306" s="15"/>
      <c r="I306" s="15"/>
      <c r="J306" s="15" t="s">
        <v>757</v>
      </c>
      <c r="K306" s="22">
        <v>4000000</v>
      </c>
      <c r="L306" s="22"/>
      <c r="M306" s="40">
        <v>2013</v>
      </c>
      <c r="N306" s="31">
        <v>41974</v>
      </c>
      <c r="O306" s="15" t="s">
        <v>758</v>
      </c>
      <c r="P306" s="15" t="str">
        <f ca="1">IF(N306&gt;TODAY(),"En cours","Terminé")</f>
        <v>En cours</v>
      </c>
      <c r="Q306" s="15"/>
      <c r="R306" s="13" t="s">
        <v>746</v>
      </c>
    </row>
    <row r="307" spans="1:18" ht="29.25" thickBot="1">
      <c r="A307" s="15" t="s">
        <v>0</v>
      </c>
      <c r="B307" s="15" t="s">
        <v>759</v>
      </c>
      <c r="C307" s="15" t="s">
        <v>738</v>
      </c>
      <c r="D307" s="15" t="s">
        <v>1059</v>
      </c>
      <c r="E307" s="15" t="s">
        <v>1129</v>
      </c>
      <c r="F307" s="17" t="s">
        <v>161</v>
      </c>
      <c r="G307" s="15" t="s">
        <v>24</v>
      </c>
      <c r="H307" s="15" t="s">
        <v>754</v>
      </c>
      <c r="I307" s="15"/>
      <c r="J307" s="15" t="s">
        <v>791</v>
      </c>
      <c r="K307" s="22">
        <v>10000000</v>
      </c>
      <c r="L307" s="22"/>
      <c r="M307" s="40">
        <v>2013</v>
      </c>
      <c r="N307" s="31">
        <v>43070</v>
      </c>
      <c r="O307" s="15" t="s">
        <v>760</v>
      </c>
      <c r="P307" s="15" t="str">
        <f ca="1">IF(N307&gt;TODAY(),"En cours","Terminé")</f>
        <v>En cours</v>
      </c>
      <c r="Q307" s="15"/>
      <c r="R307" s="13" t="s">
        <v>746</v>
      </c>
    </row>
    <row r="308" spans="1:18" ht="29.25" thickBot="1">
      <c r="A308" s="15" t="s">
        <v>0</v>
      </c>
      <c r="B308" s="15" t="s">
        <v>782</v>
      </c>
      <c r="C308" s="15" t="s">
        <v>738</v>
      </c>
      <c r="D308" s="15" t="s">
        <v>1058</v>
      </c>
      <c r="E308" s="15" t="s">
        <v>1149</v>
      </c>
      <c r="F308" s="17" t="s">
        <v>161</v>
      </c>
      <c r="G308" s="15" t="s">
        <v>24</v>
      </c>
      <c r="H308" s="15" t="s">
        <v>780</v>
      </c>
      <c r="I308" s="15"/>
      <c r="J308" s="15" t="s">
        <v>781</v>
      </c>
      <c r="K308" s="22">
        <v>3600000</v>
      </c>
      <c r="L308" s="22"/>
      <c r="M308" s="40">
        <v>2012</v>
      </c>
      <c r="N308" s="31">
        <v>2016</v>
      </c>
      <c r="O308" s="15" t="s">
        <v>183</v>
      </c>
      <c r="P308" s="15" t="s">
        <v>22</v>
      </c>
      <c r="Q308" s="15"/>
      <c r="R308" s="13" t="s">
        <v>746</v>
      </c>
    </row>
    <row r="309" spans="1:18" ht="29.25" thickBot="1">
      <c r="A309" s="15" t="s">
        <v>32</v>
      </c>
      <c r="B309" s="15"/>
      <c r="C309" s="15" t="s">
        <v>738</v>
      </c>
      <c r="D309" s="15" t="s">
        <v>1060</v>
      </c>
      <c r="E309" s="15" t="s">
        <v>409</v>
      </c>
      <c r="F309" s="17" t="s">
        <v>161</v>
      </c>
      <c r="G309" s="15" t="s">
        <v>24</v>
      </c>
      <c r="H309" s="15"/>
      <c r="I309" s="15"/>
      <c r="J309" s="15" t="s">
        <v>336</v>
      </c>
      <c r="K309" s="22">
        <v>2399989.0237209583</v>
      </c>
      <c r="L309" s="22"/>
      <c r="M309" s="40">
        <v>2014</v>
      </c>
      <c r="N309" s="31"/>
      <c r="O309" s="15" t="s">
        <v>371</v>
      </c>
      <c r="P309" s="15"/>
      <c r="Q309" s="15"/>
      <c r="R309" s="13" t="s">
        <v>394</v>
      </c>
    </row>
    <row r="310" spans="1:18" ht="29.25" thickBot="1">
      <c r="A310" s="15" t="s">
        <v>32</v>
      </c>
      <c r="B310" s="15"/>
      <c r="C310" s="15" t="s">
        <v>738</v>
      </c>
      <c r="D310" s="15"/>
      <c r="E310" s="15" t="s">
        <v>408</v>
      </c>
      <c r="F310" s="17" t="s">
        <v>161</v>
      </c>
      <c r="G310" s="15" t="s">
        <v>1114</v>
      </c>
      <c r="H310" s="15"/>
      <c r="I310" s="15"/>
      <c r="J310" s="15" t="s">
        <v>337</v>
      </c>
      <c r="K310" s="22">
        <v>1999990.8531007988</v>
      </c>
      <c r="L310" s="22"/>
      <c r="M310" s="40">
        <v>2014</v>
      </c>
      <c r="N310" s="31"/>
      <c r="O310" s="15" t="s">
        <v>371</v>
      </c>
      <c r="P310" s="15"/>
      <c r="Q310" s="15"/>
      <c r="R310" s="13" t="s">
        <v>394</v>
      </c>
    </row>
    <row r="311" spans="1:18" ht="29.25" thickBot="1">
      <c r="A311" s="15" t="s">
        <v>32</v>
      </c>
      <c r="B311" s="15"/>
      <c r="C311" s="15" t="s">
        <v>738</v>
      </c>
      <c r="D311" s="15" t="s">
        <v>182</v>
      </c>
      <c r="E311" s="15" t="s">
        <v>801</v>
      </c>
      <c r="F311" s="17" t="s">
        <v>161</v>
      </c>
      <c r="G311" s="15" t="s">
        <v>24</v>
      </c>
      <c r="H311" s="15"/>
      <c r="I311" s="15"/>
      <c r="J311" s="15" t="s">
        <v>182</v>
      </c>
      <c r="K311" s="22">
        <v>7499965.6991279954</v>
      </c>
      <c r="L311" s="22"/>
      <c r="M311" s="40">
        <v>2014</v>
      </c>
      <c r="N311" s="31"/>
      <c r="O311" s="15" t="s">
        <v>370</v>
      </c>
      <c r="P311" s="15"/>
      <c r="Q311" s="15"/>
      <c r="R311" s="13" t="s">
        <v>394</v>
      </c>
    </row>
    <row r="312" spans="1:18" ht="29.25" thickBot="1">
      <c r="A312" s="15" t="s">
        <v>32</v>
      </c>
      <c r="B312" s="15"/>
      <c r="C312" s="15" t="s">
        <v>738</v>
      </c>
      <c r="D312" s="15" t="s">
        <v>1060</v>
      </c>
      <c r="E312" s="15" t="s">
        <v>409</v>
      </c>
      <c r="F312" s="17" t="s">
        <v>161</v>
      </c>
      <c r="G312" s="15" t="s">
        <v>24</v>
      </c>
      <c r="H312" s="15"/>
      <c r="I312" s="15"/>
      <c r="J312" s="15" t="s">
        <v>338</v>
      </c>
      <c r="K312" s="22">
        <v>8999958.8389535937</v>
      </c>
      <c r="L312" s="22"/>
      <c r="M312" s="40">
        <v>2014</v>
      </c>
      <c r="N312" s="31"/>
      <c r="O312" s="15" t="s">
        <v>371</v>
      </c>
      <c r="P312" s="15"/>
      <c r="Q312" s="15"/>
      <c r="R312" s="13" t="s">
        <v>394</v>
      </c>
    </row>
    <row r="313" spans="1:18" ht="29.25" thickBot="1">
      <c r="A313" s="15" t="s">
        <v>32</v>
      </c>
      <c r="B313" s="15"/>
      <c r="C313" s="15" t="s">
        <v>738</v>
      </c>
      <c r="D313" s="15" t="s">
        <v>1073</v>
      </c>
      <c r="E313" s="15" t="s">
        <v>180</v>
      </c>
      <c r="F313" s="17" t="s">
        <v>161</v>
      </c>
      <c r="G313" s="15" t="s">
        <v>24</v>
      </c>
      <c r="H313" s="15"/>
      <c r="I313" s="15"/>
      <c r="J313" s="15" t="s">
        <v>339</v>
      </c>
      <c r="K313" s="22">
        <v>5999972.5593023961</v>
      </c>
      <c r="L313" s="22"/>
      <c r="M313" s="40">
        <v>2014</v>
      </c>
      <c r="N313" s="31"/>
      <c r="O313" s="15" t="s">
        <v>370</v>
      </c>
      <c r="P313" s="15"/>
      <c r="Q313" s="15"/>
      <c r="R313" s="13" t="s">
        <v>394</v>
      </c>
    </row>
    <row r="314" spans="1:18" ht="29.25" thickBot="1">
      <c r="A314" s="15" t="s">
        <v>32</v>
      </c>
      <c r="B314" s="15"/>
      <c r="C314" s="15" t="s">
        <v>738</v>
      </c>
      <c r="D314" s="15" t="s">
        <v>1058</v>
      </c>
      <c r="E314" s="15" t="s">
        <v>1129</v>
      </c>
      <c r="F314" s="17" t="s">
        <v>161</v>
      </c>
      <c r="G314" s="15" t="s">
        <v>24</v>
      </c>
      <c r="H314" s="15"/>
      <c r="I314" s="15"/>
      <c r="J314" s="15" t="s">
        <v>340</v>
      </c>
      <c r="K314" s="22">
        <v>3999981.7062015976</v>
      </c>
      <c r="L314" s="22"/>
      <c r="M314" s="40">
        <v>2014</v>
      </c>
      <c r="N314" s="31"/>
      <c r="O314" s="15" t="s">
        <v>370</v>
      </c>
      <c r="P314" s="15"/>
      <c r="Q314" s="15"/>
      <c r="R314" s="13" t="s">
        <v>394</v>
      </c>
    </row>
    <row r="315" spans="1:18" ht="29.25" thickBot="1">
      <c r="A315" s="15" t="s">
        <v>32</v>
      </c>
      <c r="B315" s="15"/>
      <c r="C315" s="15" t="s">
        <v>738</v>
      </c>
      <c r="D315" s="15" t="s">
        <v>1059</v>
      </c>
      <c r="E315" s="15" t="s">
        <v>1126</v>
      </c>
      <c r="F315" s="17" t="s">
        <v>161</v>
      </c>
      <c r="G315" s="15" t="s">
        <v>24</v>
      </c>
      <c r="H315" s="15"/>
      <c r="I315" s="15"/>
      <c r="J315" s="15" t="s">
        <v>341</v>
      </c>
      <c r="K315" s="22">
        <v>999995.4265503994</v>
      </c>
      <c r="L315" s="22"/>
      <c r="M315" s="40">
        <v>2014</v>
      </c>
      <c r="N315" s="31"/>
      <c r="O315" s="15" t="s">
        <v>370</v>
      </c>
      <c r="P315" s="15"/>
      <c r="Q315" s="15"/>
      <c r="R315" s="13" t="s">
        <v>394</v>
      </c>
    </row>
    <row r="316" spans="1:18" ht="29.25" thickBot="1">
      <c r="A316" s="15" t="s">
        <v>32</v>
      </c>
      <c r="B316" s="15"/>
      <c r="C316" s="15" t="s">
        <v>738</v>
      </c>
      <c r="D316" s="15" t="s">
        <v>182</v>
      </c>
      <c r="E316" s="15" t="s">
        <v>801</v>
      </c>
      <c r="F316" s="17" t="s">
        <v>161</v>
      </c>
      <c r="G316" s="15" t="s">
        <v>24</v>
      </c>
      <c r="H316" s="15"/>
      <c r="I316" s="15"/>
      <c r="J316" s="15" t="s">
        <v>342</v>
      </c>
      <c r="K316" s="22">
        <v>7999963.4124031952</v>
      </c>
      <c r="L316" s="22"/>
      <c r="M316" s="40">
        <v>2014</v>
      </c>
      <c r="N316" s="31"/>
      <c r="O316" s="15" t="s">
        <v>370</v>
      </c>
      <c r="P316" s="15"/>
      <c r="Q316" s="15"/>
      <c r="R316" s="13" t="s">
        <v>394</v>
      </c>
    </row>
    <row r="317" spans="1:18" ht="29.25" thickBot="1">
      <c r="A317" s="15" t="s">
        <v>32</v>
      </c>
      <c r="B317" s="15"/>
      <c r="C317" s="15" t="s">
        <v>738</v>
      </c>
      <c r="D317" s="15"/>
      <c r="E317" s="15" t="s">
        <v>408</v>
      </c>
      <c r="F317" s="17" t="s">
        <v>161</v>
      </c>
      <c r="G317" s="15" t="s">
        <v>1114</v>
      </c>
      <c r="H317" s="15"/>
      <c r="I317" s="15"/>
      <c r="J317" s="15" t="s">
        <v>343</v>
      </c>
      <c r="K317" s="22">
        <v>149999.31398255989</v>
      </c>
      <c r="L317" s="22"/>
      <c r="M317" s="40">
        <v>2014</v>
      </c>
      <c r="N317" s="31"/>
      <c r="O317" s="15" t="s">
        <v>371</v>
      </c>
      <c r="P317" s="15"/>
      <c r="Q317" s="15"/>
      <c r="R317" s="13" t="s">
        <v>394</v>
      </c>
    </row>
    <row r="318" spans="1:18" ht="29.25" thickBot="1">
      <c r="A318" s="15" t="s">
        <v>25</v>
      </c>
      <c r="B318" s="15"/>
      <c r="C318" s="15" t="s">
        <v>58</v>
      </c>
      <c r="D318" s="15"/>
      <c r="E318" s="15" t="s">
        <v>1151</v>
      </c>
      <c r="F318" s="17" t="s">
        <v>161</v>
      </c>
      <c r="G318" s="15" t="s">
        <v>1114</v>
      </c>
      <c r="H318" s="15" t="s">
        <v>26</v>
      </c>
      <c r="I318" s="15"/>
      <c r="J318" s="15" t="s">
        <v>50</v>
      </c>
      <c r="K318" s="22">
        <v>10000000</v>
      </c>
      <c r="L318" s="22"/>
      <c r="M318" s="40"/>
      <c r="N318" s="31"/>
      <c r="O318" s="15"/>
      <c r="P318" s="15" t="s">
        <v>22</v>
      </c>
      <c r="Q318" s="15"/>
      <c r="R318" s="13" t="s">
        <v>163</v>
      </c>
    </row>
    <row r="319" spans="1:18" ht="29.25" thickBot="1">
      <c r="A319" s="15" t="s">
        <v>23</v>
      </c>
      <c r="B319" s="15"/>
      <c r="C319" s="15" t="s">
        <v>56</v>
      </c>
      <c r="D319" s="15"/>
      <c r="E319" s="15" t="s">
        <v>1150</v>
      </c>
      <c r="F319" s="17" t="s">
        <v>160</v>
      </c>
      <c r="G319" s="15" t="s">
        <v>1114</v>
      </c>
      <c r="H319" s="15" t="s">
        <v>669</v>
      </c>
      <c r="I319" s="15"/>
      <c r="J319" s="15" t="s">
        <v>49</v>
      </c>
      <c r="K319" s="22">
        <v>700000</v>
      </c>
      <c r="L319" s="22"/>
      <c r="M319" s="40"/>
      <c r="N319" s="31"/>
      <c r="O319" s="15"/>
      <c r="P319" s="15" t="s">
        <v>1106</v>
      </c>
      <c r="Q319" s="15"/>
      <c r="R319" s="13" t="s">
        <v>163</v>
      </c>
    </row>
    <row r="320" spans="1:18" ht="15" thickBot="1">
      <c r="A320" s="15" t="s">
        <v>32</v>
      </c>
      <c r="B320" s="15"/>
      <c r="C320" s="15" t="s">
        <v>56</v>
      </c>
      <c r="D320" s="15"/>
      <c r="E320" s="15" t="s">
        <v>1170</v>
      </c>
      <c r="F320" s="17" t="s">
        <v>161</v>
      </c>
      <c r="G320" s="15" t="s">
        <v>1114</v>
      </c>
      <c r="H320" s="15" t="s">
        <v>27</v>
      </c>
      <c r="I320" s="15"/>
      <c r="J320" s="15" t="s">
        <v>51</v>
      </c>
      <c r="K320" s="22">
        <v>3000000</v>
      </c>
      <c r="L320" s="22"/>
      <c r="M320" s="40"/>
      <c r="N320" s="31"/>
      <c r="O320" s="15"/>
      <c r="P320" s="15" t="s">
        <v>22</v>
      </c>
      <c r="Q320" s="15"/>
      <c r="R320" s="13" t="s">
        <v>746</v>
      </c>
    </row>
    <row r="321" spans="1:18" ht="43.5" thickBot="1">
      <c r="A321" s="15" t="s">
        <v>595</v>
      </c>
      <c r="B321" s="15"/>
      <c r="C321" s="15" t="s">
        <v>1081</v>
      </c>
      <c r="D321" s="15"/>
      <c r="E321" s="15" t="s">
        <v>1152</v>
      </c>
      <c r="F321" s="17" t="s">
        <v>161</v>
      </c>
      <c r="G321" s="15" t="s">
        <v>1114</v>
      </c>
      <c r="H321" s="15" t="s">
        <v>28</v>
      </c>
      <c r="I321" s="15"/>
      <c r="J321" s="15" t="s">
        <v>82</v>
      </c>
      <c r="K321" s="22">
        <v>10000000</v>
      </c>
      <c r="L321" s="22"/>
      <c r="M321" s="40"/>
      <c r="N321" s="31"/>
      <c r="O321" s="15"/>
      <c r="P321" s="15" t="s">
        <v>22</v>
      </c>
      <c r="Q321" s="15"/>
      <c r="R321" s="13" t="s">
        <v>746</v>
      </c>
    </row>
    <row r="322" spans="1:18" ht="29.25" thickBot="1">
      <c r="A322" s="15" t="s">
        <v>32</v>
      </c>
      <c r="B322" s="15"/>
      <c r="C322" s="15" t="s">
        <v>761</v>
      </c>
      <c r="D322" s="15" t="s">
        <v>1074</v>
      </c>
      <c r="E322" s="15" t="s">
        <v>762</v>
      </c>
      <c r="F322" s="17" t="s">
        <v>161</v>
      </c>
      <c r="G322" s="15" t="s">
        <v>24</v>
      </c>
      <c r="H322" s="15" t="s">
        <v>763</v>
      </c>
      <c r="I322" s="15"/>
      <c r="J322" s="15" t="s">
        <v>764</v>
      </c>
      <c r="K322" s="22">
        <v>3300000</v>
      </c>
      <c r="L322" s="22"/>
      <c r="M322" s="40">
        <v>2012</v>
      </c>
      <c r="N322" s="31">
        <v>42339</v>
      </c>
      <c r="O322" s="15" t="s">
        <v>765</v>
      </c>
      <c r="P322" s="15" t="str">
        <f t="shared" ref="P322:P329" ca="1" si="2">IF(N322&gt;TODAY(),"En cours","Terminé")</f>
        <v>En cours</v>
      </c>
      <c r="Q322" s="15"/>
      <c r="R322" s="13" t="s">
        <v>746</v>
      </c>
    </row>
    <row r="323" spans="1:18" ht="15" thickBot="1">
      <c r="A323" s="15" t="s">
        <v>0</v>
      </c>
      <c r="B323" s="15" t="s">
        <v>783</v>
      </c>
      <c r="C323" s="15" t="s">
        <v>738</v>
      </c>
      <c r="D323" s="15" t="s">
        <v>1058</v>
      </c>
      <c r="E323" s="15" t="s">
        <v>1131</v>
      </c>
      <c r="F323" s="17" t="s">
        <v>707</v>
      </c>
      <c r="G323" s="15" t="s">
        <v>24</v>
      </c>
      <c r="H323" s="15" t="s">
        <v>754</v>
      </c>
      <c r="I323" s="15"/>
      <c r="J323" s="15" t="s">
        <v>784</v>
      </c>
      <c r="K323" s="22">
        <v>8000000</v>
      </c>
      <c r="L323" s="22"/>
      <c r="M323" s="40">
        <v>41487</v>
      </c>
      <c r="N323" s="31">
        <v>43070</v>
      </c>
      <c r="O323" s="15" t="s">
        <v>766</v>
      </c>
      <c r="P323" s="15" t="str">
        <f t="shared" ca="1" si="2"/>
        <v>En cours</v>
      </c>
      <c r="Q323" s="15"/>
      <c r="R323" s="13" t="s">
        <v>746</v>
      </c>
    </row>
    <row r="324" spans="1:18" ht="29.25" thickBot="1">
      <c r="A324" s="15" t="s">
        <v>4</v>
      </c>
      <c r="B324" s="15" t="s">
        <v>4</v>
      </c>
      <c r="C324" s="15" t="s">
        <v>1127</v>
      </c>
      <c r="D324" s="15" t="s">
        <v>1059</v>
      </c>
      <c r="E324" s="15" t="s">
        <v>1126</v>
      </c>
      <c r="F324" s="17" t="s">
        <v>707</v>
      </c>
      <c r="G324" s="15" t="s">
        <v>24</v>
      </c>
      <c r="H324" s="15" t="s">
        <v>703</v>
      </c>
      <c r="I324" s="15"/>
      <c r="J324" s="15" t="s">
        <v>767</v>
      </c>
      <c r="K324" s="22">
        <v>195000</v>
      </c>
      <c r="L324" s="22"/>
      <c r="M324" s="31">
        <v>41426</v>
      </c>
      <c r="N324" s="31">
        <v>41517</v>
      </c>
      <c r="O324" s="15" t="s">
        <v>766</v>
      </c>
      <c r="P324" s="15" t="str">
        <f t="shared" ca="1" si="2"/>
        <v>Terminé</v>
      </c>
      <c r="Q324" s="15"/>
      <c r="R324" s="13" t="s">
        <v>746</v>
      </c>
    </row>
    <row r="325" spans="1:18" ht="43.5" thickBot="1">
      <c r="A325" s="15" t="s">
        <v>768</v>
      </c>
      <c r="B325" s="15"/>
      <c r="C325" s="15" t="s">
        <v>769</v>
      </c>
      <c r="D325" s="15" t="s">
        <v>1064</v>
      </c>
      <c r="E325" s="15" t="s">
        <v>176</v>
      </c>
      <c r="F325" s="17" t="s">
        <v>707</v>
      </c>
      <c r="G325" s="15" t="s">
        <v>24</v>
      </c>
      <c r="H325" s="15" t="s">
        <v>770</v>
      </c>
      <c r="I325" s="15"/>
      <c r="J325" s="15" t="s">
        <v>771</v>
      </c>
      <c r="K325" s="22">
        <v>200000</v>
      </c>
      <c r="L325" s="22"/>
      <c r="M325" s="40">
        <v>2012</v>
      </c>
      <c r="N325" s="31">
        <v>41609</v>
      </c>
      <c r="O325" s="15" t="s">
        <v>766</v>
      </c>
      <c r="P325" s="15" t="str">
        <f t="shared" ca="1" si="2"/>
        <v>En cours</v>
      </c>
      <c r="Q325" s="15"/>
      <c r="R325" s="13" t="s">
        <v>746</v>
      </c>
    </row>
    <row r="326" spans="1:18" ht="29.25" thickBot="1">
      <c r="A326" s="15" t="s">
        <v>1</v>
      </c>
      <c r="B326" s="15" t="s">
        <v>1</v>
      </c>
      <c r="C326" s="15" t="s">
        <v>1082</v>
      </c>
      <c r="D326" s="15" t="s">
        <v>343</v>
      </c>
      <c r="E326" s="15" t="s">
        <v>343</v>
      </c>
      <c r="F326" s="17" t="s">
        <v>707</v>
      </c>
      <c r="G326" s="15" t="s">
        <v>24</v>
      </c>
      <c r="H326" s="15" t="s">
        <v>43</v>
      </c>
      <c r="I326" s="15"/>
      <c r="J326" s="15" t="s">
        <v>785</v>
      </c>
      <c r="K326" s="22">
        <v>750000</v>
      </c>
      <c r="L326" s="22"/>
      <c r="M326" s="40">
        <v>2012</v>
      </c>
      <c r="N326" s="31">
        <v>41394</v>
      </c>
      <c r="O326" s="15" t="s">
        <v>786</v>
      </c>
      <c r="P326" s="15" t="str">
        <f t="shared" ca="1" si="2"/>
        <v>Terminé</v>
      </c>
      <c r="Q326" s="15"/>
      <c r="R326" s="13" t="s">
        <v>746</v>
      </c>
    </row>
    <row r="327" spans="1:18" ht="43.5" thickBot="1">
      <c r="A327" s="15" t="s">
        <v>32</v>
      </c>
      <c r="B327" s="15"/>
      <c r="C327" s="15" t="s">
        <v>772</v>
      </c>
      <c r="D327" s="15" t="s">
        <v>1060</v>
      </c>
      <c r="E327" s="15" t="s">
        <v>773</v>
      </c>
      <c r="F327" s="17" t="s">
        <v>707</v>
      </c>
      <c r="G327" s="15" t="s">
        <v>24</v>
      </c>
      <c r="H327" s="15" t="s">
        <v>774</v>
      </c>
      <c r="I327" s="15"/>
      <c r="J327" s="15" t="s">
        <v>775</v>
      </c>
      <c r="K327" s="22">
        <v>600000</v>
      </c>
      <c r="L327" s="22"/>
      <c r="M327" s="40">
        <v>2012</v>
      </c>
      <c r="N327" s="31">
        <v>41609</v>
      </c>
      <c r="O327" s="15" t="s">
        <v>776</v>
      </c>
      <c r="P327" s="15" t="str">
        <f t="shared" ca="1" si="2"/>
        <v>En cours</v>
      </c>
      <c r="Q327" s="15"/>
      <c r="R327" s="13" t="s">
        <v>746</v>
      </c>
    </row>
    <row r="328" spans="1:18" ht="29.25" thickBot="1">
      <c r="A328" s="15" t="s">
        <v>32</v>
      </c>
      <c r="B328" s="15"/>
      <c r="C328" s="15" t="s">
        <v>738</v>
      </c>
      <c r="D328" s="15" t="s">
        <v>1064</v>
      </c>
      <c r="E328" s="15" t="s">
        <v>777</v>
      </c>
      <c r="F328" s="17" t="s">
        <v>707</v>
      </c>
      <c r="G328" s="15" t="s">
        <v>24</v>
      </c>
      <c r="H328" s="15" t="s">
        <v>778</v>
      </c>
      <c r="I328" s="15"/>
      <c r="J328" s="15" t="s">
        <v>779</v>
      </c>
      <c r="K328" s="22">
        <v>650000</v>
      </c>
      <c r="L328" s="22"/>
      <c r="M328" s="31">
        <v>41426</v>
      </c>
      <c r="N328" s="31">
        <v>41609</v>
      </c>
      <c r="O328" s="15" t="s">
        <v>787</v>
      </c>
      <c r="P328" s="15" t="str">
        <f t="shared" ca="1" si="2"/>
        <v>En cours</v>
      </c>
      <c r="Q328" s="15"/>
      <c r="R328" s="13" t="s">
        <v>746</v>
      </c>
    </row>
    <row r="329" spans="1:18" ht="15" thickBot="1">
      <c r="A329" s="15" t="s">
        <v>32</v>
      </c>
      <c r="B329" s="15"/>
      <c r="C329" s="15" t="s">
        <v>738</v>
      </c>
      <c r="D329" s="15" t="s">
        <v>1064</v>
      </c>
      <c r="E329" s="15" t="s">
        <v>777</v>
      </c>
      <c r="F329" s="17" t="s">
        <v>707</v>
      </c>
      <c r="G329" s="15" t="s">
        <v>24</v>
      </c>
      <c r="H329" s="15" t="s">
        <v>35</v>
      </c>
      <c r="I329" s="15"/>
      <c r="J329" s="15" t="s">
        <v>788</v>
      </c>
      <c r="K329" s="22">
        <v>2000000</v>
      </c>
      <c r="L329" s="22"/>
      <c r="M329" s="31">
        <v>41426</v>
      </c>
      <c r="N329" s="31">
        <v>41609</v>
      </c>
      <c r="O329" s="15"/>
      <c r="P329" s="15" t="str">
        <f t="shared" ca="1" si="2"/>
        <v>En cours</v>
      </c>
      <c r="Q329" s="15"/>
      <c r="R329" s="13" t="s">
        <v>746</v>
      </c>
    </row>
    <row r="330" spans="1:18" ht="43.5" thickBot="1">
      <c r="A330" s="15" t="s">
        <v>157</v>
      </c>
      <c r="B330" s="15" t="s">
        <v>156</v>
      </c>
      <c r="C330" s="15" t="s">
        <v>58</v>
      </c>
      <c r="D330" s="15" t="s">
        <v>1058</v>
      </c>
      <c r="E330" s="15" t="s">
        <v>1157</v>
      </c>
      <c r="F330" s="17" t="s">
        <v>160</v>
      </c>
      <c r="G330" s="15" t="s">
        <v>30</v>
      </c>
      <c r="H330" s="15" t="s">
        <v>37</v>
      </c>
      <c r="I330" s="15"/>
      <c r="J330" s="15" t="s">
        <v>83</v>
      </c>
      <c r="K330" s="22">
        <v>500000</v>
      </c>
      <c r="L330" s="22"/>
      <c r="M330" s="40">
        <v>41122</v>
      </c>
      <c r="N330" s="31"/>
      <c r="O330" s="15" t="s">
        <v>38</v>
      </c>
      <c r="P330" s="15"/>
      <c r="Q330" s="15"/>
      <c r="R330" s="13" t="s">
        <v>165</v>
      </c>
    </row>
    <row r="331" spans="1:18" ht="15" thickBot="1">
      <c r="A331" s="15" t="s">
        <v>33</v>
      </c>
      <c r="B331" s="15" t="s">
        <v>601</v>
      </c>
      <c r="C331" s="15" t="s">
        <v>56</v>
      </c>
      <c r="D331" s="15"/>
      <c r="E331" s="15" t="s">
        <v>634</v>
      </c>
      <c r="F331" s="17" t="s">
        <v>160</v>
      </c>
      <c r="G331" s="15" t="s">
        <v>30</v>
      </c>
      <c r="H331" s="15" t="s">
        <v>494</v>
      </c>
      <c r="I331" s="15"/>
      <c r="J331" s="15" t="s">
        <v>52</v>
      </c>
      <c r="K331" s="22">
        <v>200000</v>
      </c>
      <c r="L331" s="22"/>
      <c r="M331" s="40" t="s">
        <v>22</v>
      </c>
      <c r="N331" s="31"/>
      <c r="O331" s="15" t="s">
        <v>601</v>
      </c>
      <c r="P331" s="15"/>
      <c r="Q331" s="15"/>
      <c r="R331" s="13" t="s">
        <v>165</v>
      </c>
    </row>
    <row r="332" spans="1:18" ht="43.5" thickBot="1">
      <c r="A332" s="15" t="s">
        <v>0</v>
      </c>
      <c r="B332" s="15" t="s">
        <v>5</v>
      </c>
      <c r="C332" s="15" t="s">
        <v>58</v>
      </c>
      <c r="D332" s="15"/>
      <c r="E332" s="15" t="s">
        <v>1157</v>
      </c>
      <c r="F332" s="17" t="s">
        <v>161</v>
      </c>
      <c r="G332" s="15" t="s">
        <v>30</v>
      </c>
      <c r="H332" s="15" t="s">
        <v>39</v>
      </c>
      <c r="I332" s="15"/>
      <c r="J332" s="15" t="s">
        <v>53</v>
      </c>
      <c r="K332" s="22">
        <v>2000000</v>
      </c>
      <c r="L332" s="22"/>
      <c r="M332" s="40" t="s">
        <v>63</v>
      </c>
      <c r="N332" s="31"/>
      <c r="O332" s="15" t="s">
        <v>601</v>
      </c>
      <c r="P332" s="15"/>
      <c r="Q332" s="15"/>
      <c r="R332" s="13" t="s">
        <v>165</v>
      </c>
    </row>
    <row r="333" spans="1:18" ht="43.5" thickBot="1">
      <c r="A333" s="15" t="s">
        <v>157</v>
      </c>
      <c r="B333" s="15" t="s">
        <v>158</v>
      </c>
      <c r="C333" s="15" t="s">
        <v>57</v>
      </c>
      <c r="D333" s="15" t="s">
        <v>1060</v>
      </c>
      <c r="E333" s="15" t="s">
        <v>1135</v>
      </c>
      <c r="F333" s="17" t="s">
        <v>160</v>
      </c>
      <c r="G333" s="15" t="s">
        <v>30</v>
      </c>
      <c r="H333" s="15" t="s">
        <v>31</v>
      </c>
      <c r="I333" s="15"/>
      <c r="J333" s="15" t="s">
        <v>159</v>
      </c>
      <c r="K333" s="22">
        <v>3000000</v>
      </c>
      <c r="L333" s="22"/>
      <c r="M333" s="40">
        <v>41426</v>
      </c>
      <c r="N333" s="31"/>
      <c r="O333" s="15" t="s">
        <v>601</v>
      </c>
      <c r="P333" s="15"/>
      <c r="Q333" s="15"/>
      <c r="R333" s="13" t="s">
        <v>165</v>
      </c>
    </row>
    <row r="334" spans="1:18" ht="15" thickBot="1">
      <c r="A334" s="15" t="s">
        <v>32</v>
      </c>
      <c r="B334" s="15" t="s">
        <v>601</v>
      </c>
      <c r="C334" s="15" t="s">
        <v>738</v>
      </c>
      <c r="D334" s="15" t="s">
        <v>1073</v>
      </c>
      <c r="E334" s="15" t="s">
        <v>225</v>
      </c>
      <c r="F334" s="17" t="s">
        <v>161</v>
      </c>
      <c r="G334" s="15" t="s">
        <v>353</v>
      </c>
      <c r="H334" s="15" t="s">
        <v>601</v>
      </c>
      <c r="I334" s="15"/>
      <c r="J334" s="15" t="s">
        <v>354</v>
      </c>
      <c r="K334" s="22">
        <v>609793.28007805347</v>
      </c>
      <c r="L334" s="22"/>
      <c r="M334" s="40">
        <v>2013</v>
      </c>
      <c r="N334" s="31"/>
      <c r="O334" s="15" t="s">
        <v>169</v>
      </c>
      <c r="P334" s="15"/>
      <c r="Q334" s="15"/>
      <c r="R334" s="13" t="s">
        <v>394</v>
      </c>
    </row>
    <row r="335" spans="1:18" ht="29.25" thickBot="1">
      <c r="A335" s="15" t="s">
        <v>32</v>
      </c>
      <c r="B335" s="15" t="s">
        <v>601</v>
      </c>
      <c r="C335" s="15" t="s">
        <v>738</v>
      </c>
      <c r="D335" s="15" t="s">
        <v>1073</v>
      </c>
      <c r="E335" s="15" t="s">
        <v>225</v>
      </c>
      <c r="F335" s="17" t="s">
        <v>161</v>
      </c>
      <c r="G335" s="15" t="s">
        <v>30</v>
      </c>
      <c r="H335" s="15" t="s">
        <v>601</v>
      </c>
      <c r="I335" s="15"/>
      <c r="J335" s="15" t="s">
        <v>354</v>
      </c>
      <c r="K335" s="22">
        <v>152448.32001951337</v>
      </c>
      <c r="L335" s="22"/>
      <c r="M335" s="40">
        <v>2014</v>
      </c>
      <c r="N335" s="31"/>
      <c r="O335" s="15" t="s">
        <v>371</v>
      </c>
      <c r="P335" s="15"/>
      <c r="Q335" s="15"/>
      <c r="R335" s="13" t="s">
        <v>394</v>
      </c>
    </row>
    <row r="336" spans="1:18" ht="29.25" thickBot="1">
      <c r="A336" s="15" t="s">
        <v>32</v>
      </c>
      <c r="B336" s="15" t="s">
        <v>601</v>
      </c>
      <c r="C336" s="15" t="s">
        <v>738</v>
      </c>
      <c r="D336" s="15" t="s">
        <v>182</v>
      </c>
      <c r="E336" s="15" t="s">
        <v>801</v>
      </c>
      <c r="F336" s="17" t="s">
        <v>161</v>
      </c>
      <c r="G336" s="15" t="s">
        <v>30</v>
      </c>
      <c r="H336" s="15" t="s">
        <v>601</v>
      </c>
      <c r="I336" s="15"/>
      <c r="J336" s="15" t="s">
        <v>381</v>
      </c>
      <c r="K336" s="22">
        <v>920406.73211781203</v>
      </c>
      <c r="L336" s="22"/>
      <c r="M336" s="40">
        <v>2014</v>
      </c>
      <c r="N336" s="31"/>
      <c r="O336" s="15" t="s">
        <v>371</v>
      </c>
      <c r="P336" s="15"/>
      <c r="Q336" s="15"/>
      <c r="R336" s="13" t="s">
        <v>394</v>
      </c>
    </row>
    <row r="337" spans="1:18" ht="29.25" thickBot="1">
      <c r="A337" s="15" t="s">
        <v>0</v>
      </c>
      <c r="B337" s="15" t="s">
        <v>5</v>
      </c>
      <c r="C337" s="15" t="s">
        <v>738</v>
      </c>
      <c r="D337" s="15" t="s">
        <v>1060</v>
      </c>
      <c r="E337" s="15" t="s">
        <v>1089</v>
      </c>
      <c r="F337" s="17" t="s">
        <v>161</v>
      </c>
      <c r="G337" s="15" t="s">
        <v>30</v>
      </c>
      <c r="H337" s="15" t="s">
        <v>601</v>
      </c>
      <c r="I337" s="15"/>
      <c r="J337" s="15" t="s">
        <v>382</v>
      </c>
      <c r="K337" s="22">
        <v>792731.26410146954</v>
      </c>
      <c r="L337" s="22"/>
      <c r="M337" s="40">
        <v>2014</v>
      </c>
      <c r="N337" s="31"/>
      <c r="O337" s="15" t="s">
        <v>371</v>
      </c>
      <c r="P337" s="15"/>
      <c r="Q337" s="15"/>
      <c r="R337" s="13" t="s">
        <v>394</v>
      </c>
    </row>
    <row r="338" spans="1:18" ht="29.25" thickBot="1">
      <c r="A338" s="15" t="s">
        <v>32</v>
      </c>
      <c r="B338" s="15" t="s">
        <v>601</v>
      </c>
      <c r="C338" s="15" t="s">
        <v>738</v>
      </c>
      <c r="D338" s="15"/>
      <c r="E338" s="15" t="s">
        <v>408</v>
      </c>
      <c r="F338" s="17" t="s">
        <v>161</v>
      </c>
      <c r="G338" s="15" t="s">
        <v>30</v>
      </c>
      <c r="H338" s="15" t="s">
        <v>601</v>
      </c>
      <c r="I338" s="15"/>
      <c r="J338" s="15" t="s">
        <v>383</v>
      </c>
      <c r="K338" s="22">
        <v>1143362.4001463503</v>
      </c>
      <c r="L338" s="22"/>
      <c r="M338" s="40">
        <v>2014</v>
      </c>
      <c r="N338" s="31"/>
      <c r="O338" s="15" t="s">
        <v>371</v>
      </c>
      <c r="P338" s="15"/>
      <c r="Q338" s="15"/>
      <c r="R338" s="13" t="s">
        <v>394</v>
      </c>
    </row>
    <row r="339" spans="1:18" ht="29.25" thickBot="1">
      <c r="A339" s="15" t="s">
        <v>32</v>
      </c>
      <c r="B339" s="15" t="s">
        <v>601</v>
      </c>
      <c r="C339" s="15" t="s">
        <v>738</v>
      </c>
      <c r="D339" s="15" t="s">
        <v>173</v>
      </c>
      <c r="E339" s="15"/>
      <c r="F339" s="17" t="s">
        <v>161</v>
      </c>
      <c r="G339" s="15" t="s">
        <v>30</v>
      </c>
      <c r="H339" s="15" t="s">
        <v>601</v>
      </c>
      <c r="I339" s="15"/>
      <c r="J339" s="15" t="s">
        <v>384</v>
      </c>
      <c r="K339" s="22">
        <v>152448.32001951337</v>
      </c>
      <c r="L339" s="22"/>
      <c r="M339" s="40">
        <v>2014</v>
      </c>
      <c r="N339" s="31"/>
      <c r="O339" s="15" t="s">
        <v>371</v>
      </c>
      <c r="P339" s="15"/>
      <c r="Q339" s="15"/>
      <c r="R339" s="13" t="s">
        <v>394</v>
      </c>
    </row>
    <row r="340" spans="1:18" ht="29.25" thickBot="1">
      <c r="A340" s="15" t="s">
        <v>32</v>
      </c>
      <c r="B340" s="15" t="s">
        <v>601</v>
      </c>
      <c r="C340" s="15" t="s">
        <v>738</v>
      </c>
      <c r="D340" s="15"/>
      <c r="E340" s="15" t="s">
        <v>408</v>
      </c>
      <c r="F340" s="17" t="s">
        <v>161</v>
      </c>
      <c r="G340" s="15" t="s">
        <v>30</v>
      </c>
      <c r="H340" s="15" t="s">
        <v>601</v>
      </c>
      <c r="I340" s="15"/>
      <c r="J340" s="15" t="s">
        <v>385</v>
      </c>
      <c r="K340" s="22">
        <v>95280.200012195855</v>
      </c>
      <c r="L340" s="22"/>
      <c r="M340" s="40">
        <v>2014</v>
      </c>
      <c r="N340" s="31"/>
      <c r="O340" s="15" t="s">
        <v>371</v>
      </c>
      <c r="P340" s="15"/>
      <c r="Q340" s="15"/>
      <c r="R340" s="13" t="s">
        <v>394</v>
      </c>
    </row>
    <row r="341" spans="1:18" ht="29.25" thickBot="1">
      <c r="A341" s="15" t="s">
        <v>32</v>
      </c>
      <c r="B341" s="15" t="s">
        <v>601</v>
      </c>
      <c r="C341" s="15" t="s">
        <v>738</v>
      </c>
      <c r="D341" s="15" t="s">
        <v>1073</v>
      </c>
      <c r="E341" s="15" t="s">
        <v>225</v>
      </c>
      <c r="F341" s="17" t="s">
        <v>161</v>
      </c>
      <c r="G341" s="15" t="s">
        <v>30</v>
      </c>
      <c r="H341" s="15" t="s">
        <v>601</v>
      </c>
      <c r="I341" s="15"/>
      <c r="J341" s="15" t="s">
        <v>386</v>
      </c>
      <c r="K341" s="22">
        <v>2820293.9203609973</v>
      </c>
      <c r="L341" s="22"/>
      <c r="M341" s="40">
        <v>2014</v>
      </c>
      <c r="N341" s="31"/>
      <c r="O341" s="15" t="s">
        <v>371</v>
      </c>
      <c r="P341" s="15"/>
      <c r="Q341" s="15"/>
      <c r="R341" s="13" t="s">
        <v>394</v>
      </c>
    </row>
    <row r="342" spans="1:18" ht="29.25" thickBot="1">
      <c r="A342" s="15" t="s">
        <v>32</v>
      </c>
      <c r="B342" s="15" t="s">
        <v>601</v>
      </c>
      <c r="C342" s="15" t="s">
        <v>738</v>
      </c>
      <c r="D342" s="15"/>
      <c r="E342" s="15" t="s">
        <v>408</v>
      </c>
      <c r="F342" s="17" t="s">
        <v>161</v>
      </c>
      <c r="G342" s="15" t="s">
        <v>30</v>
      </c>
      <c r="H342" s="15" t="s">
        <v>601</v>
      </c>
      <c r="I342" s="15"/>
      <c r="J342" s="15" t="s">
        <v>387</v>
      </c>
      <c r="K342" s="22">
        <v>2321025.6722970912</v>
      </c>
      <c r="L342" s="22"/>
      <c r="M342" s="40">
        <v>2014</v>
      </c>
      <c r="N342" s="31"/>
      <c r="O342" s="15" t="s">
        <v>371</v>
      </c>
      <c r="P342" s="15"/>
      <c r="Q342" s="15"/>
      <c r="R342" s="13" t="s">
        <v>394</v>
      </c>
    </row>
    <row r="343" spans="1:18" ht="29.25" thickBot="1">
      <c r="A343" s="15" t="s">
        <v>32</v>
      </c>
      <c r="B343" s="15" t="s">
        <v>601</v>
      </c>
      <c r="C343" s="15" t="s">
        <v>738</v>
      </c>
      <c r="D343" s="15" t="s">
        <v>182</v>
      </c>
      <c r="E343" s="15" t="s">
        <v>801</v>
      </c>
      <c r="F343" s="17" t="s">
        <v>161</v>
      </c>
      <c r="G343" s="15" t="s">
        <v>30</v>
      </c>
      <c r="H343" s="15" t="s">
        <v>601</v>
      </c>
      <c r="I343" s="15"/>
      <c r="J343" s="15" t="s">
        <v>388</v>
      </c>
      <c r="K343" s="22">
        <v>603695.34727727296</v>
      </c>
      <c r="L343" s="22"/>
      <c r="M343" s="40">
        <v>2014</v>
      </c>
      <c r="N343" s="31"/>
      <c r="O343" s="15" t="s">
        <v>371</v>
      </c>
      <c r="P343" s="15"/>
      <c r="Q343" s="15"/>
      <c r="R343" s="13" t="s">
        <v>394</v>
      </c>
    </row>
    <row r="344" spans="1:18" ht="29.25" thickBot="1">
      <c r="A344" s="15" t="s">
        <v>32</v>
      </c>
      <c r="B344" s="15" t="s">
        <v>601</v>
      </c>
      <c r="C344" s="15" t="s">
        <v>738</v>
      </c>
      <c r="D344" s="15" t="s">
        <v>1058</v>
      </c>
      <c r="E344" s="15" t="s">
        <v>1129</v>
      </c>
      <c r="F344" s="17" t="s">
        <v>161</v>
      </c>
      <c r="G344" s="15" t="s">
        <v>30</v>
      </c>
      <c r="H344" s="15" t="s">
        <v>601</v>
      </c>
      <c r="I344" s="15"/>
      <c r="J344" s="15" t="s">
        <v>389</v>
      </c>
      <c r="K344" s="22">
        <v>990914.0801268369</v>
      </c>
      <c r="L344" s="22"/>
      <c r="M344" s="40">
        <v>2014</v>
      </c>
      <c r="N344" s="31"/>
      <c r="O344" s="15" t="s">
        <v>371</v>
      </c>
      <c r="P344" s="15"/>
      <c r="Q344" s="15"/>
      <c r="R344" s="13" t="s">
        <v>394</v>
      </c>
    </row>
    <row r="345" spans="1:18" ht="29.25" thickBot="1">
      <c r="A345" s="15" t="s">
        <v>32</v>
      </c>
      <c r="B345" s="15" t="s">
        <v>601</v>
      </c>
      <c r="C345" s="15" t="s">
        <v>738</v>
      </c>
      <c r="D345" s="15"/>
      <c r="E345" s="15" t="s">
        <v>408</v>
      </c>
      <c r="F345" s="17" t="s">
        <v>161</v>
      </c>
      <c r="G345" s="15" t="s">
        <v>30</v>
      </c>
      <c r="H345" s="15" t="s">
        <v>601</v>
      </c>
      <c r="I345" s="15"/>
      <c r="J345" s="15" t="s">
        <v>390</v>
      </c>
      <c r="K345" s="22">
        <v>127294.34721629367</v>
      </c>
      <c r="L345" s="22"/>
      <c r="M345" s="40">
        <v>2014</v>
      </c>
      <c r="N345" s="31"/>
      <c r="O345" s="15" t="s">
        <v>371</v>
      </c>
      <c r="P345" s="15"/>
      <c r="Q345" s="15"/>
      <c r="R345" s="13" t="s">
        <v>394</v>
      </c>
    </row>
    <row r="346" spans="1:18" ht="29.25" thickBot="1">
      <c r="A346" s="15" t="s">
        <v>32</v>
      </c>
      <c r="B346" s="15" t="s">
        <v>601</v>
      </c>
      <c r="C346" s="15" t="s">
        <v>738</v>
      </c>
      <c r="D346" s="15" t="s">
        <v>1073</v>
      </c>
      <c r="E346" s="15" t="s">
        <v>225</v>
      </c>
      <c r="F346" s="17" t="s">
        <v>161</v>
      </c>
      <c r="G346" s="15" t="s">
        <v>30</v>
      </c>
      <c r="H346" s="15" t="s">
        <v>601</v>
      </c>
      <c r="I346" s="15"/>
      <c r="J346" s="15" t="s">
        <v>391</v>
      </c>
      <c r="K346" s="22">
        <v>914689.92011708021</v>
      </c>
      <c r="L346" s="22"/>
      <c r="M346" s="40">
        <v>2014</v>
      </c>
      <c r="N346" s="31"/>
      <c r="O346" s="15" t="s">
        <v>371</v>
      </c>
      <c r="P346" s="15"/>
      <c r="Q346" s="15"/>
      <c r="R346" s="13" t="s">
        <v>394</v>
      </c>
    </row>
    <row r="347" spans="1:18" ht="29.25" thickBot="1">
      <c r="A347" s="15" t="s">
        <v>32</v>
      </c>
      <c r="B347" s="15"/>
      <c r="C347" s="15" t="s">
        <v>738</v>
      </c>
      <c r="D347" s="15" t="s">
        <v>1060</v>
      </c>
      <c r="E347" s="13" t="s">
        <v>409</v>
      </c>
      <c r="F347" s="17" t="s">
        <v>161</v>
      </c>
      <c r="G347" s="15" t="s">
        <v>30</v>
      </c>
      <c r="H347" s="15" t="s">
        <v>601</v>
      </c>
      <c r="I347" s="15"/>
      <c r="J347" s="15" t="s">
        <v>392</v>
      </c>
      <c r="K347" s="22">
        <v>2439173.1203122139</v>
      </c>
      <c r="L347" s="22"/>
      <c r="M347" s="40">
        <v>2014</v>
      </c>
      <c r="N347" s="31"/>
      <c r="O347" s="15" t="s">
        <v>371</v>
      </c>
      <c r="P347" s="15"/>
      <c r="Q347" s="15"/>
      <c r="R347" s="13" t="s">
        <v>394</v>
      </c>
    </row>
    <row r="348" spans="1:18" ht="29.25" thickBot="1">
      <c r="A348" s="15" t="s">
        <v>0</v>
      </c>
      <c r="B348" s="15" t="s">
        <v>5</v>
      </c>
      <c r="C348" s="15" t="s">
        <v>738</v>
      </c>
      <c r="D348" s="15" t="s">
        <v>1059</v>
      </c>
      <c r="E348" s="15" t="s">
        <v>1126</v>
      </c>
      <c r="F348" s="17" t="s">
        <v>161</v>
      </c>
      <c r="G348" s="15" t="s">
        <v>30</v>
      </c>
      <c r="H348" s="15" t="s">
        <v>601</v>
      </c>
      <c r="I348" s="15"/>
      <c r="J348" s="15" t="s">
        <v>393</v>
      </c>
      <c r="K348" s="22">
        <v>964235.62412342208</v>
      </c>
      <c r="L348" s="22"/>
      <c r="M348" s="40">
        <v>2014</v>
      </c>
      <c r="N348" s="31"/>
      <c r="O348" s="15" t="s">
        <v>371</v>
      </c>
      <c r="P348" s="15"/>
      <c r="Q348" s="15"/>
      <c r="R348" s="13" t="s">
        <v>394</v>
      </c>
    </row>
    <row r="349" spans="1:18" ht="29.25" thickBot="1">
      <c r="A349" s="15" t="s">
        <v>68</v>
      </c>
      <c r="B349" s="15" t="s">
        <v>601</v>
      </c>
      <c r="C349" s="15" t="s">
        <v>56</v>
      </c>
      <c r="D349" s="15" t="s">
        <v>343</v>
      </c>
      <c r="E349" s="15" t="s">
        <v>343</v>
      </c>
      <c r="F349" s="17" t="s">
        <v>161</v>
      </c>
      <c r="G349" s="15"/>
      <c r="H349" s="15" t="s">
        <v>66</v>
      </c>
      <c r="I349" s="15"/>
      <c r="J349" s="15" t="s">
        <v>67</v>
      </c>
      <c r="K349" s="22">
        <v>170000</v>
      </c>
      <c r="L349" s="22"/>
      <c r="M349" s="31" t="s">
        <v>71</v>
      </c>
      <c r="N349" s="31"/>
      <c r="O349" s="15" t="s">
        <v>601</v>
      </c>
      <c r="P349" s="15"/>
      <c r="Q349" s="15"/>
      <c r="R349" s="13" t="s">
        <v>165</v>
      </c>
    </row>
    <row r="350" spans="1:18" ht="29.25" thickBot="1">
      <c r="A350" s="15" t="s">
        <v>32</v>
      </c>
      <c r="B350" s="15" t="s">
        <v>601</v>
      </c>
      <c r="C350" s="15" t="s">
        <v>738</v>
      </c>
      <c r="D350" s="15"/>
      <c r="E350" s="15" t="s">
        <v>408</v>
      </c>
      <c r="F350" s="17" t="s">
        <v>161</v>
      </c>
      <c r="G350" s="15" t="s">
        <v>355</v>
      </c>
      <c r="H350" s="15" t="s">
        <v>601</v>
      </c>
      <c r="I350" s="15"/>
      <c r="J350" s="15" t="s">
        <v>356</v>
      </c>
      <c r="K350" s="22">
        <v>381120.80004878342</v>
      </c>
      <c r="L350" s="22"/>
      <c r="M350" s="40">
        <v>2013</v>
      </c>
      <c r="N350" s="31"/>
      <c r="O350" s="15" t="s">
        <v>357</v>
      </c>
      <c r="P350" s="15"/>
      <c r="Q350" s="15"/>
      <c r="R350" s="13" t="s">
        <v>394</v>
      </c>
    </row>
    <row r="351" spans="1:18" ht="15" thickBot="1">
      <c r="A351" s="15" t="s">
        <v>32</v>
      </c>
      <c r="B351" s="15" t="s">
        <v>601</v>
      </c>
      <c r="C351" s="15" t="s">
        <v>738</v>
      </c>
      <c r="D351" s="15" t="s">
        <v>1072</v>
      </c>
      <c r="E351" s="15" t="s">
        <v>194</v>
      </c>
      <c r="F351" s="15" t="s">
        <v>161</v>
      </c>
      <c r="G351" s="15" t="s">
        <v>355</v>
      </c>
      <c r="H351" s="15" t="s">
        <v>601</v>
      </c>
      <c r="I351" s="22"/>
      <c r="J351" s="22" t="s">
        <v>358</v>
      </c>
      <c r="K351" s="22">
        <v>304896.64003902674</v>
      </c>
      <c r="L351" s="31"/>
      <c r="M351" s="40">
        <v>2013</v>
      </c>
      <c r="N351" s="31"/>
      <c r="O351" s="15" t="s">
        <v>357</v>
      </c>
      <c r="P351" s="13"/>
      <c r="Q351" s="15"/>
      <c r="R351" s="13" t="s">
        <v>394</v>
      </c>
    </row>
    <row r="352" spans="1:18" ht="15" thickBot="1">
      <c r="A352" s="15" t="s">
        <v>32</v>
      </c>
      <c r="B352" s="15" t="s">
        <v>601</v>
      </c>
      <c r="C352" s="15" t="s">
        <v>738</v>
      </c>
      <c r="D352" s="15" t="s">
        <v>182</v>
      </c>
      <c r="E352" s="15" t="s">
        <v>801</v>
      </c>
      <c r="F352" s="17" t="s">
        <v>161</v>
      </c>
      <c r="G352" s="15" t="s">
        <v>355</v>
      </c>
      <c r="H352" s="15" t="s">
        <v>601</v>
      </c>
      <c r="I352" s="15"/>
      <c r="J352" s="15" t="s">
        <v>359</v>
      </c>
      <c r="K352" s="22">
        <v>343008.72004390508</v>
      </c>
      <c r="L352" s="22"/>
      <c r="M352" s="40">
        <v>2013</v>
      </c>
      <c r="N352" s="31"/>
      <c r="O352" s="15" t="s">
        <v>357</v>
      </c>
      <c r="P352" s="15"/>
      <c r="Q352" s="15"/>
      <c r="R352" s="13" t="s">
        <v>394</v>
      </c>
    </row>
    <row r="353" spans="1:18" ht="15" thickBot="1">
      <c r="A353" s="15" t="s">
        <v>32</v>
      </c>
      <c r="B353" s="15" t="s">
        <v>601</v>
      </c>
      <c r="C353" s="15" t="s">
        <v>738</v>
      </c>
      <c r="D353" s="15" t="s">
        <v>1074</v>
      </c>
      <c r="E353" s="15" t="s">
        <v>200</v>
      </c>
      <c r="F353" s="17" t="s">
        <v>161</v>
      </c>
      <c r="G353" s="15" t="s">
        <v>355</v>
      </c>
      <c r="H353" s="15" t="s">
        <v>601</v>
      </c>
      <c r="I353" s="15"/>
      <c r="J353" s="15" t="s">
        <v>360</v>
      </c>
      <c r="K353" s="22">
        <v>457344.96005854011</v>
      </c>
      <c r="L353" s="22"/>
      <c r="M353" s="40">
        <v>2013</v>
      </c>
      <c r="N353" s="31"/>
      <c r="O353" s="15" t="s">
        <v>357</v>
      </c>
      <c r="P353" s="15"/>
      <c r="Q353" s="15"/>
      <c r="R353" s="13" t="s">
        <v>394</v>
      </c>
    </row>
    <row r="354" spans="1:18" ht="15" thickBot="1">
      <c r="A354" s="15" t="s">
        <v>32</v>
      </c>
      <c r="B354" s="15"/>
      <c r="C354" s="15" t="s">
        <v>738</v>
      </c>
      <c r="D354" s="15" t="s">
        <v>1064</v>
      </c>
      <c r="E354" s="15" t="s">
        <v>176</v>
      </c>
      <c r="F354" s="17" t="s">
        <v>161</v>
      </c>
      <c r="G354" s="15" t="s">
        <v>355</v>
      </c>
      <c r="H354" s="15" t="s">
        <v>601</v>
      </c>
      <c r="I354" s="15"/>
      <c r="J354" s="15" t="s">
        <v>361</v>
      </c>
      <c r="K354" s="22">
        <v>381120.80004878342</v>
      </c>
      <c r="L354" s="22"/>
      <c r="M354" s="40">
        <v>2013</v>
      </c>
      <c r="N354" s="31"/>
      <c r="O354" s="15" t="s">
        <v>357</v>
      </c>
      <c r="P354" s="15"/>
      <c r="Q354" s="15"/>
      <c r="R354" s="13" t="s">
        <v>394</v>
      </c>
    </row>
    <row r="355" spans="1:18" ht="15" thickBot="1">
      <c r="A355" s="15" t="s">
        <v>32</v>
      </c>
      <c r="B355" s="15" t="s">
        <v>601</v>
      </c>
      <c r="C355" s="15" t="s">
        <v>738</v>
      </c>
      <c r="D355" s="15" t="s">
        <v>182</v>
      </c>
      <c r="E355" s="15" t="s">
        <v>801</v>
      </c>
      <c r="F355" s="17" t="s">
        <v>161</v>
      </c>
      <c r="G355" s="15" t="s">
        <v>355</v>
      </c>
      <c r="H355" s="15" t="s">
        <v>601</v>
      </c>
      <c r="I355" s="15"/>
      <c r="J355" s="15" t="s">
        <v>362</v>
      </c>
      <c r="K355" s="22">
        <v>1905604.0002439171</v>
      </c>
      <c r="L355" s="22"/>
      <c r="M355" s="40">
        <v>2013</v>
      </c>
      <c r="N355" s="31"/>
      <c r="O355" s="15" t="s">
        <v>357</v>
      </c>
      <c r="P355" s="15"/>
      <c r="Q355" s="15"/>
      <c r="R355" s="13" t="s">
        <v>394</v>
      </c>
    </row>
    <row r="356" spans="1:18" ht="15" thickBot="1">
      <c r="A356" s="15" t="s">
        <v>32</v>
      </c>
      <c r="B356" s="15" t="s">
        <v>601</v>
      </c>
      <c r="C356" s="15" t="s">
        <v>738</v>
      </c>
      <c r="D356" s="15" t="s">
        <v>182</v>
      </c>
      <c r="E356" s="15" t="s">
        <v>801</v>
      </c>
      <c r="F356" s="17" t="s">
        <v>161</v>
      </c>
      <c r="G356" s="15" t="s">
        <v>355</v>
      </c>
      <c r="H356" s="15" t="s">
        <v>601</v>
      </c>
      <c r="I356" s="15"/>
      <c r="J356" s="15" t="s">
        <v>363</v>
      </c>
      <c r="K356" s="22">
        <v>152448.32001951337</v>
      </c>
      <c r="L356" s="22"/>
      <c r="M356" s="40">
        <v>2013</v>
      </c>
      <c r="N356" s="31"/>
      <c r="O356" s="15" t="s">
        <v>357</v>
      </c>
      <c r="P356" s="15"/>
      <c r="Q356" s="15"/>
      <c r="R356" s="13" t="s">
        <v>394</v>
      </c>
    </row>
    <row r="357" spans="1:18" ht="15" thickBot="1">
      <c r="A357" s="15" t="s">
        <v>32</v>
      </c>
      <c r="B357" s="15" t="s">
        <v>601</v>
      </c>
      <c r="C357" s="15" t="s">
        <v>738</v>
      </c>
      <c r="D357" s="15" t="s">
        <v>182</v>
      </c>
      <c r="E357" s="15" t="s">
        <v>801</v>
      </c>
      <c r="F357" s="17" t="s">
        <v>161</v>
      </c>
      <c r="G357" s="15" t="s">
        <v>355</v>
      </c>
      <c r="H357" s="15" t="s">
        <v>601</v>
      </c>
      <c r="I357" s="15"/>
      <c r="J357" s="15" t="s">
        <v>364</v>
      </c>
      <c r="K357" s="22">
        <v>266784.5600341484</v>
      </c>
      <c r="L357" s="22"/>
      <c r="M357" s="40">
        <v>2013</v>
      </c>
      <c r="N357" s="31"/>
      <c r="O357" s="15" t="s">
        <v>357</v>
      </c>
      <c r="P357" s="15"/>
      <c r="Q357" s="15"/>
      <c r="R357" s="13" t="s">
        <v>394</v>
      </c>
    </row>
    <row r="358" spans="1:18" ht="15" thickBot="1">
      <c r="A358" s="15" t="s">
        <v>32</v>
      </c>
      <c r="B358" s="15" t="s">
        <v>601</v>
      </c>
      <c r="C358" s="15" t="s">
        <v>738</v>
      </c>
      <c r="D358" s="15"/>
      <c r="E358" s="15" t="s">
        <v>408</v>
      </c>
      <c r="F358" s="17" t="s">
        <v>161</v>
      </c>
      <c r="G358" s="15" t="s">
        <v>355</v>
      </c>
      <c r="H358" s="15" t="s">
        <v>601</v>
      </c>
      <c r="I358" s="15"/>
      <c r="J358" s="15" t="s">
        <v>365</v>
      </c>
      <c r="K358" s="22">
        <v>152448.32001951337</v>
      </c>
      <c r="L358" s="22"/>
      <c r="M358" s="40">
        <v>2013</v>
      </c>
      <c r="N358" s="31"/>
      <c r="O358" s="15" t="s">
        <v>357</v>
      </c>
      <c r="P358" s="15"/>
      <c r="Q358" s="15"/>
      <c r="R358" s="13" t="s">
        <v>394</v>
      </c>
    </row>
    <row r="359" spans="1:18" ht="29.25" thickBot="1">
      <c r="A359" s="15" t="s">
        <v>32</v>
      </c>
      <c r="B359" s="15" t="s">
        <v>601</v>
      </c>
      <c r="C359" s="15" t="s">
        <v>738</v>
      </c>
      <c r="D359" s="15"/>
      <c r="E359" s="15" t="s">
        <v>408</v>
      </c>
      <c r="F359" s="17" t="s">
        <v>161</v>
      </c>
      <c r="G359" s="15" t="s">
        <v>355</v>
      </c>
      <c r="H359" s="15" t="s">
        <v>601</v>
      </c>
      <c r="I359" s="15"/>
      <c r="J359" s="15" t="s">
        <v>356</v>
      </c>
      <c r="K359" s="22">
        <v>381120.80004878342</v>
      </c>
      <c r="L359" s="22"/>
      <c r="M359" s="40">
        <v>2014</v>
      </c>
      <c r="N359" s="31"/>
      <c r="O359" s="15" t="s">
        <v>371</v>
      </c>
      <c r="P359" s="15"/>
      <c r="Q359" s="15"/>
      <c r="R359" s="13" t="s">
        <v>394</v>
      </c>
    </row>
    <row r="360" spans="1:18" ht="29.25" thickBot="1">
      <c r="A360" s="15" t="s">
        <v>32</v>
      </c>
      <c r="B360" s="15" t="s">
        <v>601</v>
      </c>
      <c r="C360" s="15" t="s">
        <v>738</v>
      </c>
      <c r="D360" s="15" t="s">
        <v>1072</v>
      </c>
      <c r="E360" s="15" t="s">
        <v>194</v>
      </c>
      <c r="F360" s="15" t="s">
        <v>161</v>
      </c>
      <c r="G360" s="15" t="s">
        <v>355</v>
      </c>
      <c r="H360" s="15" t="s">
        <v>601</v>
      </c>
      <c r="I360" s="22"/>
      <c r="J360" s="22" t="s">
        <v>358</v>
      </c>
      <c r="K360" s="22">
        <v>304896.64003902674</v>
      </c>
      <c r="L360" s="31"/>
      <c r="M360" s="40">
        <v>2014</v>
      </c>
      <c r="N360" s="31"/>
      <c r="O360" s="15" t="s">
        <v>371</v>
      </c>
      <c r="P360" s="13"/>
      <c r="Q360" s="15"/>
      <c r="R360" s="13" t="s">
        <v>394</v>
      </c>
    </row>
    <row r="361" spans="1:18" ht="29.25" customHeight="1" thickBot="1">
      <c r="A361" s="15" t="s">
        <v>32</v>
      </c>
      <c r="B361" s="15" t="s">
        <v>601</v>
      </c>
      <c r="C361" s="15" t="s">
        <v>738</v>
      </c>
      <c r="D361" s="15" t="s">
        <v>1074</v>
      </c>
      <c r="E361" s="15" t="s">
        <v>200</v>
      </c>
      <c r="F361" s="17" t="s">
        <v>161</v>
      </c>
      <c r="G361" s="15" t="s">
        <v>355</v>
      </c>
      <c r="H361" s="15" t="s">
        <v>601</v>
      </c>
      <c r="I361" s="15"/>
      <c r="J361" s="15" t="s">
        <v>360</v>
      </c>
      <c r="K361" s="22">
        <v>457344.96005854011</v>
      </c>
      <c r="L361" s="22"/>
      <c r="M361" s="40">
        <v>2014</v>
      </c>
      <c r="N361" s="31"/>
      <c r="O361" s="15" t="s">
        <v>371</v>
      </c>
      <c r="P361" s="15"/>
      <c r="Q361" s="15"/>
      <c r="R361" s="13" t="s">
        <v>394</v>
      </c>
    </row>
    <row r="362" spans="1:18" ht="29.25" customHeight="1" thickBot="1">
      <c r="A362" s="15" t="s">
        <v>32</v>
      </c>
      <c r="B362" s="15" t="s">
        <v>601</v>
      </c>
      <c r="C362" s="15" t="s">
        <v>738</v>
      </c>
      <c r="D362" s="15" t="s">
        <v>182</v>
      </c>
      <c r="E362" s="15" t="s">
        <v>801</v>
      </c>
      <c r="F362" s="17" t="s">
        <v>161</v>
      </c>
      <c r="G362" s="15" t="s">
        <v>355</v>
      </c>
      <c r="H362" s="15" t="s">
        <v>601</v>
      </c>
      <c r="I362" s="15"/>
      <c r="J362" s="15" t="s">
        <v>362</v>
      </c>
      <c r="K362" s="22">
        <v>1905604.0002439171</v>
      </c>
      <c r="L362" s="22"/>
      <c r="M362" s="40">
        <v>2014</v>
      </c>
      <c r="N362" s="31"/>
      <c r="O362" s="15" t="s">
        <v>371</v>
      </c>
      <c r="P362" s="15"/>
      <c r="Q362" s="15"/>
      <c r="R362" s="13" t="s">
        <v>394</v>
      </c>
    </row>
    <row r="363" spans="1:18" ht="29.25" customHeight="1" thickBot="1">
      <c r="A363" s="15" t="s">
        <v>414</v>
      </c>
      <c r="B363" s="15" t="s">
        <v>955</v>
      </c>
      <c r="C363" s="15" t="s">
        <v>1079</v>
      </c>
      <c r="D363" s="15"/>
      <c r="E363" s="15" t="s">
        <v>1128</v>
      </c>
      <c r="F363" s="17" t="s">
        <v>956</v>
      </c>
      <c r="G363" s="15" t="s">
        <v>21</v>
      </c>
      <c r="H363" s="15" t="s">
        <v>957</v>
      </c>
      <c r="I363" s="15"/>
      <c r="J363" s="15" t="s">
        <v>958</v>
      </c>
      <c r="K363" s="22"/>
      <c r="L363" s="22"/>
      <c r="M363" s="31" t="s">
        <v>889</v>
      </c>
      <c r="N363" s="31" t="s">
        <v>959</v>
      </c>
      <c r="O363" s="15" t="s">
        <v>960</v>
      </c>
      <c r="P363" s="15"/>
      <c r="Q363" s="15"/>
      <c r="R363" s="13" t="s">
        <v>21</v>
      </c>
    </row>
    <row r="364" spans="1:18" ht="29.25" customHeight="1" thickBot="1">
      <c r="A364" s="15" t="s">
        <v>961</v>
      </c>
      <c r="B364" s="15" t="s">
        <v>962</v>
      </c>
      <c r="C364" s="15" t="s">
        <v>56</v>
      </c>
      <c r="D364" s="15" t="s">
        <v>1059</v>
      </c>
      <c r="E364" s="15" t="s">
        <v>887</v>
      </c>
      <c r="F364" s="17" t="s">
        <v>707</v>
      </c>
      <c r="G364" s="15" t="s">
        <v>21</v>
      </c>
      <c r="H364" s="15" t="s">
        <v>21</v>
      </c>
      <c r="I364" s="15"/>
      <c r="J364" s="15" t="s">
        <v>963</v>
      </c>
      <c r="K364" s="22"/>
      <c r="L364" s="22"/>
      <c r="M364" s="31">
        <v>41334</v>
      </c>
      <c r="N364" s="31">
        <v>41395</v>
      </c>
      <c r="O364" s="15" t="s">
        <v>964</v>
      </c>
      <c r="P364" s="15"/>
      <c r="Q364" s="15"/>
      <c r="R364" s="13" t="s">
        <v>21</v>
      </c>
    </row>
    <row r="365" spans="1:18" ht="29.25" customHeight="1" thickBot="1">
      <c r="A365" s="15" t="s">
        <v>961</v>
      </c>
      <c r="B365" s="15" t="s">
        <v>421</v>
      </c>
      <c r="C365" s="15" t="s">
        <v>965</v>
      </c>
      <c r="D365" s="15" t="s">
        <v>1059</v>
      </c>
      <c r="E365" s="15" t="s">
        <v>887</v>
      </c>
      <c r="F365" s="17" t="s">
        <v>707</v>
      </c>
      <c r="G365" s="15" t="s">
        <v>21</v>
      </c>
      <c r="H365" s="15" t="s">
        <v>703</v>
      </c>
      <c r="I365" s="15"/>
      <c r="J365" s="15" t="s">
        <v>966</v>
      </c>
      <c r="K365" s="22">
        <v>100000</v>
      </c>
      <c r="L365" s="22"/>
      <c r="M365" s="31">
        <v>41487</v>
      </c>
      <c r="N365" s="31">
        <v>41548</v>
      </c>
      <c r="O365" s="15" t="s">
        <v>967</v>
      </c>
      <c r="P365" s="15"/>
      <c r="Q365" s="15"/>
      <c r="R365" s="13" t="s">
        <v>21</v>
      </c>
    </row>
    <row r="366" spans="1:18" ht="29.25" customHeight="1" thickBot="1">
      <c r="A366" s="15" t="s">
        <v>961</v>
      </c>
      <c r="B366" s="15" t="s">
        <v>421</v>
      </c>
      <c r="C366" s="15" t="s">
        <v>968</v>
      </c>
      <c r="D366" s="15" t="s">
        <v>1059</v>
      </c>
      <c r="E366" s="15" t="s">
        <v>887</v>
      </c>
      <c r="F366" s="17" t="s">
        <v>969</v>
      </c>
      <c r="G366" s="15" t="s">
        <v>21</v>
      </c>
      <c r="H366" s="15" t="s">
        <v>703</v>
      </c>
      <c r="I366" s="15"/>
      <c r="J366" s="15" t="s">
        <v>970</v>
      </c>
      <c r="K366" s="22">
        <v>200000</v>
      </c>
      <c r="L366" s="22"/>
      <c r="M366" s="31">
        <v>41548</v>
      </c>
      <c r="N366" s="31">
        <v>41974</v>
      </c>
      <c r="O366" s="15" t="s">
        <v>971</v>
      </c>
      <c r="P366" s="15"/>
      <c r="Q366" s="15"/>
      <c r="R366" s="13" t="s">
        <v>21</v>
      </c>
    </row>
    <row r="367" spans="1:18" ht="29.25" customHeight="1" thickBot="1">
      <c r="A367" s="15" t="s">
        <v>421</v>
      </c>
      <c r="B367" s="15" t="s">
        <v>1000</v>
      </c>
      <c r="C367" s="15" t="s">
        <v>1079</v>
      </c>
      <c r="D367" s="15" t="s">
        <v>1059</v>
      </c>
      <c r="E367" s="15" t="s">
        <v>887</v>
      </c>
      <c r="F367" s="17" t="s">
        <v>707</v>
      </c>
      <c r="G367" s="15" t="s">
        <v>21</v>
      </c>
      <c r="H367" s="15" t="s">
        <v>874</v>
      </c>
      <c r="I367" s="15"/>
      <c r="J367" s="15" t="s">
        <v>972</v>
      </c>
      <c r="K367" s="22"/>
      <c r="L367" s="22"/>
      <c r="M367" s="31">
        <v>41275</v>
      </c>
      <c r="N367" s="31">
        <v>41699</v>
      </c>
      <c r="O367" s="15" t="s">
        <v>973</v>
      </c>
      <c r="P367" s="15"/>
      <c r="Q367" s="15"/>
      <c r="R367" s="13" t="s">
        <v>21</v>
      </c>
    </row>
    <row r="368" spans="1:18" ht="29.25" customHeight="1" thickBot="1">
      <c r="A368" s="15" t="s">
        <v>4</v>
      </c>
      <c r="B368" s="15" t="s">
        <v>413</v>
      </c>
      <c r="C368" s="15" t="s">
        <v>974</v>
      </c>
      <c r="D368" s="15" t="s">
        <v>1059</v>
      </c>
      <c r="E368" s="15" t="s">
        <v>887</v>
      </c>
      <c r="F368" s="17" t="s">
        <v>707</v>
      </c>
      <c r="G368" s="15" t="s">
        <v>21</v>
      </c>
      <c r="H368" s="15" t="s">
        <v>633</v>
      </c>
      <c r="I368" s="15"/>
      <c r="J368" s="15" t="s">
        <v>975</v>
      </c>
      <c r="K368" s="22">
        <v>620000</v>
      </c>
      <c r="L368" s="22"/>
      <c r="M368" s="31">
        <v>41122</v>
      </c>
      <c r="N368" s="31">
        <v>41487</v>
      </c>
      <c r="O368" s="15" t="s">
        <v>960</v>
      </c>
      <c r="P368" s="15"/>
      <c r="Q368" s="15"/>
      <c r="R368" s="13" t="s">
        <v>21</v>
      </c>
    </row>
    <row r="369" spans="1:18" ht="29.25" customHeight="1" thickBot="1">
      <c r="A369" s="15" t="s">
        <v>4</v>
      </c>
      <c r="B369" s="15" t="s">
        <v>4</v>
      </c>
      <c r="C369" s="15" t="s">
        <v>965</v>
      </c>
      <c r="D369" s="15" t="s">
        <v>1059</v>
      </c>
      <c r="E369" s="15" t="s">
        <v>887</v>
      </c>
      <c r="F369" s="17" t="s">
        <v>707</v>
      </c>
      <c r="G369" s="15" t="s">
        <v>21</v>
      </c>
      <c r="H369" s="15" t="s">
        <v>703</v>
      </c>
      <c r="I369" s="15"/>
      <c r="J369" s="15" t="s">
        <v>976</v>
      </c>
      <c r="K369" s="22">
        <v>100000</v>
      </c>
      <c r="L369" s="22"/>
      <c r="M369" s="31">
        <v>41487</v>
      </c>
      <c r="N369" s="31">
        <v>41548</v>
      </c>
      <c r="O369" s="15" t="s">
        <v>967</v>
      </c>
      <c r="P369" s="15"/>
      <c r="Q369" s="15"/>
      <c r="R369" s="13" t="s">
        <v>21</v>
      </c>
    </row>
    <row r="370" spans="1:18" ht="29.25" customHeight="1" thickBot="1">
      <c r="A370" s="15" t="s">
        <v>4</v>
      </c>
      <c r="B370" s="15" t="s">
        <v>4</v>
      </c>
      <c r="C370" s="15" t="s">
        <v>968</v>
      </c>
      <c r="D370" s="15" t="s">
        <v>1059</v>
      </c>
      <c r="E370" s="15" t="s">
        <v>887</v>
      </c>
      <c r="F370" s="17" t="s">
        <v>969</v>
      </c>
      <c r="G370" s="15" t="s">
        <v>21</v>
      </c>
      <c r="H370" s="15" t="s">
        <v>703</v>
      </c>
      <c r="I370" s="15"/>
      <c r="J370" s="15" t="s">
        <v>977</v>
      </c>
      <c r="K370" s="22">
        <v>300000</v>
      </c>
      <c r="L370" s="22"/>
      <c r="M370" s="31">
        <v>41548</v>
      </c>
      <c r="N370" s="31">
        <v>41974</v>
      </c>
      <c r="O370" s="15" t="s">
        <v>971</v>
      </c>
      <c r="P370" s="15"/>
      <c r="Q370" s="15"/>
      <c r="R370" s="13" t="s">
        <v>21</v>
      </c>
    </row>
    <row r="371" spans="1:18" ht="29.25" customHeight="1" thickBot="1">
      <c r="A371" s="15" t="s">
        <v>0</v>
      </c>
      <c r="B371" s="15" t="s">
        <v>0</v>
      </c>
      <c r="C371" s="15" t="s">
        <v>974</v>
      </c>
      <c r="D371" s="15" t="s">
        <v>1059</v>
      </c>
      <c r="E371" s="15" t="s">
        <v>887</v>
      </c>
      <c r="F371" s="17" t="s">
        <v>707</v>
      </c>
      <c r="G371" s="15" t="s">
        <v>21</v>
      </c>
      <c r="H371" s="15" t="s">
        <v>663</v>
      </c>
      <c r="I371" s="15"/>
      <c r="J371" s="15" t="s">
        <v>978</v>
      </c>
      <c r="K371" s="22">
        <v>300000</v>
      </c>
      <c r="L371" s="22"/>
      <c r="M371" s="31">
        <v>41183</v>
      </c>
      <c r="N371" s="31">
        <v>41518</v>
      </c>
      <c r="O371" s="15" t="s">
        <v>979</v>
      </c>
      <c r="P371" s="15"/>
      <c r="Q371" s="15"/>
      <c r="R371" s="13" t="s">
        <v>21</v>
      </c>
    </row>
    <row r="372" spans="1:18" ht="29.25" customHeight="1" thickBot="1">
      <c r="A372" s="15" t="s">
        <v>0</v>
      </c>
      <c r="B372" s="15" t="s">
        <v>0</v>
      </c>
      <c r="C372" s="15" t="s">
        <v>980</v>
      </c>
      <c r="D372" s="15" t="s">
        <v>1059</v>
      </c>
      <c r="E372" s="15" t="s">
        <v>887</v>
      </c>
      <c r="F372" s="17" t="s">
        <v>707</v>
      </c>
      <c r="G372" s="15" t="s">
        <v>21</v>
      </c>
      <c r="H372" s="15" t="s">
        <v>981</v>
      </c>
      <c r="I372" s="15"/>
      <c r="J372" s="15" t="s">
        <v>982</v>
      </c>
      <c r="K372" s="22">
        <v>30000</v>
      </c>
      <c r="L372" s="22"/>
      <c r="M372" s="31">
        <v>41183</v>
      </c>
      <c r="N372" s="31">
        <v>41518</v>
      </c>
      <c r="O372" s="15" t="s">
        <v>960</v>
      </c>
      <c r="P372" s="15"/>
      <c r="Q372" s="15"/>
      <c r="R372" s="13" t="s">
        <v>21</v>
      </c>
    </row>
    <row r="373" spans="1:18" ht="29.25" customHeight="1" thickBot="1">
      <c r="A373" s="15" t="s">
        <v>1</v>
      </c>
      <c r="B373" s="15" t="s">
        <v>1</v>
      </c>
      <c r="C373" s="15" t="s">
        <v>965</v>
      </c>
      <c r="D373" s="15" t="s">
        <v>1059</v>
      </c>
      <c r="E373" s="15" t="s">
        <v>887</v>
      </c>
      <c r="F373" s="17" t="s">
        <v>707</v>
      </c>
      <c r="G373" s="15" t="s">
        <v>21</v>
      </c>
      <c r="H373" s="15" t="s">
        <v>703</v>
      </c>
      <c r="I373" s="15"/>
      <c r="J373" s="15" t="s">
        <v>983</v>
      </c>
      <c r="K373" s="22">
        <v>100000</v>
      </c>
      <c r="L373" s="22"/>
      <c r="M373" s="31">
        <v>41487</v>
      </c>
      <c r="N373" s="31">
        <v>41548</v>
      </c>
      <c r="O373" s="15" t="s">
        <v>984</v>
      </c>
      <c r="P373" s="15"/>
      <c r="Q373" s="15"/>
      <c r="R373" s="13" t="s">
        <v>21</v>
      </c>
    </row>
    <row r="374" spans="1:18" ht="29.25" customHeight="1" thickBot="1">
      <c r="A374" s="15" t="s">
        <v>1</v>
      </c>
      <c r="B374" s="15" t="s">
        <v>1</v>
      </c>
      <c r="C374" s="15" t="s">
        <v>968</v>
      </c>
      <c r="D374" s="15" t="s">
        <v>1059</v>
      </c>
      <c r="E374" s="15" t="s">
        <v>887</v>
      </c>
      <c r="F374" s="17" t="s">
        <v>969</v>
      </c>
      <c r="G374" s="15" t="s">
        <v>21</v>
      </c>
      <c r="H374" s="15" t="s">
        <v>703</v>
      </c>
      <c r="I374" s="15"/>
      <c r="J374" s="15" t="s">
        <v>985</v>
      </c>
      <c r="K374" s="22">
        <v>200000</v>
      </c>
      <c r="L374" s="22"/>
      <c r="M374" s="31">
        <v>41548</v>
      </c>
      <c r="N374" s="31">
        <v>41974</v>
      </c>
      <c r="O374" s="15" t="s">
        <v>986</v>
      </c>
      <c r="P374" s="15"/>
      <c r="Q374" s="15"/>
      <c r="R374" s="13" t="s">
        <v>21</v>
      </c>
    </row>
    <row r="375" spans="1:18" ht="29.25" customHeight="1" thickBot="1">
      <c r="A375" s="15" t="s">
        <v>1004</v>
      </c>
      <c r="B375" s="15" t="s">
        <v>987</v>
      </c>
      <c r="C375" s="15" t="s">
        <v>988</v>
      </c>
      <c r="D375" s="15" t="s">
        <v>1059</v>
      </c>
      <c r="E375" s="15" t="s">
        <v>887</v>
      </c>
      <c r="F375" s="17" t="s">
        <v>969</v>
      </c>
      <c r="G375" s="15" t="s">
        <v>21</v>
      </c>
      <c r="H375" s="15" t="s">
        <v>874</v>
      </c>
      <c r="I375" s="15"/>
      <c r="J375" s="15" t="s">
        <v>989</v>
      </c>
      <c r="K375" s="22">
        <v>1000000</v>
      </c>
      <c r="L375" s="22"/>
      <c r="M375" s="31">
        <v>41365</v>
      </c>
      <c r="N375" s="31">
        <v>41609</v>
      </c>
      <c r="O375" s="15" t="s">
        <v>990</v>
      </c>
      <c r="P375" s="15"/>
      <c r="Q375" s="15"/>
      <c r="R375" s="13" t="s">
        <v>21</v>
      </c>
    </row>
    <row r="376" spans="1:18" ht="29.25" customHeight="1" thickBot="1">
      <c r="A376" s="15" t="s">
        <v>1</v>
      </c>
      <c r="B376" s="15" t="s">
        <v>991</v>
      </c>
      <c r="C376" s="15" t="s">
        <v>968</v>
      </c>
      <c r="D376" s="15" t="s">
        <v>1059</v>
      </c>
      <c r="E376" s="15" t="s">
        <v>887</v>
      </c>
      <c r="F376" s="17" t="s">
        <v>969</v>
      </c>
      <c r="G376" s="15" t="s">
        <v>21</v>
      </c>
      <c r="H376" s="15" t="s">
        <v>92</v>
      </c>
      <c r="I376" s="15"/>
      <c r="J376" s="15" t="s">
        <v>992</v>
      </c>
      <c r="K376" s="22">
        <v>1209470</v>
      </c>
      <c r="L376" s="22"/>
      <c r="M376" s="31">
        <v>41456</v>
      </c>
      <c r="N376" s="31">
        <v>41699</v>
      </c>
      <c r="O376" s="15" t="s">
        <v>48</v>
      </c>
      <c r="P376" s="15"/>
      <c r="Q376" s="15"/>
      <c r="R376" s="13" t="s">
        <v>21</v>
      </c>
    </row>
    <row r="377" spans="1:18" ht="29.25" customHeight="1" thickBot="1">
      <c r="A377" s="15" t="s">
        <v>62</v>
      </c>
      <c r="B377" s="15" t="s">
        <v>1</v>
      </c>
      <c r="C377" s="15" t="s">
        <v>974</v>
      </c>
      <c r="D377" s="15" t="s">
        <v>1059</v>
      </c>
      <c r="E377" s="15" t="s">
        <v>887</v>
      </c>
      <c r="F377" s="17" t="s">
        <v>707</v>
      </c>
      <c r="G377" s="15" t="s">
        <v>21</v>
      </c>
      <c r="H377" s="15" t="s">
        <v>633</v>
      </c>
      <c r="I377" s="15"/>
      <c r="J377" s="15" t="s">
        <v>975</v>
      </c>
      <c r="K377" s="22">
        <v>620000</v>
      </c>
      <c r="L377" s="22"/>
      <c r="M377" s="31">
        <v>41122</v>
      </c>
      <c r="N377" s="31">
        <v>41487</v>
      </c>
      <c r="O377" s="15" t="s">
        <v>48</v>
      </c>
      <c r="P377" s="15"/>
      <c r="Q377" s="15"/>
      <c r="R377" s="13" t="s">
        <v>21</v>
      </c>
    </row>
    <row r="378" spans="1:18" ht="29.25" customHeight="1" thickBot="1">
      <c r="A378" s="15" t="s">
        <v>1</v>
      </c>
      <c r="B378" s="15" t="s">
        <v>896</v>
      </c>
      <c r="C378" s="15" t="s">
        <v>1081</v>
      </c>
      <c r="D378" s="15" t="s">
        <v>1073</v>
      </c>
      <c r="E378" s="15" t="s">
        <v>180</v>
      </c>
      <c r="F378" s="17" t="s">
        <v>160</v>
      </c>
      <c r="G378" s="15" t="s">
        <v>21</v>
      </c>
      <c r="H378" s="15" t="s">
        <v>897</v>
      </c>
      <c r="I378" s="15"/>
      <c r="J378" s="15" t="s">
        <v>1001</v>
      </c>
      <c r="K378" s="22"/>
      <c r="L378" s="22"/>
      <c r="M378" s="31" t="s">
        <v>898</v>
      </c>
      <c r="N378" s="31" t="s">
        <v>22</v>
      </c>
      <c r="O378" s="15" t="s">
        <v>886</v>
      </c>
      <c r="P378" s="15"/>
      <c r="Q378" s="15"/>
      <c r="R378" s="13" t="s">
        <v>21</v>
      </c>
    </row>
    <row r="379" spans="1:18" ht="29.25" customHeight="1" thickBot="1">
      <c r="A379" s="15" t="s">
        <v>0</v>
      </c>
      <c r="B379" s="15" t="s">
        <v>899</v>
      </c>
      <c r="C379" s="15" t="s">
        <v>738</v>
      </c>
      <c r="D379" s="15" t="s">
        <v>1059</v>
      </c>
      <c r="E379" s="15" t="s">
        <v>1126</v>
      </c>
      <c r="F379" s="17" t="s">
        <v>629</v>
      </c>
      <c r="G379" s="15" t="s">
        <v>900</v>
      </c>
      <c r="H379" s="15" t="s">
        <v>993</v>
      </c>
      <c r="I379" s="15"/>
      <c r="J379" s="15" t="s">
        <v>901</v>
      </c>
      <c r="K379" s="22">
        <v>147000</v>
      </c>
      <c r="L379" s="22"/>
      <c r="M379" s="31" t="s">
        <v>889</v>
      </c>
      <c r="N379" s="31"/>
      <c r="O379" s="15" t="s">
        <v>902</v>
      </c>
      <c r="P379" s="15"/>
      <c r="Q379" s="15"/>
      <c r="R379" s="13" t="s">
        <v>21</v>
      </c>
    </row>
    <row r="380" spans="1:18" ht="29.25" customHeight="1" thickBot="1">
      <c r="A380" s="15" t="s">
        <v>0</v>
      </c>
      <c r="B380" s="15" t="s">
        <v>0</v>
      </c>
      <c r="C380" s="15" t="s">
        <v>738</v>
      </c>
      <c r="D380" s="15" t="s">
        <v>1059</v>
      </c>
      <c r="E380" s="15" t="s">
        <v>1126</v>
      </c>
      <c r="F380" s="17" t="s">
        <v>629</v>
      </c>
      <c r="G380" s="15" t="s">
        <v>900</v>
      </c>
      <c r="H380" s="15" t="s">
        <v>993</v>
      </c>
      <c r="I380" s="15"/>
      <c r="J380" s="15" t="s">
        <v>903</v>
      </c>
      <c r="K380" s="22">
        <v>404000</v>
      </c>
      <c r="L380" s="22"/>
      <c r="M380" s="31" t="s">
        <v>889</v>
      </c>
      <c r="N380" s="31"/>
      <c r="O380" s="15" t="s">
        <v>902</v>
      </c>
      <c r="P380" s="15"/>
      <c r="Q380" s="15"/>
      <c r="R380" s="13" t="s">
        <v>21</v>
      </c>
    </row>
    <row r="381" spans="1:18" ht="29.25" customHeight="1" thickBot="1">
      <c r="A381" s="15" t="s">
        <v>4</v>
      </c>
      <c r="B381" s="15" t="s">
        <v>4</v>
      </c>
      <c r="C381" s="15" t="s">
        <v>738</v>
      </c>
      <c r="D381" s="15" t="s">
        <v>1059</v>
      </c>
      <c r="E381" s="15" t="s">
        <v>1126</v>
      </c>
      <c r="F381" s="17" t="s">
        <v>629</v>
      </c>
      <c r="G381" s="15" t="s">
        <v>900</v>
      </c>
      <c r="H381" s="15" t="s">
        <v>993</v>
      </c>
      <c r="I381" s="15"/>
      <c r="J381" s="15" t="s">
        <v>904</v>
      </c>
      <c r="K381" s="22"/>
      <c r="L381" s="22"/>
      <c r="M381" s="31"/>
      <c r="N381" s="31" t="s">
        <v>905</v>
      </c>
      <c r="O381" s="15" t="s">
        <v>902</v>
      </c>
      <c r="P381" s="15"/>
      <c r="Q381" s="15"/>
      <c r="R381" s="13" t="s">
        <v>21</v>
      </c>
    </row>
    <row r="382" spans="1:18" ht="29.25" customHeight="1" thickBot="1">
      <c r="A382" s="15" t="s">
        <v>906</v>
      </c>
      <c r="B382" s="15" t="s">
        <v>907</v>
      </c>
      <c r="C382" s="15" t="s">
        <v>738</v>
      </c>
      <c r="D382" s="15" t="s">
        <v>1059</v>
      </c>
      <c r="E382" s="15" t="s">
        <v>1126</v>
      </c>
      <c r="F382" s="17" t="s">
        <v>629</v>
      </c>
      <c r="G382" s="15" t="s">
        <v>900</v>
      </c>
      <c r="H382" s="15" t="s">
        <v>993</v>
      </c>
      <c r="I382" s="15"/>
      <c r="J382" s="15" t="s">
        <v>908</v>
      </c>
      <c r="K382" s="22"/>
      <c r="L382" s="22"/>
      <c r="M382" s="31"/>
      <c r="N382" s="31" t="s">
        <v>905</v>
      </c>
      <c r="O382" s="15" t="s">
        <v>902</v>
      </c>
      <c r="P382" s="15"/>
      <c r="Q382" s="15"/>
      <c r="R382" s="13" t="s">
        <v>21</v>
      </c>
    </row>
    <row r="383" spans="1:18" ht="29.25" customHeight="1" thickBot="1">
      <c r="A383" s="15" t="s">
        <v>421</v>
      </c>
      <c r="B383" s="15" t="s">
        <v>421</v>
      </c>
      <c r="C383" s="15" t="s">
        <v>738</v>
      </c>
      <c r="D383" s="15" t="s">
        <v>1059</v>
      </c>
      <c r="E383" s="15" t="s">
        <v>1126</v>
      </c>
      <c r="F383" s="17" t="s">
        <v>629</v>
      </c>
      <c r="G383" s="15" t="s">
        <v>900</v>
      </c>
      <c r="H383" s="15" t="s">
        <v>993</v>
      </c>
      <c r="I383" s="15"/>
      <c r="J383" s="15" t="s">
        <v>909</v>
      </c>
      <c r="K383" s="22"/>
      <c r="L383" s="22"/>
      <c r="M383" s="31"/>
      <c r="N383" s="31" t="s">
        <v>905</v>
      </c>
      <c r="O383" s="15" t="s">
        <v>902</v>
      </c>
      <c r="P383" s="15"/>
      <c r="Q383" s="15"/>
      <c r="R383" s="13" t="s">
        <v>21</v>
      </c>
    </row>
    <row r="384" spans="1:18" ht="29.25" customHeight="1" thickBot="1">
      <c r="A384" s="15" t="s">
        <v>421</v>
      </c>
      <c r="B384" s="15" t="s">
        <v>910</v>
      </c>
      <c r="C384" s="15" t="s">
        <v>738</v>
      </c>
      <c r="D384" s="15" t="s">
        <v>1059</v>
      </c>
      <c r="E384" s="15" t="s">
        <v>1126</v>
      </c>
      <c r="F384" s="17" t="s">
        <v>629</v>
      </c>
      <c r="G384" s="15" t="s">
        <v>900</v>
      </c>
      <c r="H384" s="15" t="s">
        <v>993</v>
      </c>
      <c r="I384" s="15"/>
      <c r="J384" s="15" t="s">
        <v>911</v>
      </c>
      <c r="K384" s="22"/>
      <c r="L384" s="22"/>
      <c r="M384" s="31"/>
      <c r="N384" s="31" t="s">
        <v>905</v>
      </c>
      <c r="O384" s="15" t="s">
        <v>902</v>
      </c>
      <c r="P384" s="15"/>
      <c r="Q384" s="15"/>
      <c r="R384" s="13" t="s">
        <v>21</v>
      </c>
    </row>
    <row r="385" spans="1:18" ht="29.25" customHeight="1" thickBot="1">
      <c r="A385" s="15" t="s">
        <v>421</v>
      </c>
      <c r="B385" s="15" t="s">
        <v>910</v>
      </c>
      <c r="C385" s="15" t="s">
        <v>738</v>
      </c>
      <c r="D385" s="15" t="s">
        <v>1059</v>
      </c>
      <c r="E385" s="15" t="s">
        <v>1126</v>
      </c>
      <c r="F385" s="17" t="s">
        <v>629</v>
      </c>
      <c r="G385" s="15" t="s">
        <v>900</v>
      </c>
      <c r="H385" s="15" t="s">
        <v>993</v>
      </c>
      <c r="I385" s="15"/>
      <c r="J385" s="15" t="s">
        <v>912</v>
      </c>
      <c r="K385" s="22"/>
      <c r="L385" s="22"/>
      <c r="M385" s="31" t="s">
        <v>913</v>
      </c>
      <c r="N385" s="31">
        <v>41518</v>
      </c>
      <c r="O385" s="15" t="s">
        <v>902</v>
      </c>
      <c r="P385" s="15"/>
      <c r="Q385" s="15"/>
      <c r="R385" s="13" t="s">
        <v>21</v>
      </c>
    </row>
    <row r="386" spans="1:18" ht="29.25" customHeight="1" thickBot="1">
      <c r="A386" s="15" t="s">
        <v>4</v>
      </c>
      <c r="B386" s="15" t="s">
        <v>877</v>
      </c>
      <c r="C386" s="15" t="s">
        <v>56</v>
      </c>
      <c r="D386" s="15" t="s">
        <v>1073</v>
      </c>
      <c r="E386" s="15" t="s">
        <v>1136</v>
      </c>
      <c r="F386" s="17" t="s">
        <v>160</v>
      </c>
      <c r="G386" s="15" t="s">
        <v>21</v>
      </c>
      <c r="H386" s="15" t="s">
        <v>627</v>
      </c>
      <c r="I386" s="15"/>
      <c r="J386" s="15" t="s">
        <v>112</v>
      </c>
      <c r="K386" s="22"/>
      <c r="L386" s="22"/>
      <c r="M386" s="31" t="s">
        <v>48</v>
      </c>
      <c r="N386" s="31"/>
      <c r="O386" s="15" t="s">
        <v>117</v>
      </c>
      <c r="P386" s="15"/>
      <c r="Q386" s="15"/>
      <c r="R386" s="16" t="s">
        <v>163</v>
      </c>
    </row>
    <row r="387" spans="1:18" ht="29.25" customHeight="1" thickBot="1">
      <c r="A387" s="15" t="s">
        <v>9</v>
      </c>
      <c r="B387" s="15" t="s">
        <v>622</v>
      </c>
      <c r="C387" s="15" t="s">
        <v>1079</v>
      </c>
      <c r="D387" s="15" t="s">
        <v>182</v>
      </c>
      <c r="E387" s="15" t="s">
        <v>801</v>
      </c>
      <c r="F387" s="17" t="s">
        <v>160</v>
      </c>
      <c r="G387" s="15" t="s">
        <v>21</v>
      </c>
      <c r="H387" s="15" t="s">
        <v>878</v>
      </c>
      <c r="I387" s="15"/>
      <c r="J387" s="15" t="s">
        <v>81</v>
      </c>
      <c r="K387" s="22">
        <v>4500000</v>
      </c>
      <c r="L387" s="22"/>
      <c r="M387" s="31" t="s">
        <v>22</v>
      </c>
      <c r="N387" s="31" t="s">
        <v>22</v>
      </c>
      <c r="O387" s="15" t="s">
        <v>871</v>
      </c>
      <c r="P387" s="15"/>
      <c r="Q387" s="15"/>
      <c r="R387" s="13" t="s">
        <v>21</v>
      </c>
    </row>
    <row r="388" spans="1:18" ht="29.25" customHeight="1" thickBot="1">
      <c r="A388" s="15" t="s">
        <v>577</v>
      </c>
      <c r="B388" s="15" t="s">
        <v>1002</v>
      </c>
      <c r="C388" s="15" t="s">
        <v>1079</v>
      </c>
      <c r="D388" s="15" t="s">
        <v>182</v>
      </c>
      <c r="E388" s="15" t="s">
        <v>801</v>
      </c>
      <c r="F388" s="17" t="s">
        <v>707</v>
      </c>
      <c r="G388" s="15" t="s">
        <v>21</v>
      </c>
      <c r="H388" s="15" t="s">
        <v>641</v>
      </c>
      <c r="I388" s="15"/>
      <c r="J388" s="15" t="s">
        <v>872</v>
      </c>
      <c r="K388" s="22"/>
      <c r="L388" s="22"/>
      <c r="M388" s="31" t="s">
        <v>22</v>
      </c>
      <c r="N388" s="31" t="s">
        <v>879</v>
      </c>
      <c r="O388" s="15" t="s">
        <v>880</v>
      </c>
      <c r="P388" s="15"/>
      <c r="Q388" s="15"/>
      <c r="R388" s="13" t="s">
        <v>21</v>
      </c>
    </row>
    <row r="389" spans="1:18" ht="29.25" customHeight="1" thickBot="1">
      <c r="A389" s="15" t="s">
        <v>4</v>
      </c>
      <c r="B389" s="15" t="s">
        <v>4</v>
      </c>
      <c r="C389" s="15" t="s">
        <v>56</v>
      </c>
      <c r="D389" s="15" t="s">
        <v>182</v>
      </c>
      <c r="E389" s="15" t="s">
        <v>801</v>
      </c>
      <c r="F389" s="17" t="s">
        <v>707</v>
      </c>
      <c r="G389" s="15" t="s">
        <v>21</v>
      </c>
      <c r="H389" s="15"/>
      <c r="I389" s="15"/>
      <c r="J389" s="15" t="s">
        <v>881</v>
      </c>
      <c r="K389" s="22"/>
      <c r="L389" s="22"/>
      <c r="M389" s="31" t="s">
        <v>609</v>
      </c>
      <c r="N389" s="31">
        <v>41548</v>
      </c>
      <c r="O389" s="15" t="s">
        <v>882</v>
      </c>
      <c r="P389" s="15"/>
      <c r="Q389" s="15"/>
      <c r="R389" s="13" t="s">
        <v>21</v>
      </c>
    </row>
    <row r="390" spans="1:18" ht="29.25" customHeight="1" thickBot="1">
      <c r="A390" s="15" t="s">
        <v>4</v>
      </c>
      <c r="B390" s="15" t="s">
        <v>883</v>
      </c>
      <c r="C390" s="15" t="s">
        <v>1081</v>
      </c>
      <c r="D390" s="15" t="s">
        <v>1073</v>
      </c>
      <c r="E390" s="15" t="s">
        <v>180</v>
      </c>
      <c r="F390" s="17" t="s">
        <v>160</v>
      </c>
      <c r="G390" s="15" t="s">
        <v>21</v>
      </c>
      <c r="H390" s="15" t="s">
        <v>884</v>
      </c>
      <c r="I390" s="15"/>
      <c r="J390" s="15" t="s">
        <v>1001</v>
      </c>
      <c r="K390" s="22"/>
      <c r="L390" s="22"/>
      <c r="M390" s="31" t="s">
        <v>885</v>
      </c>
      <c r="N390" s="31" t="s">
        <v>22</v>
      </c>
      <c r="O390" s="15" t="s">
        <v>886</v>
      </c>
      <c r="P390" s="15"/>
      <c r="Q390" s="15"/>
      <c r="R390" s="13" t="s">
        <v>21</v>
      </c>
    </row>
    <row r="391" spans="1:18" ht="29.25" customHeight="1" thickBot="1">
      <c r="A391" s="15" t="s">
        <v>4</v>
      </c>
      <c r="B391" s="15" t="s">
        <v>877</v>
      </c>
      <c r="C391" s="15" t="s">
        <v>56</v>
      </c>
      <c r="D391" s="15" t="s">
        <v>1059</v>
      </c>
      <c r="E391" s="15" t="s">
        <v>1126</v>
      </c>
      <c r="F391" s="17" t="s">
        <v>160</v>
      </c>
      <c r="G391" s="15" t="s">
        <v>21</v>
      </c>
      <c r="H391" s="15" t="s">
        <v>627</v>
      </c>
      <c r="I391" s="15"/>
      <c r="J391" s="15" t="s">
        <v>994</v>
      </c>
      <c r="K391" s="22">
        <v>1000000</v>
      </c>
      <c r="L391" s="22"/>
      <c r="M391" s="31" t="s">
        <v>888</v>
      </c>
      <c r="N391" s="31" t="s">
        <v>889</v>
      </c>
      <c r="O391" s="15" t="s">
        <v>995</v>
      </c>
      <c r="P391" s="15"/>
      <c r="Q391" s="15"/>
      <c r="R391" s="13"/>
    </row>
    <row r="392" spans="1:18" ht="29.25" customHeight="1" thickBot="1">
      <c r="A392" s="15" t="s">
        <v>4</v>
      </c>
      <c r="B392" s="15" t="s">
        <v>890</v>
      </c>
      <c r="C392" s="15" t="s">
        <v>56</v>
      </c>
      <c r="D392" s="15" t="s">
        <v>1059</v>
      </c>
      <c r="E392" s="15" t="s">
        <v>1126</v>
      </c>
      <c r="F392" s="17" t="s">
        <v>160</v>
      </c>
      <c r="G392" s="15" t="s">
        <v>21</v>
      </c>
      <c r="H392" s="15" t="s">
        <v>891</v>
      </c>
      <c r="I392" s="15"/>
      <c r="J392" s="15" t="s">
        <v>892</v>
      </c>
      <c r="K392" s="22">
        <v>540000</v>
      </c>
      <c r="L392" s="22"/>
      <c r="M392" s="31" t="s">
        <v>888</v>
      </c>
      <c r="N392" s="31" t="s">
        <v>893</v>
      </c>
      <c r="O392" s="15" t="s">
        <v>996</v>
      </c>
      <c r="P392" s="15"/>
      <c r="Q392" s="15"/>
      <c r="R392" s="13" t="s">
        <v>21</v>
      </c>
    </row>
    <row r="393" spans="1:18" ht="29.25" customHeight="1" thickBot="1">
      <c r="A393" s="15" t="s">
        <v>4</v>
      </c>
      <c r="B393" s="15" t="s">
        <v>4</v>
      </c>
      <c r="C393" s="15" t="s">
        <v>56</v>
      </c>
      <c r="D393" s="15" t="s">
        <v>1059</v>
      </c>
      <c r="E393" s="15" t="s">
        <v>1126</v>
      </c>
      <c r="F393" s="17" t="s">
        <v>707</v>
      </c>
      <c r="G393" s="15" t="s">
        <v>21</v>
      </c>
      <c r="H393" s="15" t="s">
        <v>894</v>
      </c>
      <c r="I393" s="15"/>
      <c r="J393" s="15" t="s">
        <v>997</v>
      </c>
      <c r="K393" s="22">
        <v>975500</v>
      </c>
      <c r="L393" s="22"/>
      <c r="M393" s="31" t="s">
        <v>895</v>
      </c>
      <c r="N393" s="31" t="s">
        <v>998</v>
      </c>
      <c r="O393" s="15" t="s">
        <v>960</v>
      </c>
      <c r="P393" s="15"/>
      <c r="Q393" s="15"/>
      <c r="R393" s="13" t="s">
        <v>21</v>
      </c>
    </row>
    <row r="394" spans="1:18" ht="29.25" customHeight="1" thickBot="1">
      <c r="A394" s="15" t="s">
        <v>577</v>
      </c>
      <c r="B394" s="15" t="s">
        <v>1000</v>
      </c>
      <c r="C394" s="15" t="s">
        <v>1079</v>
      </c>
      <c r="D394" s="15" t="s">
        <v>182</v>
      </c>
      <c r="E394" s="15" t="s">
        <v>801</v>
      </c>
      <c r="F394" s="17" t="s">
        <v>707</v>
      </c>
      <c r="G394" s="15" t="s">
        <v>21</v>
      </c>
      <c r="H394" s="15" t="s">
        <v>641</v>
      </c>
      <c r="I394" s="15"/>
      <c r="J394" s="15" t="s">
        <v>872</v>
      </c>
      <c r="K394" s="22"/>
      <c r="L394" s="22"/>
      <c r="M394" s="31" t="s">
        <v>22</v>
      </c>
      <c r="N394" s="31" t="s">
        <v>22</v>
      </c>
      <c r="O394" s="15" t="s">
        <v>873</v>
      </c>
      <c r="P394" s="15"/>
      <c r="Q394" s="15"/>
      <c r="R394" s="13" t="s">
        <v>21</v>
      </c>
    </row>
    <row r="395" spans="1:18" ht="29.25" customHeight="1" thickBot="1">
      <c r="A395" s="15" t="s">
        <v>421</v>
      </c>
      <c r="B395" s="15" t="s">
        <v>1000</v>
      </c>
      <c r="C395" s="15" t="s">
        <v>1079</v>
      </c>
      <c r="D395" s="15" t="s">
        <v>182</v>
      </c>
      <c r="E395" s="15" t="s">
        <v>1145</v>
      </c>
      <c r="F395" s="17" t="s">
        <v>707</v>
      </c>
      <c r="G395" s="15" t="s">
        <v>21</v>
      </c>
      <c r="H395" s="15" t="s">
        <v>874</v>
      </c>
      <c r="I395" s="15"/>
      <c r="J395" s="15" t="s">
        <v>875</v>
      </c>
      <c r="K395" s="22"/>
      <c r="L395" s="22"/>
      <c r="M395" s="31"/>
      <c r="N395" s="31"/>
      <c r="O395" s="15" t="s">
        <v>876</v>
      </c>
      <c r="P395" s="15"/>
      <c r="Q395" s="15"/>
      <c r="R395" s="13" t="s">
        <v>21</v>
      </c>
    </row>
    <row r="396" spans="1:18" ht="29.25" customHeight="1" thickBot="1">
      <c r="A396" s="15" t="s">
        <v>32</v>
      </c>
      <c r="B396" s="15" t="s">
        <v>601</v>
      </c>
      <c r="C396" s="15" t="s">
        <v>857</v>
      </c>
      <c r="D396" s="15" t="s">
        <v>182</v>
      </c>
      <c r="E396" s="15" t="s">
        <v>801</v>
      </c>
      <c r="F396" s="17" t="s">
        <v>161</v>
      </c>
      <c r="G396" s="15" t="s">
        <v>21</v>
      </c>
      <c r="H396" s="15" t="s">
        <v>869</v>
      </c>
      <c r="I396" s="15"/>
      <c r="J396" s="15" t="s">
        <v>858</v>
      </c>
      <c r="K396" s="22">
        <v>5069000</v>
      </c>
      <c r="L396" s="22"/>
      <c r="M396" s="40">
        <v>2013</v>
      </c>
      <c r="N396" s="40">
        <v>2013</v>
      </c>
      <c r="O396" s="15" t="s">
        <v>859</v>
      </c>
      <c r="P396" s="15"/>
      <c r="Q396" s="15"/>
      <c r="R396" s="13" t="s">
        <v>21</v>
      </c>
    </row>
    <row r="397" spans="1:18" ht="29.25" customHeight="1" thickBot="1">
      <c r="A397" s="15" t="s">
        <v>32</v>
      </c>
      <c r="B397" s="15" t="s">
        <v>601</v>
      </c>
      <c r="C397" s="15" t="s">
        <v>857</v>
      </c>
      <c r="D397" s="15" t="s">
        <v>182</v>
      </c>
      <c r="E397" s="15" t="s">
        <v>860</v>
      </c>
      <c r="F397" s="17" t="s">
        <v>161</v>
      </c>
      <c r="G397" s="15" t="s">
        <v>21</v>
      </c>
      <c r="H397" s="15" t="s">
        <v>869</v>
      </c>
      <c r="I397" s="15"/>
      <c r="J397" s="15" t="s">
        <v>861</v>
      </c>
      <c r="K397" s="22">
        <v>27035000</v>
      </c>
      <c r="L397" s="22"/>
      <c r="M397" s="40">
        <v>2013</v>
      </c>
      <c r="N397" s="40">
        <v>2013</v>
      </c>
      <c r="O397" s="15" t="s">
        <v>862</v>
      </c>
      <c r="P397" s="15"/>
      <c r="Q397" s="15"/>
      <c r="R397" s="13" t="s">
        <v>21</v>
      </c>
    </row>
    <row r="398" spans="1:18" ht="29.25" customHeight="1" thickBot="1">
      <c r="A398" s="15" t="s">
        <v>32</v>
      </c>
      <c r="B398" s="15" t="s">
        <v>601</v>
      </c>
      <c r="C398" s="15" t="s">
        <v>857</v>
      </c>
      <c r="D398" s="15" t="s">
        <v>1059</v>
      </c>
      <c r="E398" s="15" t="s">
        <v>1126</v>
      </c>
      <c r="F398" s="17" t="s">
        <v>161</v>
      </c>
      <c r="G398" s="15" t="s">
        <v>21</v>
      </c>
      <c r="H398" s="15" t="s">
        <v>869</v>
      </c>
      <c r="I398" s="15"/>
      <c r="J398" s="15" t="s">
        <v>999</v>
      </c>
      <c r="K398" s="22">
        <v>17146000</v>
      </c>
      <c r="L398" s="22"/>
      <c r="M398" s="40">
        <v>2013</v>
      </c>
      <c r="N398" s="40">
        <v>2013</v>
      </c>
      <c r="O398" s="15" t="s">
        <v>1003</v>
      </c>
      <c r="P398" s="15"/>
      <c r="Q398" s="15"/>
      <c r="R398" s="13" t="s">
        <v>21</v>
      </c>
    </row>
    <row r="399" spans="1:18" ht="29.25" customHeight="1" thickBot="1">
      <c r="A399" s="15" t="s">
        <v>32</v>
      </c>
      <c r="B399" s="15" t="s">
        <v>601</v>
      </c>
      <c r="C399" s="15" t="s">
        <v>857</v>
      </c>
      <c r="D399" s="15" t="s">
        <v>1073</v>
      </c>
      <c r="E399" s="15" t="s">
        <v>180</v>
      </c>
      <c r="F399" s="17" t="s">
        <v>161</v>
      </c>
      <c r="G399" s="15" t="s">
        <v>21</v>
      </c>
      <c r="H399" s="15" t="s">
        <v>869</v>
      </c>
      <c r="I399" s="15"/>
      <c r="J399" s="15" t="s">
        <v>863</v>
      </c>
      <c r="K399" s="22">
        <v>9407000</v>
      </c>
      <c r="L399" s="22"/>
      <c r="M399" s="40">
        <v>2013</v>
      </c>
      <c r="N399" s="40">
        <v>2013</v>
      </c>
      <c r="O399" s="15" t="s">
        <v>864</v>
      </c>
      <c r="P399" s="15"/>
      <c r="Q399" s="15"/>
      <c r="R399" s="13" t="s">
        <v>21</v>
      </c>
    </row>
    <row r="400" spans="1:18" ht="29.25" customHeight="1" thickBot="1">
      <c r="A400" s="15" t="s">
        <v>32</v>
      </c>
      <c r="B400" s="15"/>
      <c r="C400" s="15" t="s">
        <v>857</v>
      </c>
      <c r="D400" s="15" t="s">
        <v>1064</v>
      </c>
      <c r="E400" s="15" t="s">
        <v>176</v>
      </c>
      <c r="F400" s="17" t="s">
        <v>161</v>
      </c>
      <c r="G400" s="15" t="s">
        <v>21</v>
      </c>
      <c r="H400" s="15" t="s">
        <v>869</v>
      </c>
      <c r="I400" s="15"/>
      <c r="J400" s="15" t="s">
        <v>865</v>
      </c>
      <c r="K400" s="22">
        <v>6972000</v>
      </c>
      <c r="L400" s="22"/>
      <c r="M400" s="40">
        <v>2013</v>
      </c>
      <c r="N400" s="40">
        <v>2013</v>
      </c>
      <c r="O400" s="15" t="s">
        <v>866</v>
      </c>
      <c r="P400" s="15"/>
      <c r="Q400" s="15"/>
      <c r="R400" s="13" t="s">
        <v>21</v>
      </c>
    </row>
    <row r="401" spans="1:18" ht="29.25" customHeight="1" thickBot="1">
      <c r="A401" s="15" t="s">
        <v>32</v>
      </c>
      <c r="B401" s="15" t="s">
        <v>601</v>
      </c>
      <c r="C401" s="15" t="s">
        <v>857</v>
      </c>
      <c r="D401" s="15" t="s">
        <v>1072</v>
      </c>
      <c r="E401" s="15" t="s">
        <v>194</v>
      </c>
      <c r="F401" s="15" t="s">
        <v>161</v>
      </c>
      <c r="G401" s="15" t="s">
        <v>21</v>
      </c>
      <c r="H401" s="15" t="s">
        <v>869</v>
      </c>
      <c r="I401" s="22"/>
      <c r="J401" s="22" t="s">
        <v>867</v>
      </c>
      <c r="K401" s="22">
        <v>3468250</v>
      </c>
      <c r="L401" s="31"/>
      <c r="M401" s="40">
        <v>2013</v>
      </c>
      <c r="N401" s="40">
        <v>2013</v>
      </c>
      <c r="O401" s="15" t="s">
        <v>868</v>
      </c>
      <c r="P401" s="13"/>
      <c r="Q401" s="15"/>
      <c r="R401" s="13" t="s">
        <v>21</v>
      </c>
    </row>
    <row r="402" spans="1:18" ht="29.25" customHeight="1" thickBot="1">
      <c r="A402" s="15" t="s">
        <v>20</v>
      </c>
      <c r="B402" s="15" t="s">
        <v>955</v>
      </c>
      <c r="C402" s="15" t="s">
        <v>58</v>
      </c>
      <c r="D402" s="15" t="s">
        <v>182</v>
      </c>
      <c r="E402" s="15" t="s">
        <v>801</v>
      </c>
      <c r="F402" s="17" t="s">
        <v>605</v>
      </c>
      <c r="G402" s="15" t="s">
        <v>606</v>
      </c>
      <c r="H402" s="15" t="s">
        <v>21</v>
      </c>
      <c r="I402" s="15"/>
      <c r="J402" s="15" t="s">
        <v>653</v>
      </c>
      <c r="K402" s="22">
        <v>930000</v>
      </c>
      <c r="L402" s="22"/>
      <c r="M402" s="40">
        <v>2013</v>
      </c>
      <c r="N402" s="31">
        <v>41640</v>
      </c>
      <c r="O402" s="15"/>
      <c r="P402" s="15" t="str">
        <f ca="1">IF(N402&gt;TODAY(),"En cours","Terminé")</f>
        <v>En cours</v>
      </c>
      <c r="Q402" s="15"/>
      <c r="R402" s="13" t="s">
        <v>21</v>
      </c>
    </row>
    <row r="403" spans="1:18" ht="29.25" customHeight="1" thickBot="1">
      <c r="A403" s="15" t="s">
        <v>32</v>
      </c>
      <c r="B403" s="15" t="s">
        <v>601</v>
      </c>
      <c r="C403" s="15" t="s">
        <v>738</v>
      </c>
      <c r="D403" s="15" t="s">
        <v>1058</v>
      </c>
      <c r="E403" s="15" t="s">
        <v>1129</v>
      </c>
      <c r="F403" s="17" t="s">
        <v>161</v>
      </c>
      <c r="G403" s="15" t="s">
        <v>366</v>
      </c>
      <c r="H403" s="15" t="s">
        <v>601</v>
      </c>
      <c r="I403" s="15"/>
      <c r="J403" s="15" t="s">
        <v>400</v>
      </c>
      <c r="K403" s="22">
        <v>28693060.552472711</v>
      </c>
      <c r="L403" s="22"/>
      <c r="M403" s="40">
        <v>2013</v>
      </c>
      <c r="N403" s="31"/>
      <c r="O403" s="15" t="s">
        <v>204</v>
      </c>
      <c r="P403" s="15"/>
      <c r="Q403" s="15"/>
      <c r="R403" s="13" t="s">
        <v>394</v>
      </c>
    </row>
    <row r="404" spans="1:18" ht="29.25" customHeight="1" thickBot="1">
      <c r="A404" s="15" t="s">
        <v>32</v>
      </c>
      <c r="B404" s="15" t="s">
        <v>601</v>
      </c>
      <c r="C404" s="15" t="s">
        <v>738</v>
      </c>
      <c r="D404" s="15" t="s">
        <v>182</v>
      </c>
      <c r="E404" s="15" t="s">
        <v>801</v>
      </c>
      <c r="F404" s="17" t="s">
        <v>161</v>
      </c>
      <c r="G404" s="15" t="s">
        <v>366</v>
      </c>
      <c r="H404" s="15" t="s">
        <v>601</v>
      </c>
      <c r="I404" s="15"/>
      <c r="J404" s="15" t="s">
        <v>427</v>
      </c>
      <c r="K404" s="22">
        <v>48211781.206171103</v>
      </c>
      <c r="L404" s="22"/>
      <c r="M404" s="40">
        <v>2013</v>
      </c>
      <c r="N404" s="31"/>
      <c r="O404" s="15" t="s">
        <v>204</v>
      </c>
      <c r="P404" s="15"/>
      <c r="Q404" s="15"/>
      <c r="R404" s="13" t="s">
        <v>394</v>
      </c>
    </row>
    <row r="405" spans="1:18" ht="29.25" customHeight="1" thickBot="1">
      <c r="A405" s="15" t="s">
        <v>32</v>
      </c>
      <c r="B405" s="15" t="s">
        <v>601</v>
      </c>
      <c r="C405" s="15" t="s">
        <v>738</v>
      </c>
      <c r="D405" s="15" t="s">
        <v>1073</v>
      </c>
      <c r="E405" s="15" t="s">
        <v>180</v>
      </c>
      <c r="F405" s="17" t="s">
        <v>161</v>
      </c>
      <c r="G405" s="15" t="s">
        <v>366</v>
      </c>
      <c r="H405" s="15" t="s">
        <v>601</v>
      </c>
      <c r="I405" s="15"/>
      <c r="J405" s="15" t="s">
        <v>368</v>
      </c>
      <c r="K405" s="22">
        <v>13720348.801756203</v>
      </c>
      <c r="L405" s="22"/>
      <c r="M405" s="40">
        <v>2013</v>
      </c>
      <c r="N405" s="31"/>
      <c r="O405" s="15" t="s">
        <v>204</v>
      </c>
      <c r="P405" s="15"/>
      <c r="Q405" s="15"/>
      <c r="R405" s="13" t="s">
        <v>394</v>
      </c>
    </row>
    <row r="406" spans="1:18" ht="29.25" customHeight="1" thickBot="1">
      <c r="A406" s="15" t="s">
        <v>32</v>
      </c>
      <c r="B406" s="15" t="s">
        <v>601</v>
      </c>
      <c r="C406" s="15" t="s">
        <v>738</v>
      </c>
      <c r="D406" s="15" t="s">
        <v>173</v>
      </c>
      <c r="E406" s="15"/>
      <c r="F406" s="17" t="s">
        <v>161</v>
      </c>
      <c r="G406" s="15" t="s">
        <v>366</v>
      </c>
      <c r="H406" s="15" t="s">
        <v>601</v>
      </c>
      <c r="I406" s="15"/>
      <c r="J406" s="15" t="s">
        <v>369</v>
      </c>
      <c r="K406" s="22">
        <v>5716812.0007317513</v>
      </c>
      <c r="L406" s="22"/>
      <c r="M406" s="40">
        <v>2013</v>
      </c>
      <c r="N406" s="31"/>
      <c r="O406" s="15" t="s">
        <v>204</v>
      </c>
      <c r="P406" s="15"/>
      <c r="Q406" s="15"/>
      <c r="R406" s="13" t="s">
        <v>394</v>
      </c>
    </row>
    <row r="407" spans="1:18" ht="29.25" customHeight="1" thickBot="1">
      <c r="A407" s="15" t="s">
        <v>32</v>
      </c>
      <c r="B407" s="15" t="s">
        <v>601</v>
      </c>
      <c r="C407" s="15" t="s">
        <v>738</v>
      </c>
      <c r="D407" s="15"/>
      <c r="E407" s="15" t="s">
        <v>408</v>
      </c>
      <c r="F407" s="17" t="s">
        <v>161</v>
      </c>
      <c r="G407" s="15" t="s">
        <v>366</v>
      </c>
      <c r="H407" s="15" t="s">
        <v>601</v>
      </c>
      <c r="I407" s="15"/>
      <c r="J407" s="15" t="s">
        <v>599</v>
      </c>
      <c r="K407" s="22">
        <v>762241.60009756684</v>
      </c>
      <c r="L407" s="22"/>
      <c r="M407" s="40">
        <v>2013</v>
      </c>
      <c r="N407" s="31"/>
      <c r="O407" s="15" t="s">
        <v>204</v>
      </c>
      <c r="P407" s="15"/>
      <c r="Q407" s="15"/>
      <c r="R407" s="13" t="s">
        <v>394</v>
      </c>
    </row>
    <row r="408" spans="1:18" ht="29.25" customHeight="1" thickBot="1">
      <c r="A408" s="15" t="s">
        <v>32</v>
      </c>
      <c r="B408" s="15" t="s">
        <v>601</v>
      </c>
      <c r="C408" s="15" t="s">
        <v>738</v>
      </c>
      <c r="D408" s="15" t="s">
        <v>1058</v>
      </c>
      <c r="E408" s="15" t="s">
        <v>1129</v>
      </c>
      <c r="F408" s="17" t="s">
        <v>161</v>
      </c>
      <c r="G408" s="15" t="s">
        <v>366</v>
      </c>
      <c r="H408" s="15" t="s">
        <v>601</v>
      </c>
      <c r="I408" s="15"/>
      <c r="J408" s="15" t="s">
        <v>400</v>
      </c>
      <c r="K408" s="22">
        <v>11433624.001463503</v>
      </c>
      <c r="L408" s="22"/>
      <c r="M408" s="40">
        <v>2014</v>
      </c>
      <c r="N408" s="31"/>
      <c r="O408" s="15" t="s">
        <v>371</v>
      </c>
      <c r="P408" s="15"/>
      <c r="Q408" s="15"/>
      <c r="R408" s="13" t="s">
        <v>394</v>
      </c>
    </row>
    <row r="409" spans="1:18" ht="29.25" customHeight="1" thickBot="1">
      <c r="A409" s="15" t="s">
        <v>32</v>
      </c>
      <c r="B409" s="15" t="s">
        <v>601</v>
      </c>
      <c r="C409" s="15" t="s">
        <v>738</v>
      </c>
      <c r="D409" s="15" t="s">
        <v>182</v>
      </c>
      <c r="E409" s="15" t="s">
        <v>801</v>
      </c>
      <c r="F409" s="17" t="s">
        <v>161</v>
      </c>
      <c r="G409" s="15" t="s">
        <v>366</v>
      </c>
      <c r="H409" s="15" t="s">
        <v>601</v>
      </c>
      <c r="I409" s="15"/>
      <c r="J409" s="15" t="s">
        <v>367</v>
      </c>
      <c r="K409" s="22">
        <v>43821269.589609124</v>
      </c>
      <c r="L409" s="15"/>
      <c r="M409" s="40">
        <v>2014</v>
      </c>
      <c r="N409" s="31"/>
      <c r="O409" s="15" t="s">
        <v>371</v>
      </c>
      <c r="P409" s="15"/>
      <c r="Q409" s="15"/>
      <c r="R409" s="13" t="s">
        <v>394</v>
      </c>
    </row>
    <row r="410" spans="1:18" ht="29.25" customHeight="1" thickBot="1">
      <c r="A410" s="15" t="s">
        <v>32</v>
      </c>
      <c r="B410" s="15" t="s">
        <v>601</v>
      </c>
      <c r="C410" s="15" t="s">
        <v>738</v>
      </c>
      <c r="D410" s="15" t="s">
        <v>1073</v>
      </c>
      <c r="E410" s="15" t="s">
        <v>180</v>
      </c>
      <c r="F410" s="17" t="s">
        <v>161</v>
      </c>
      <c r="G410" s="15" t="s">
        <v>366</v>
      </c>
      <c r="H410" s="15" t="s">
        <v>601</v>
      </c>
      <c r="I410" s="15"/>
      <c r="J410" s="15" t="s">
        <v>368</v>
      </c>
      <c r="K410" s="22">
        <v>11593694.737483993</v>
      </c>
      <c r="L410" s="15"/>
      <c r="M410" s="40">
        <v>2014</v>
      </c>
      <c r="N410" s="31"/>
      <c r="O410" s="15" t="s">
        <v>371</v>
      </c>
      <c r="P410" s="15"/>
      <c r="Q410" s="15"/>
      <c r="R410" s="13" t="s">
        <v>394</v>
      </c>
    </row>
    <row r="411" spans="1:18" ht="29.25" customHeight="1" thickBot="1">
      <c r="A411" s="15" t="s">
        <v>32</v>
      </c>
      <c r="B411" s="15" t="s">
        <v>601</v>
      </c>
      <c r="C411" s="15" t="s">
        <v>738</v>
      </c>
      <c r="D411" s="15" t="s">
        <v>173</v>
      </c>
      <c r="E411" s="15"/>
      <c r="F411" s="17" t="s">
        <v>161</v>
      </c>
      <c r="G411" s="15" t="s">
        <v>366</v>
      </c>
      <c r="H411" s="15" t="s">
        <v>601</v>
      </c>
      <c r="I411" s="15"/>
      <c r="J411" s="15" t="s">
        <v>369</v>
      </c>
      <c r="K411" s="22">
        <v>4741142.7526068659</v>
      </c>
      <c r="L411" s="15"/>
      <c r="M411" s="40">
        <v>2014</v>
      </c>
      <c r="N411" s="31"/>
      <c r="O411" s="15" t="s">
        <v>371</v>
      </c>
      <c r="P411" s="15"/>
      <c r="Q411" s="15"/>
      <c r="R411" s="13" t="s">
        <v>394</v>
      </c>
    </row>
    <row r="412" spans="1:18" ht="43.5" customHeight="1" thickBot="1">
      <c r="A412" s="15" t="s">
        <v>1</v>
      </c>
      <c r="B412" s="15" t="s">
        <v>601</v>
      </c>
      <c r="C412" s="15" t="s">
        <v>738</v>
      </c>
      <c r="D412" s="15" t="s">
        <v>343</v>
      </c>
      <c r="E412" s="15" t="s">
        <v>1153</v>
      </c>
      <c r="F412" s="17" t="s">
        <v>161</v>
      </c>
      <c r="G412" s="15" t="s">
        <v>69</v>
      </c>
      <c r="H412" s="15" t="s">
        <v>69</v>
      </c>
      <c r="I412" s="15"/>
      <c r="J412" s="15" t="s">
        <v>70</v>
      </c>
      <c r="K412" s="22">
        <f>12500000*0.78</f>
        <v>9750000</v>
      </c>
      <c r="L412" s="22"/>
      <c r="M412" s="31"/>
      <c r="N412" s="31"/>
      <c r="O412" s="15" t="s">
        <v>84</v>
      </c>
      <c r="P412" s="15" t="s">
        <v>1106</v>
      </c>
      <c r="Q412" s="15"/>
      <c r="R412" s="13" t="s">
        <v>164</v>
      </c>
    </row>
    <row r="413" spans="1:18" ht="29.25" customHeight="1" thickBot="1">
      <c r="A413" s="15" t="s">
        <v>9</v>
      </c>
      <c r="B413" s="15" t="s">
        <v>601</v>
      </c>
      <c r="C413" s="15" t="s">
        <v>1078</v>
      </c>
      <c r="D413" s="15" t="s">
        <v>1090</v>
      </c>
      <c r="E413" s="15" t="s">
        <v>1137</v>
      </c>
      <c r="F413" s="17" t="s">
        <v>161</v>
      </c>
      <c r="G413" s="15" t="s">
        <v>69</v>
      </c>
      <c r="H413" s="15" t="s">
        <v>69</v>
      </c>
      <c r="I413" s="15"/>
      <c r="J413" s="15" t="s">
        <v>79</v>
      </c>
      <c r="K413" s="22">
        <f>16000000*0.78</f>
        <v>12480000</v>
      </c>
      <c r="L413" s="22"/>
      <c r="M413" s="40"/>
      <c r="N413" s="40"/>
      <c r="O413" s="15" t="s">
        <v>78</v>
      </c>
      <c r="P413" s="15" t="s">
        <v>1106</v>
      </c>
      <c r="Q413" s="15"/>
      <c r="R413" s="13" t="s">
        <v>164</v>
      </c>
    </row>
    <row r="414" spans="1:18" s="1" customFormat="1" ht="44.25" customHeight="1" thickBot="1">
      <c r="A414" s="15" t="s">
        <v>104</v>
      </c>
      <c r="B414" s="15" t="s">
        <v>601</v>
      </c>
      <c r="C414" s="15" t="s">
        <v>56</v>
      </c>
      <c r="D414" s="15" t="s">
        <v>1073</v>
      </c>
      <c r="E414" s="15" t="s">
        <v>180</v>
      </c>
      <c r="F414" s="17" t="s">
        <v>160</v>
      </c>
      <c r="G414" s="15"/>
      <c r="H414" s="15" t="s">
        <v>493</v>
      </c>
      <c r="I414" s="15"/>
      <c r="J414" s="15" t="s">
        <v>96</v>
      </c>
      <c r="K414" s="22"/>
      <c r="L414" s="22"/>
      <c r="M414" s="31" t="s">
        <v>48</v>
      </c>
      <c r="N414" s="31"/>
      <c r="O414" s="15" t="s">
        <v>117</v>
      </c>
      <c r="P414" s="15"/>
      <c r="Q414" s="15"/>
      <c r="R414" s="16" t="s">
        <v>795</v>
      </c>
    </row>
    <row r="415" spans="1:18" s="1" customFormat="1" ht="31.5" customHeight="1" thickBot="1">
      <c r="A415" s="15" t="s">
        <v>123</v>
      </c>
      <c r="B415" s="15" t="s">
        <v>601</v>
      </c>
      <c r="C415" s="15" t="s">
        <v>56</v>
      </c>
      <c r="D415" s="15" t="s">
        <v>1073</v>
      </c>
      <c r="E415" s="15" t="s">
        <v>180</v>
      </c>
      <c r="F415" s="17" t="s">
        <v>160</v>
      </c>
      <c r="G415" s="15"/>
      <c r="H415" s="15" t="s">
        <v>105</v>
      </c>
      <c r="I415" s="15"/>
      <c r="J415" s="15" t="s">
        <v>106</v>
      </c>
      <c r="K415" s="22"/>
      <c r="L415" s="22"/>
      <c r="M415" s="31" t="s">
        <v>48</v>
      </c>
      <c r="N415" s="31"/>
      <c r="O415" s="15" t="s">
        <v>117</v>
      </c>
      <c r="P415" s="15"/>
      <c r="Q415" s="15"/>
      <c r="R415" s="16" t="s">
        <v>795</v>
      </c>
    </row>
    <row r="416" spans="1:18" s="1" customFormat="1" ht="29.25" customHeight="1" thickBot="1">
      <c r="A416" s="15" t="s">
        <v>107</v>
      </c>
      <c r="B416" s="15" t="s">
        <v>601</v>
      </c>
      <c r="C416" s="15" t="s">
        <v>56</v>
      </c>
      <c r="D416" s="15" t="s">
        <v>1073</v>
      </c>
      <c r="E416" s="15" t="s">
        <v>180</v>
      </c>
      <c r="F416" s="17" t="s">
        <v>160</v>
      </c>
      <c r="G416" s="15"/>
      <c r="H416" s="15" t="s">
        <v>108</v>
      </c>
      <c r="I416" s="15"/>
      <c r="J416" s="15" t="s">
        <v>109</v>
      </c>
      <c r="K416" s="22"/>
      <c r="L416" s="22"/>
      <c r="M416" s="31" t="s">
        <v>48</v>
      </c>
      <c r="N416" s="31"/>
      <c r="O416" s="15" t="s">
        <v>117</v>
      </c>
      <c r="P416" s="15"/>
      <c r="Q416" s="15"/>
      <c r="R416" s="16" t="s">
        <v>795</v>
      </c>
    </row>
    <row r="417" spans="1:18" s="1" customFormat="1" ht="29.25" customHeight="1" thickBot="1">
      <c r="A417" s="15" t="s">
        <v>115</v>
      </c>
      <c r="B417" s="15" t="s">
        <v>601</v>
      </c>
      <c r="C417" s="15" t="s">
        <v>56</v>
      </c>
      <c r="D417" s="15" t="s">
        <v>1073</v>
      </c>
      <c r="E417" s="15" t="s">
        <v>180</v>
      </c>
      <c r="F417" s="17" t="s">
        <v>160</v>
      </c>
      <c r="G417" s="15"/>
      <c r="H417" s="15" t="s">
        <v>114</v>
      </c>
      <c r="I417" s="15"/>
      <c r="J417" s="15" t="s">
        <v>116</v>
      </c>
      <c r="K417" s="22"/>
      <c r="L417" s="22"/>
      <c r="M417" s="31" t="s">
        <v>48</v>
      </c>
      <c r="N417" s="31"/>
      <c r="O417" s="15" t="s">
        <v>117</v>
      </c>
      <c r="P417" s="15"/>
      <c r="Q417" s="15"/>
      <c r="R417" s="16" t="s">
        <v>795</v>
      </c>
    </row>
    <row r="418" spans="1:18" s="1" customFormat="1" ht="15" customHeight="1" thickBot="1">
      <c r="A418" s="15" t="s">
        <v>0</v>
      </c>
      <c r="B418" s="15" t="s">
        <v>601</v>
      </c>
      <c r="C418" s="15" t="s">
        <v>56</v>
      </c>
      <c r="D418" s="15" t="s">
        <v>182</v>
      </c>
      <c r="E418" s="15" t="s">
        <v>801</v>
      </c>
      <c r="F418" s="17" t="s">
        <v>601</v>
      </c>
      <c r="G418" s="15"/>
      <c r="H418" s="15" t="s">
        <v>447</v>
      </c>
      <c r="I418" s="15"/>
      <c r="J418" s="15" t="s">
        <v>441</v>
      </c>
      <c r="K418" s="22"/>
      <c r="L418" s="22"/>
      <c r="M418" s="31" t="s">
        <v>601</v>
      </c>
      <c r="N418" s="31"/>
      <c r="O418" s="15" t="s">
        <v>546</v>
      </c>
      <c r="P418" s="15"/>
      <c r="Q418" s="15"/>
      <c r="R418" s="16" t="s">
        <v>545</v>
      </c>
    </row>
    <row r="419" spans="1:18" s="1" customFormat="1" ht="15" customHeight="1" thickBot="1">
      <c r="A419" s="15" t="s">
        <v>0</v>
      </c>
      <c r="B419" s="15" t="s">
        <v>601</v>
      </c>
      <c r="C419" s="15" t="s">
        <v>56</v>
      </c>
      <c r="D419" s="15" t="s">
        <v>182</v>
      </c>
      <c r="E419" s="15" t="s">
        <v>634</v>
      </c>
      <c r="F419" s="17" t="s">
        <v>601</v>
      </c>
      <c r="G419" s="15"/>
      <c r="H419" s="15" t="s">
        <v>448</v>
      </c>
      <c r="I419" s="15"/>
      <c r="J419" s="15" t="s">
        <v>191</v>
      </c>
      <c r="K419" s="22"/>
      <c r="L419" s="22"/>
      <c r="M419" s="31" t="s">
        <v>601</v>
      </c>
      <c r="N419" s="31"/>
      <c r="O419" s="15" t="s">
        <v>546</v>
      </c>
      <c r="P419" s="15"/>
      <c r="Q419" s="15"/>
      <c r="R419" s="16" t="s">
        <v>545</v>
      </c>
    </row>
    <row r="420" spans="1:18" s="1" customFormat="1" ht="15" customHeight="1" thickBot="1">
      <c r="A420" s="15" t="s">
        <v>0</v>
      </c>
      <c r="B420" s="15" t="s">
        <v>601</v>
      </c>
      <c r="C420" s="15" t="s">
        <v>56</v>
      </c>
      <c r="D420" s="15"/>
      <c r="E420" s="15" t="s">
        <v>1128</v>
      </c>
      <c r="F420" s="17" t="s">
        <v>601</v>
      </c>
      <c r="G420" s="15"/>
      <c r="H420" s="15" t="s">
        <v>449</v>
      </c>
      <c r="I420" s="15"/>
      <c r="J420" s="15" t="s">
        <v>442</v>
      </c>
      <c r="K420" s="22"/>
      <c r="L420" s="22"/>
      <c r="M420" s="31" t="s">
        <v>601</v>
      </c>
      <c r="N420" s="31"/>
      <c r="O420" s="15" t="s">
        <v>546</v>
      </c>
      <c r="P420" s="15"/>
      <c r="Q420" s="15"/>
      <c r="R420" s="16" t="s">
        <v>545</v>
      </c>
    </row>
    <row r="421" spans="1:18" s="1" customFormat="1" ht="15" customHeight="1" thickBot="1">
      <c r="A421" s="15" t="s">
        <v>0</v>
      </c>
      <c r="B421" s="15" t="s">
        <v>601</v>
      </c>
      <c r="C421" s="15" t="s">
        <v>56</v>
      </c>
      <c r="D421" s="15" t="s">
        <v>182</v>
      </c>
      <c r="E421" s="15" t="s">
        <v>634</v>
      </c>
      <c r="F421" s="17" t="s">
        <v>601</v>
      </c>
      <c r="G421" s="15"/>
      <c r="H421" s="15" t="s">
        <v>449</v>
      </c>
      <c r="I421" s="15"/>
      <c r="J421" s="15" t="s">
        <v>191</v>
      </c>
      <c r="K421" s="22"/>
      <c r="L421" s="22"/>
      <c r="M421" s="31" t="s">
        <v>601</v>
      </c>
      <c r="N421" s="31"/>
      <c r="O421" s="15" t="s">
        <v>546</v>
      </c>
      <c r="P421" s="15"/>
      <c r="Q421" s="15"/>
      <c r="R421" s="16" t="s">
        <v>545</v>
      </c>
    </row>
    <row r="422" spans="1:18" s="1" customFormat="1" ht="15" customHeight="1" thickBot="1">
      <c r="A422" s="15" t="s">
        <v>1</v>
      </c>
      <c r="B422" s="15" t="s">
        <v>601</v>
      </c>
      <c r="C422" s="15" t="s">
        <v>56</v>
      </c>
      <c r="D422" s="15" t="s">
        <v>182</v>
      </c>
      <c r="E422" s="15" t="s">
        <v>634</v>
      </c>
      <c r="F422" s="17" t="s">
        <v>601</v>
      </c>
      <c r="G422" s="15"/>
      <c r="H422" s="15" t="s">
        <v>449</v>
      </c>
      <c r="I422" s="15"/>
      <c r="J422" s="15" t="s">
        <v>191</v>
      </c>
      <c r="K422" s="22"/>
      <c r="L422" s="22"/>
      <c r="M422" s="31" t="s">
        <v>601</v>
      </c>
      <c r="N422" s="31"/>
      <c r="O422" s="15" t="s">
        <v>546</v>
      </c>
      <c r="P422" s="15"/>
      <c r="Q422" s="15"/>
      <c r="R422" s="16" t="s">
        <v>545</v>
      </c>
    </row>
    <row r="423" spans="1:18" s="1" customFormat="1" ht="15" customHeight="1" thickBot="1">
      <c r="A423" s="15" t="s">
        <v>4</v>
      </c>
      <c r="B423" s="15" t="s">
        <v>601</v>
      </c>
      <c r="C423" s="15" t="s">
        <v>56</v>
      </c>
      <c r="D423" s="15" t="s">
        <v>1059</v>
      </c>
      <c r="E423" s="15" t="s">
        <v>1126</v>
      </c>
      <c r="F423" s="17" t="s">
        <v>601</v>
      </c>
      <c r="G423" s="15"/>
      <c r="H423" s="15" t="s">
        <v>450</v>
      </c>
      <c r="I423" s="15"/>
      <c r="J423" s="15" t="s">
        <v>399</v>
      </c>
      <c r="K423" s="22"/>
      <c r="L423" s="22"/>
      <c r="M423" s="31" t="s">
        <v>601</v>
      </c>
      <c r="N423" s="31"/>
      <c r="O423" s="15" t="s">
        <v>546</v>
      </c>
      <c r="P423" s="15"/>
      <c r="Q423" s="15"/>
      <c r="R423" s="16" t="s">
        <v>545</v>
      </c>
    </row>
    <row r="424" spans="1:18" ht="15" customHeight="1" thickBot="1">
      <c r="A424" s="15" t="s">
        <v>0</v>
      </c>
      <c r="B424" s="15" t="s">
        <v>601</v>
      </c>
      <c r="C424" s="15" t="s">
        <v>56</v>
      </c>
      <c r="D424" s="15" t="s">
        <v>1059</v>
      </c>
      <c r="E424" s="15" t="s">
        <v>1126</v>
      </c>
      <c r="F424" s="17" t="s">
        <v>601</v>
      </c>
      <c r="G424" s="15"/>
      <c r="H424" s="15" t="s">
        <v>450</v>
      </c>
      <c r="I424" s="15"/>
      <c r="J424" s="15" t="s">
        <v>399</v>
      </c>
      <c r="K424" s="22"/>
      <c r="L424" s="22"/>
      <c r="M424" s="31" t="s">
        <v>601</v>
      </c>
      <c r="N424" s="31"/>
      <c r="O424" s="15" t="s">
        <v>546</v>
      </c>
      <c r="P424" s="15"/>
      <c r="Q424" s="15"/>
      <c r="R424" s="16" t="s">
        <v>545</v>
      </c>
    </row>
    <row r="425" spans="1:18" ht="15" customHeight="1" thickBot="1">
      <c r="A425" s="15" t="s">
        <v>1</v>
      </c>
      <c r="B425" s="15" t="s">
        <v>601</v>
      </c>
      <c r="C425" s="15" t="s">
        <v>56</v>
      </c>
      <c r="D425" s="15" t="s">
        <v>1059</v>
      </c>
      <c r="E425" s="15" t="s">
        <v>1126</v>
      </c>
      <c r="F425" s="17" t="s">
        <v>601</v>
      </c>
      <c r="G425" s="15"/>
      <c r="H425" s="15" t="s">
        <v>450</v>
      </c>
      <c r="I425" s="15"/>
      <c r="J425" s="15" t="s">
        <v>399</v>
      </c>
      <c r="K425" s="22"/>
      <c r="L425" s="22"/>
      <c r="M425" s="31" t="s">
        <v>601</v>
      </c>
      <c r="N425" s="31"/>
      <c r="O425" s="15" t="s">
        <v>546</v>
      </c>
      <c r="P425" s="15"/>
      <c r="Q425" s="15"/>
      <c r="R425" s="16" t="s">
        <v>545</v>
      </c>
    </row>
    <row r="426" spans="1:18" ht="15" customHeight="1" thickBot="1">
      <c r="A426" s="15" t="s">
        <v>4</v>
      </c>
      <c r="B426" s="15" t="s">
        <v>601</v>
      </c>
      <c r="C426" s="15" t="s">
        <v>56</v>
      </c>
      <c r="D426" s="15"/>
      <c r="E426" s="15" t="s">
        <v>1128</v>
      </c>
      <c r="F426" s="17" t="s">
        <v>601</v>
      </c>
      <c r="G426" s="15"/>
      <c r="H426" s="15" t="s">
        <v>451</v>
      </c>
      <c r="I426" s="15"/>
      <c r="J426" s="15" t="s">
        <v>442</v>
      </c>
      <c r="K426" s="22"/>
      <c r="L426" s="22"/>
      <c r="M426" s="31" t="s">
        <v>601</v>
      </c>
      <c r="N426" s="31"/>
      <c r="O426" s="15" t="s">
        <v>546</v>
      </c>
      <c r="P426" s="15"/>
      <c r="Q426" s="15"/>
      <c r="R426" s="16" t="s">
        <v>545</v>
      </c>
    </row>
    <row r="427" spans="1:18" ht="15" customHeight="1" thickBot="1">
      <c r="A427" s="15" t="s">
        <v>4</v>
      </c>
      <c r="B427" s="15" t="s">
        <v>601</v>
      </c>
      <c r="C427" s="15" t="s">
        <v>56</v>
      </c>
      <c r="D427" s="15" t="s">
        <v>182</v>
      </c>
      <c r="E427" s="15" t="s">
        <v>634</v>
      </c>
      <c r="F427" s="17" t="s">
        <v>601</v>
      </c>
      <c r="G427" s="15"/>
      <c r="H427" s="15" t="s">
        <v>452</v>
      </c>
      <c r="I427" s="15"/>
      <c r="J427" s="15" t="s">
        <v>191</v>
      </c>
      <c r="K427" s="22"/>
      <c r="L427" s="22"/>
      <c r="M427" s="31" t="s">
        <v>601</v>
      </c>
      <c r="N427" s="31"/>
      <c r="O427" s="15" t="s">
        <v>546</v>
      </c>
      <c r="P427" s="15"/>
      <c r="Q427" s="15"/>
      <c r="R427" s="16" t="s">
        <v>545</v>
      </c>
    </row>
    <row r="428" spans="1:18" ht="15" customHeight="1" thickBot="1">
      <c r="A428" s="15" t="s">
        <v>4</v>
      </c>
      <c r="B428" s="15" t="s">
        <v>601</v>
      </c>
      <c r="C428" s="15" t="s">
        <v>56</v>
      </c>
      <c r="D428" s="15" t="s">
        <v>1059</v>
      </c>
      <c r="E428" s="15" t="s">
        <v>1126</v>
      </c>
      <c r="F428" s="17" t="s">
        <v>601</v>
      </c>
      <c r="G428" s="15"/>
      <c r="H428" s="15" t="s">
        <v>453</v>
      </c>
      <c r="I428" s="15"/>
      <c r="J428" s="15" t="s">
        <v>399</v>
      </c>
      <c r="K428" s="22"/>
      <c r="L428" s="22"/>
      <c r="M428" s="31" t="s">
        <v>601</v>
      </c>
      <c r="N428" s="31"/>
      <c r="O428" s="15" t="s">
        <v>546</v>
      </c>
      <c r="P428" s="15"/>
      <c r="Q428" s="15"/>
      <c r="R428" s="16" t="s">
        <v>545</v>
      </c>
    </row>
    <row r="429" spans="1:18" ht="15" customHeight="1" thickBot="1">
      <c r="A429" s="15" t="s">
        <v>421</v>
      </c>
      <c r="B429" s="15" t="s">
        <v>601</v>
      </c>
      <c r="C429" s="15" t="s">
        <v>56</v>
      </c>
      <c r="D429" s="15" t="s">
        <v>1059</v>
      </c>
      <c r="E429" s="15" t="s">
        <v>1126</v>
      </c>
      <c r="F429" s="17" t="s">
        <v>601</v>
      </c>
      <c r="G429" s="15"/>
      <c r="H429" s="15" t="s">
        <v>453</v>
      </c>
      <c r="I429" s="15"/>
      <c r="J429" s="15" t="s">
        <v>399</v>
      </c>
      <c r="K429" s="22"/>
      <c r="L429" s="22"/>
      <c r="M429" s="31" t="s">
        <v>601</v>
      </c>
      <c r="N429" s="31"/>
      <c r="O429" s="15" t="s">
        <v>546</v>
      </c>
      <c r="P429" s="15"/>
      <c r="Q429" s="15"/>
      <c r="R429" s="16" t="s">
        <v>545</v>
      </c>
    </row>
    <row r="430" spans="1:18" ht="15" customHeight="1" thickBot="1">
      <c r="A430" s="15" t="s">
        <v>1</v>
      </c>
      <c r="B430" s="15" t="s">
        <v>601</v>
      </c>
      <c r="C430" s="15" t="s">
        <v>56</v>
      </c>
      <c r="D430" s="15" t="s">
        <v>182</v>
      </c>
      <c r="E430" s="15" t="s">
        <v>634</v>
      </c>
      <c r="F430" s="17" t="s">
        <v>601</v>
      </c>
      <c r="G430" s="15"/>
      <c r="H430" s="15" t="s">
        <v>453</v>
      </c>
      <c r="I430" s="15"/>
      <c r="J430" s="15" t="s">
        <v>191</v>
      </c>
      <c r="K430" s="22"/>
      <c r="L430" s="22"/>
      <c r="M430" s="31" t="s">
        <v>601</v>
      </c>
      <c r="N430" s="31"/>
      <c r="O430" s="15" t="s">
        <v>546</v>
      </c>
      <c r="P430" s="15"/>
      <c r="Q430" s="15"/>
      <c r="R430" s="16" t="s">
        <v>545</v>
      </c>
    </row>
    <row r="431" spans="1:18" ht="15" customHeight="1" thickBot="1">
      <c r="A431" s="15" t="s">
        <v>0</v>
      </c>
      <c r="B431" s="15" t="s">
        <v>601</v>
      </c>
      <c r="C431" s="15" t="s">
        <v>56</v>
      </c>
      <c r="D431" s="15" t="s">
        <v>1059</v>
      </c>
      <c r="E431" s="15" t="s">
        <v>1126</v>
      </c>
      <c r="F431" s="17" t="s">
        <v>601</v>
      </c>
      <c r="G431" s="15"/>
      <c r="H431" s="15" t="s">
        <v>453</v>
      </c>
      <c r="I431" s="15"/>
      <c r="J431" s="15" t="s">
        <v>399</v>
      </c>
      <c r="K431" s="22"/>
      <c r="L431" s="22"/>
      <c r="M431" s="31" t="s">
        <v>601</v>
      </c>
      <c r="N431" s="31"/>
      <c r="O431" s="15" t="s">
        <v>546</v>
      </c>
      <c r="P431" s="15"/>
      <c r="Q431" s="15"/>
      <c r="R431" s="16" t="s">
        <v>545</v>
      </c>
    </row>
    <row r="432" spans="1:18" ht="15" customHeight="1" thickBot="1">
      <c r="A432" s="15" t="s">
        <v>1</v>
      </c>
      <c r="B432" s="15" t="s">
        <v>601</v>
      </c>
      <c r="C432" s="15" t="s">
        <v>56</v>
      </c>
      <c r="D432" s="15" t="s">
        <v>1059</v>
      </c>
      <c r="E432" s="15" t="s">
        <v>1126</v>
      </c>
      <c r="F432" s="17" t="s">
        <v>601</v>
      </c>
      <c r="G432" s="15"/>
      <c r="H432" s="15" t="s">
        <v>453</v>
      </c>
      <c r="I432" s="15"/>
      <c r="J432" s="15" t="s">
        <v>399</v>
      </c>
      <c r="K432" s="22"/>
      <c r="L432" s="22"/>
      <c r="M432" s="31" t="s">
        <v>601</v>
      </c>
      <c r="N432" s="31"/>
      <c r="O432" s="15" t="s">
        <v>546</v>
      </c>
      <c r="P432" s="15"/>
      <c r="Q432" s="15"/>
      <c r="R432" s="16" t="s">
        <v>545</v>
      </c>
    </row>
    <row r="433" spans="1:18" ht="15" customHeight="1" thickBot="1">
      <c r="A433" s="15" t="s">
        <v>4</v>
      </c>
      <c r="B433" s="15" t="s">
        <v>601</v>
      </c>
      <c r="C433" s="15" t="s">
        <v>56</v>
      </c>
      <c r="D433" s="15"/>
      <c r="E433" s="15" t="s">
        <v>1126</v>
      </c>
      <c r="F433" s="17" t="s">
        <v>601</v>
      </c>
      <c r="G433" s="15"/>
      <c r="H433" s="15" t="s">
        <v>454</v>
      </c>
      <c r="I433" s="15"/>
      <c r="J433" s="15" t="s">
        <v>399</v>
      </c>
      <c r="K433" s="22"/>
      <c r="L433" s="22"/>
      <c r="M433" s="31" t="s">
        <v>601</v>
      </c>
      <c r="N433" s="31"/>
      <c r="O433" s="15" t="s">
        <v>546</v>
      </c>
      <c r="P433" s="15"/>
      <c r="Q433" s="15"/>
      <c r="R433" s="16" t="s">
        <v>545</v>
      </c>
    </row>
    <row r="434" spans="1:18" ht="29.25" customHeight="1" thickBot="1">
      <c r="A434" s="15" t="s">
        <v>579</v>
      </c>
      <c r="B434" s="15" t="s">
        <v>601</v>
      </c>
      <c r="C434" s="15" t="s">
        <v>56</v>
      </c>
      <c r="D434" s="15"/>
      <c r="E434" s="15" t="s">
        <v>801</v>
      </c>
      <c r="F434" s="17" t="s">
        <v>601</v>
      </c>
      <c r="G434" s="15"/>
      <c r="H434" s="15" t="s">
        <v>108</v>
      </c>
      <c r="I434" s="15"/>
      <c r="J434" s="15" t="s">
        <v>180</v>
      </c>
      <c r="K434" s="22"/>
      <c r="L434" s="22"/>
      <c r="M434" s="31" t="s">
        <v>601</v>
      </c>
      <c r="N434" s="31"/>
      <c r="O434" s="15" t="s">
        <v>546</v>
      </c>
      <c r="P434" s="15"/>
      <c r="Q434" s="15"/>
      <c r="R434" s="16" t="s">
        <v>545</v>
      </c>
    </row>
    <row r="435" spans="1:18" ht="15" customHeight="1" thickBot="1">
      <c r="A435" s="15" t="s">
        <v>580</v>
      </c>
      <c r="B435" s="15" t="s">
        <v>601</v>
      </c>
      <c r="C435" s="15" t="s">
        <v>56</v>
      </c>
      <c r="D435" s="15"/>
      <c r="E435" s="15" t="s">
        <v>801</v>
      </c>
      <c r="F435" s="17" t="s">
        <v>601</v>
      </c>
      <c r="G435" s="15"/>
      <c r="H435" s="15" t="s">
        <v>108</v>
      </c>
      <c r="I435" s="15"/>
      <c r="J435" s="15" t="s">
        <v>441</v>
      </c>
      <c r="K435" s="22"/>
      <c r="L435" s="22"/>
      <c r="M435" s="31" t="s">
        <v>601</v>
      </c>
      <c r="N435" s="31"/>
      <c r="O435" s="15" t="s">
        <v>546</v>
      </c>
      <c r="P435" s="15"/>
      <c r="Q435" s="15"/>
      <c r="R435" s="16" t="s">
        <v>545</v>
      </c>
    </row>
    <row r="436" spans="1:18" ht="29.25" customHeight="1" thickBot="1">
      <c r="A436" s="15" t="s">
        <v>581</v>
      </c>
      <c r="B436" s="15" t="s">
        <v>601</v>
      </c>
      <c r="C436" s="15" t="s">
        <v>56</v>
      </c>
      <c r="D436" s="15"/>
      <c r="E436" s="15" t="s">
        <v>1128</v>
      </c>
      <c r="F436" s="17" t="s">
        <v>601</v>
      </c>
      <c r="G436" s="15"/>
      <c r="H436" s="15" t="s">
        <v>108</v>
      </c>
      <c r="I436" s="15"/>
      <c r="J436" s="15" t="s">
        <v>442</v>
      </c>
      <c r="K436" s="22"/>
      <c r="L436" s="22"/>
      <c r="M436" s="31" t="s">
        <v>601</v>
      </c>
      <c r="N436" s="31"/>
      <c r="O436" s="15" t="s">
        <v>546</v>
      </c>
      <c r="P436" s="15"/>
      <c r="Q436" s="15"/>
      <c r="R436" s="16" t="s">
        <v>545</v>
      </c>
    </row>
    <row r="437" spans="1:18" ht="15" customHeight="1" thickBot="1">
      <c r="A437" s="15" t="s">
        <v>583</v>
      </c>
      <c r="B437" s="15" t="s">
        <v>601</v>
      </c>
      <c r="C437" s="15" t="s">
        <v>56</v>
      </c>
      <c r="D437" s="15"/>
      <c r="E437" s="15" t="s">
        <v>1126</v>
      </c>
      <c r="F437" s="17" t="s">
        <v>601</v>
      </c>
      <c r="G437" s="15"/>
      <c r="H437" s="15" t="s">
        <v>108</v>
      </c>
      <c r="I437" s="15"/>
      <c r="J437" s="15" t="s">
        <v>399</v>
      </c>
      <c r="K437" s="22"/>
      <c r="L437" s="22"/>
      <c r="M437" s="31" t="s">
        <v>601</v>
      </c>
      <c r="N437" s="31"/>
      <c r="O437" s="15" t="s">
        <v>546</v>
      </c>
      <c r="P437" s="15"/>
      <c r="Q437" s="15"/>
      <c r="R437" s="16" t="s">
        <v>545</v>
      </c>
    </row>
    <row r="438" spans="1:18" ht="15" customHeight="1" thickBot="1">
      <c r="A438" s="15" t="s">
        <v>4</v>
      </c>
      <c r="B438" s="15" t="s">
        <v>601</v>
      </c>
      <c r="C438" s="15" t="s">
        <v>56</v>
      </c>
      <c r="D438" s="15"/>
      <c r="E438" s="15" t="s">
        <v>634</v>
      </c>
      <c r="F438" s="17" t="s">
        <v>601</v>
      </c>
      <c r="G438" s="15"/>
      <c r="H438" s="15" t="s">
        <v>455</v>
      </c>
      <c r="I438" s="15"/>
      <c r="J438" s="15" t="s">
        <v>191</v>
      </c>
      <c r="K438" s="22"/>
      <c r="L438" s="22"/>
      <c r="M438" s="31" t="s">
        <v>601</v>
      </c>
      <c r="N438" s="31"/>
      <c r="O438" s="15" t="s">
        <v>546</v>
      </c>
      <c r="P438" s="15"/>
      <c r="Q438" s="15"/>
      <c r="R438" s="16" t="s">
        <v>545</v>
      </c>
    </row>
    <row r="439" spans="1:18" s="7" customFormat="1" ht="15" customHeight="1" thickBot="1">
      <c r="A439" s="15" t="s">
        <v>1</v>
      </c>
      <c r="B439" s="15" t="s">
        <v>601</v>
      </c>
      <c r="C439" s="15" t="s">
        <v>56</v>
      </c>
      <c r="D439" s="15"/>
      <c r="E439" s="15" t="s">
        <v>634</v>
      </c>
      <c r="F439" s="17" t="s">
        <v>601</v>
      </c>
      <c r="G439" s="15"/>
      <c r="H439" s="15" t="s">
        <v>455</v>
      </c>
      <c r="I439" s="15"/>
      <c r="J439" s="15" t="s">
        <v>191</v>
      </c>
      <c r="K439" s="22"/>
      <c r="L439" s="22"/>
      <c r="M439" s="31" t="s">
        <v>601</v>
      </c>
      <c r="N439" s="31"/>
      <c r="O439" s="15" t="s">
        <v>546</v>
      </c>
      <c r="P439" s="15"/>
      <c r="Q439" s="15"/>
      <c r="R439" s="16" t="s">
        <v>545</v>
      </c>
    </row>
    <row r="440" spans="1:18" s="7" customFormat="1" ht="15" customHeight="1" thickBot="1">
      <c r="A440" s="15" t="s">
        <v>93</v>
      </c>
      <c r="B440" s="15" t="s">
        <v>601</v>
      </c>
      <c r="C440" s="15" t="s">
        <v>56</v>
      </c>
      <c r="D440" s="15"/>
      <c r="E440" s="15" t="s">
        <v>1128</v>
      </c>
      <c r="F440" s="17" t="s">
        <v>601</v>
      </c>
      <c r="G440" s="15"/>
      <c r="H440" s="15" t="s">
        <v>456</v>
      </c>
      <c r="I440" s="15"/>
      <c r="J440" s="15" t="s">
        <v>442</v>
      </c>
      <c r="K440" s="22"/>
      <c r="L440" s="22"/>
      <c r="M440" s="31" t="s">
        <v>601</v>
      </c>
      <c r="N440" s="31"/>
      <c r="O440" s="15" t="s">
        <v>546</v>
      </c>
      <c r="P440" s="15"/>
      <c r="Q440" s="15"/>
      <c r="R440" s="16" t="s">
        <v>545</v>
      </c>
    </row>
    <row r="441" spans="1:18" s="7" customFormat="1" ht="15" customHeight="1" thickBot="1">
      <c r="A441" s="15" t="s">
        <v>59</v>
      </c>
      <c r="B441" s="15" t="s">
        <v>601</v>
      </c>
      <c r="C441" s="15" t="s">
        <v>56</v>
      </c>
      <c r="D441" s="15"/>
      <c r="E441" s="15" t="s">
        <v>1128</v>
      </c>
      <c r="F441" s="17" t="s">
        <v>601</v>
      </c>
      <c r="G441" s="15"/>
      <c r="H441" s="15" t="s">
        <v>456</v>
      </c>
      <c r="I441" s="15"/>
      <c r="J441" s="15" t="s">
        <v>442</v>
      </c>
      <c r="K441" s="22"/>
      <c r="L441" s="22"/>
      <c r="M441" s="31" t="s">
        <v>601</v>
      </c>
      <c r="N441" s="31"/>
      <c r="O441" s="15" t="s">
        <v>546</v>
      </c>
      <c r="P441" s="15"/>
      <c r="Q441" s="15"/>
      <c r="R441" s="16" t="s">
        <v>545</v>
      </c>
    </row>
    <row r="442" spans="1:18" s="7" customFormat="1" ht="15" customHeight="1" thickBot="1">
      <c r="A442" s="15" t="s">
        <v>0</v>
      </c>
      <c r="B442" s="15" t="s">
        <v>601</v>
      </c>
      <c r="C442" s="15" t="s">
        <v>56</v>
      </c>
      <c r="D442" s="15"/>
      <c r="E442" s="15" t="s">
        <v>1128</v>
      </c>
      <c r="F442" s="17" t="s">
        <v>601</v>
      </c>
      <c r="G442" s="15"/>
      <c r="H442" s="15" t="s">
        <v>456</v>
      </c>
      <c r="I442" s="15"/>
      <c r="J442" s="15" t="s">
        <v>442</v>
      </c>
      <c r="K442" s="22"/>
      <c r="L442" s="22"/>
      <c r="M442" s="31" t="s">
        <v>601</v>
      </c>
      <c r="N442" s="31"/>
      <c r="O442" s="15" t="s">
        <v>546</v>
      </c>
      <c r="P442" s="15"/>
      <c r="Q442" s="15"/>
      <c r="R442" s="16" t="s">
        <v>545</v>
      </c>
    </row>
    <row r="443" spans="1:18" s="8" customFormat="1" ht="15" customHeight="1" thickBot="1">
      <c r="A443" s="15" t="s">
        <v>568</v>
      </c>
      <c r="B443" s="15" t="s">
        <v>601</v>
      </c>
      <c r="C443" s="15" t="s">
        <v>56</v>
      </c>
      <c r="D443" s="15"/>
      <c r="E443" s="15" t="s">
        <v>1128</v>
      </c>
      <c r="F443" s="17" t="s">
        <v>601</v>
      </c>
      <c r="G443" s="15"/>
      <c r="H443" s="15" t="s">
        <v>457</v>
      </c>
      <c r="I443" s="15"/>
      <c r="J443" s="15" t="s">
        <v>442</v>
      </c>
      <c r="K443" s="22"/>
      <c r="L443" s="22"/>
      <c r="M443" s="31" t="s">
        <v>601</v>
      </c>
      <c r="N443" s="31"/>
      <c r="O443" s="15" t="s">
        <v>546</v>
      </c>
      <c r="P443" s="15"/>
      <c r="Q443" s="15"/>
      <c r="R443" s="16" t="s">
        <v>545</v>
      </c>
    </row>
    <row r="444" spans="1:18" s="8" customFormat="1" ht="15" customHeight="1" thickBot="1">
      <c r="A444" s="15" t="s">
        <v>95</v>
      </c>
      <c r="B444" s="15" t="s">
        <v>601</v>
      </c>
      <c r="C444" s="15" t="s">
        <v>56</v>
      </c>
      <c r="D444" s="15"/>
      <c r="E444" s="15" t="s">
        <v>634</v>
      </c>
      <c r="F444" s="17" t="s">
        <v>601</v>
      </c>
      <c r="G444" s="15"/>
      <c r="H444" s="15" t="s">
        <v>458</v>
      </c>
      <c r="I444" s="15"/>
      <c r="J444" s="15" t="s">
        <v>191</v>
      </c>
      <c r="K444" s="22"/>
      <c r="L444" s="22"/>
      <c r="M444" s="31" t="s">
        <v>601</v>
      </c>
      <c r="N444" s="31"/>
      <c r="O444" s="15" t="s">
        <v>546</v>
      </c>
      <c r="P444" s="15"/>
      <c r="Q444" s="15"/>
      <c r="R444" s="16" t="s">
        <v>545</v>
      </c>
    </row>
    <row r="445" spans="1:18" s="8" customFormat="1" ht="15" customHeight="1" thickBot="1">
      <c r="A445" s="15" t="s">
        <v>59</v>
      </c>
      <c r="B445" s="15" t="s">
        <v>601</v>
      </c>
      <c r="C445" s="15" t="s">
        <v>56</v>
      </c>
      <c r="D445" s="15"/>
      <c r="E445" s="15" t="s">
        <v>1126</v>
      </c>
      <c r="F445" s="17" t="s">
        <v>601</v>
      </c>
      <c r="G445" s="15"/>
      <c r="H445" s="15" t="s">
        <v>459</v>
      </c>
      <c r="I445" s="15"/>
      <c r="J445" s="15" t="s">
        <v>399</v>
      </c>
      <c r="K445" s="22"/>
      <c r="L445" s="22"/>
      <c r="M445" s="31" t="s">
        <v>601</v>
      </c>
      <c r="N445" s="31"/>
      <c r="O445" s="15" t="s">
        <v>546</v>
      </c>
      <c r="P445" s="15"/>
      <c r="Q445" s="15"/>
      <c r="R445" s="16" t="s">
        <v>545</v>
      </c>
    </row>
    <row r="446" spans="1:18" s="8" customFormat="1" ht="15" customHeight="1" thickBot="1">
      <c r="A446" s="15" t="s">
        <v>95</v>
      </c>
      <c r="B446" s="15" t="s">
        <v>601</v>
      </c>
      <c r="C446" s="15" t="s">
        <v>56</v>
      </c>
      <c r="D446" s="15"/>
      <c r="E446" s="15" t="s">
        <v>1126</v>
      </c>
      <c r="F446" s="17" t="s">
        <v>601</v>
      </c>
      <c r="G446" s="15"/>
      <c r="H446" s="15" t="s">
        <v>459</v>
      </c>
      <c r="I446" s="15"/>
      <c r="J446" s="15" t="s">
        <v>399</v>
      </c>
      <c r="K446" s="22"/>
      <c r="L446" s="22"/>
      <c r="M446" s="31" t="s">
        <v>601</v>
      </c>
      <c r="N446" s="31"/>
      <c r="O446" s="15" t="s">
        <v>546</v>
      </c>
      <c r="P446" s="15"/>
      <c r="Q446" s="15"/>
      <c r="R446" s="16" t="s">
        <v>545</v>
      </c>
    </row>
    <row r="447" spans="1:18" s="9" customFormat="1" ht="15" customHeight="1" thickBot="1">
      <c r="A447" s="15" t="s">
        <v>0</v>
      </c>
      <c r="B447" s="15" t="s">
        <v>601</v>
      </c>
      <c r="C447" s="15" t="s">
        <v>56</v>
      </c>
      <c r="D447" s="15"/>
      <c r="E447" s="15" t="s">
        <v>1126</v>
      </c>
      <c r="F447" s="17" t="s">
        <v>601</v>
      </c>
      <c r="G447" s="15"/>
      <c r="H447" s="15" t="s">
        <v>459</v>
      </c>
      <c r="I447" s="15"/>
      <c r="J447" s="15" t="s">
        <v>399</v>
      </c>
      <c r="K447" s="22"/>
      <c r="L447" s="22"/>
      <c r="M447" s="31" t="s">
        <v>601</v>
      </c>
      <c r="N447" s="31"/>
      <c r="O447" s="15" t="s">
        <v>546</v>
      </c>
      <c r="P447" s="15"/>
      <c r="Q447" s="15"/>
      <c r="R447" s="16" t="s">
        <v>545</v>
      </c>
    </row>
    <row r="448" spans="1:18" s="8" customFormat="1" ht="43.5" customHeight="1" thickBot="1">
      <c r="A448" s="15" t="s">
        <v>0</v>
      </c>
      <c r="B448" s="15" t="s">
        <v>601</v>
      </c>
      <c r="C448" s="15" t="s">
        <v>56</v>
      </c>
      <c r="D448" s="15"/>
      <c r="E448" s="15" t="s">
        <v>634</v>
      </c>
      <c r="F448" s="17" t="s">
        <v>601</v>
      </c>
      <c r="G448" s="15"/>
      <c r="H448" s="15" t="s">
        <v>460</v>
      </c>
      <c r="I448" s="15"/>
      <c r="J448" s="15" t="s">
        <v>191</v>
      </c>
      <c r="K448" s="22"/>
      <c r="L448" s="22"/>
      <c r="M448" s="31" t="s">
        <v>601</v>
      </c>
      <c r="N448" s="31"/>
      <c r="O448" s="15" t="s">
        <v>546</v>
      </c>
      <c r="P448" s="15"/>
      <c r="Q448" s="15"/>
      <c r="R448" s="16" t="s">
        <v>545</v>
      </c>
    </row>
    <row r="449" spans="1:19" s="8" customFormat="1" ht="15" customHeight="1" thickBot="1">
      <c r="A449" s="15" t="s">
        <v>0</v>
      </c>
      <c r="B449" s="15" t="s">
        <v>601</v>
      </c>
      <c r="C449" s="15" t="s">
        <v>56</v>
      </c>
      <c r="D449" s="15"/>
      <c r="E449" s="15" t="s">
        <v>634</v>
      </c>
      <c r="F449" s="17" t="s">
        <v>601</v>
      </c>
      <c r="G449" s="15"/>
      <c r="H449" s="15" t="s">
        <v>461</v>
      </c>
      <c r="I449" s="15"/>
      <c r="J449" s="15" t="s">
        <v>191</v>
      </c>
      <c r="K449" s="22"/>
      <c r="L449" s="22"/>
      <c r="M449" s="31" t="s">
        <v>601</v>
      </c>
      <c r="N449" s="31"/>
      <c r="O449" s="15" t="s">
        <v>546</v>
      </c>
      <c r="P449" s="15"/>
      <c r="Q449" s="15"/>
      <c r="R449" s="16" t="s">
        <v>545</v>
      </c>
    </row>
    <row r="450" spans="1:19" s="8" customFormat="1" ht="15" customHeight="1" thickBot="1">
      <c r="A450" s="15" t="s">
        <v>0</v>
      </c>
      <c r="B450" s="15" t="s">
        <v>601</v>
      </c>
      <c r="C450" s="15" t="s">
        <v>56</v>
      </c>
      <c r="D450" s="15"/>
      <c r="E450" s="15" t="s">
        <v>180</v>
      </c>
      <c r="F450" s="17" t="s">
        <v>601</v>
      </c>
      <c r="G450" s="15"/>
      <c r="H450" s="15" t="s">
        <v>105</v>
      </c>
      <c r="I450" s="15"/>
      <c r="J450" s="15" t="s">
        <v>180</v>
      </c>
      <c r="K450" s="22"/>
      <c r="L450" s="22"/>
      <c r="M450" s="31" t="s">
        <v>601</v>
      </c>
      <c r="N450" s="31"/>
      <c r="O450" s="15" t="s">
        <v>546</v>
      </c>
      <c r="P450" s="15"/>
      <c r="Q450" s="15"/>
      <c r="R450" s="16" t="s">
        <v>545</v>
      </c>
    </row>
    <row r="451" spans="1:19" s="8" customFormat="1" ht="15" customHeight="1" thickBot="1">
      <c r="A451" s="15" t="s">
        <v>101</v>
      </c>
      <c r="B451" s="15" t="s">
        <v>601</v>
      </c>
      <c r="C451" s="15" t="s">
        <v>56</v>
      </c>
      <c r="D451" s="15"/>
      <c r="E451" s="15" t="s">
        <v>180</v>
      </c>
      <c r="F451" s="17" t="s">
        <v>601</v>
      </c>
      <c r="G451" s="15"/>
      <c r="H451" s="15" t="s">
        <v>105</v>
      </c>
      <c r="I451" s="15"/>
      <c r="J451" s="15" t="s">
        <v>180</v>
      </c>
      <c r="K451" s="22"/>
      <c r="L451" s="22"/>
      <c r="M451" s="31" t="s">
        <v>601</v>
      </c>
      <c r="N451" s="31"/>
      <c r="O451" s="15" t="s">
        <v>546</v>
      </c>
      <c r="P451" s="15"/>
      <c r="Q451" s="15"/>
      <c r="R451" s="16" t="s">
        <v>545</v>
      </c>
    </row>
    <row r="452" spans="1:19" s="8" customFormat="1" ht="15" customHeight="1" thickBot="1">
      <c r="A452" s="15" t="s">
        <v>129</v>
      </c>
      <c r="B452" s="15" t="s">
        <v>601</v>
      </c>
      <c r="C452" s="15" t="s">
        <v>56</v>
      </c>
      <c r="D452" s="15"/>
      <c r="E452" s="15" t="s">
        <v>801</v>
      </c>
      <c r="F452" s="17" t="s">
        <v>601</v>
      </c>
      <c r="G452" s="15"/>
      <c r="H452" s="15" t="s">
        <v>105</v>
      </c>
      <c r="I452" s="15"/>
      <c r="J452" s="15" t="s">
        <v>441</v>
      </c>
      <c r="K452" s="22"/>
      <c r="L452" s="22"/>
      <c r="M452" s="31" t="s">
        <v>601</v>
      </c>
      <c r="N452" s="31"/>
      <c r="O452" s="15" t="s">
        <v>546</v>
      </c>
      <c r="P452" s="15"/>
      <c r="Q452" s="15"/>
      <c r="R452" s="16" t="s">
        <v>545</v>
      </c>
    </row>
    <row r="453" spans="1:19" s="8" customFormat="1" ht="15" customHeight="1" thickBot="1">
      <c r="A453" s="15" t="s">
        <v>95</v>
      </c>
      <c r="B453" s="15" t="s">
        <v>601</v>
      </c>
      <c r="C453" s="15" t="s">
        <v>56</v>
      </c>
      <c r="D453" s="15"/>
      <c r="E453" s="15" t="s">
        <v>801</v>
      </c>
      <c r="F453" s="17" t="s">
        <v>601</v>
      </c>
      <c r="G453" s="15"/>
      <c r="H453" s="15" t="s">
        <v>105</v>
      </c>
      <c r="I453" s="15"/>
      <c r="J453" s="15" t="s">
        <v>441</v>
      </c>
      <c r="K453" s="22"/>
      <c r="L453" s="22"/>
      <c r="M453" s="31" t="s">
        <v>601</v>
      </c>
      <c r="N453" s="31"/>
      <c r="O453" s="15" t="s">
        <v>546</v>
      </c>
      <c r="P453" s="15"/>
      <c r="Q453" s="15"/>
      <c r="R453" s="16" t="s">
        <v>545</v>
      </c>
    </row>
    <row r="454" spans="1:19" s="8" customFormat="1" ht="15" customHeight="1" thickBot="1">
      <c r="A454" s="15" t="s">
        <v>101</v>
      </c>
      <c r="B454" s="15" t="s">
        <v>601</v>
      </c>
      <c r="C454" s="15" t="s">
        <v>56</v>
      </c>
      <c r="D454" s="15"/>
      <c r="E454" s="15" t="s">
        <v>801</v>
      </c>
      <c r="F454" s="17" t="s">
        <v>601</v>
      </c>
      <c r="G454" s="15"/>
      <c r="H454" s="15" t="s">
        <v>105</v>
      </c>
      <c r="I454" s="15"/>
      <c r="J454" s="15" t="s">
        <v>441</v>
      </c>
      <c r="K454" s="22"/>
      <c r="L454" s="22"/>
      <c r="M454" s="31" t="s">
        <v>601</v>
      </c>
      <c r="N454" s="31"/>
      <c r="O454" s="15" t="s">
        <v>546</v>
      </c>
      <c r="P454" s="15"/>
      <c r="Q454" s="15"/>
      <c r="R454" s="16" t="s">
        <v>545</v>
      </c>
    </row>
    <row r="455" spans="1:19" s="8" customFormat="1" ht="15" customHeight="1" thickBot="1">
      <c r="A455" s="15" t="s">
        <v>59</v>
      </c>
      <c r="B455" s="15" t="s">
        <v>601</v>
      </c>
      <c r="C455" s="15" t="s">
        <v>56</v>
      </c>
      <c r="D455" s="15"/>
      <c r="E455" s="15" t="s">
        <v>1128</v>
      </c>
      <c r="F455" s="17" t="s">
        <v>601</v>
      </c>
      <c r="G455" s="15"/>
      <c r="H455" s="15" t="s">
        <v>105</v>
      </c>
      <c r="I455" s="15"/>
      <c r="J455" s="15" t="s">
        <v>442</v>
      </c>
      <c r="K455" s="22"/>
      <c r="L455" s="22"/>
      <c r="M455" s="31" t="s">
        <v>601</v>
      </c>
      <c r="N455" s="31"/>
      <c r="O455" s="15" t="s">
        <v>546</v>
      </c>
      <c r="P455" s="15"/>
      <c r="Q455" s="15"/>
      <c r="R455" s="16" t="s">
        <v>545</v>
      </c>
    </row>
    <row r="456" spans="1:19" s="8" customFormat="1" ht="15" customHeight="1" thickBot="1">
      <c r="A456" s="15" t="s">
        <v>101</v>
      </c>
      <c r="B456" s="15" t="s">
        <v>601</v>
      </c>
      <c r="C456" s="15" t="s">
        <v>56</v>
      </c>
      <c r="D456" s="15"/>
      <c r="E456" s="15" t="s">
        <v>1128</v>
      </c>
      <c r="F456" s="17" t="s">
        <v>601</v>
      </c>
      <c r="G456" s="15"/>
      <c r="H456" s="15" t="s">
        <v>105</v>
      </c>
      <c r="I456" s="15"/>
      <c r="J456" s="15" t="s">
        <v>442</v>
      </c>
      <c r="K456" s="22"/>
      <c r="L456" s="22"/>
      <c r="M456" s="31" t="s">
        <v>601</v>
      </c>
      <c r="N456" s="31"/>
      <c r="O456" s="15" t="s">
        <v>546</v>
      </c>
      <c r="P456" s="15"/>
      <c r="Q456" s="15"/>
      <c r="R456" s="16" t="s">
        <v>545</v>
      </c>
      <c r="S456" s="10"/>
    </row>
    <row r="457" spans="1:19" ht="15" customHeight="1" thickBot="1">
      <c r="A457" s="15" t="s">
        <v>95</v>
      </c>
      <c r="B457" s="15" t="s">
        <v>601</v>
      </c>
      <c r="C457" s="15" t="s">
        <v>56</v>
      </c>
      <c r="D457" s="15"/>
      <c r="E457" s="15" t="s">
        <v>1126</v>
      </c>
      <c r="F457" s="17" t="s">
        <v>601</v>
      </c>
      <c r="G457" s="15"/>
      <c r="H457" s="15" t="s">
        <v>105</v>
      </c>
      <c r="I457" s="15"/>
      <c r="J457" s="15" t="s">
        <v>399</v>
      </c>
      <c r="K457" s="22"/>
      <c r="L457" s="22"/>
      <c r="M457" s="31" t="s">
        <v>601</v>
      </c>
      <c r="N457" s="31"/>
      <c r="O457" s="15" t="s">
        <v>546</v>
      </c>
      <c r="P457" s="15"/>
      <c r="Q457" s="15"/>
      <c r="R457" s="16" t="s">
        <v>545</v>
      </c>
    </row>
    <row r="458" spans="1:19" ht="15" customHeight="1" thickBot="1">
      <c r="A458" s="15" t="s">
        <v>0</v>
      </c>
      <c r="B458" s="15" t="s">
        <v>601</v>
      </c>
      <c r="C458" s="15" t="s">
        <v>56</v>
      </c>
      <c r="D458" s="15"/>
      <c r="E458" s="15" t="s">
        <v>1126</v>
      </c>
      <c r="F458" s="17" t="s">
        <v>601</v>
      </c>
      <c r="G458" s="15"/>
      <c r="H458" s="15" t="s">
        <v>105</v>
      </c>
      <c r="I458" s="15"/>
      <c r="J458" s="15" t="s">
        <v>399</v>
      </c>
      <c r="K458" s="22"/>
      <c r="L458" s="22"/>
      <c r="M458" s="31" t="s">
        <v>601</v>
      </c>
      <c r="N458" s="31"/>
      <c r="O458" s="15" t="s">
        <v>546</v>
      </c>
      <c r="P458" s="15"/>
      <c r="Q458" s="15"/>
      <c r="R458" s="16" t="s">
        <v>545</v>
      </c>
    </row>
    <row r="459" spans="1:19" ht="15" customHeight="1" thickBot="1">
      <c r="A459" s="15" t="s">
        <v>101</v>
      </c>
      <c r="B459" s="15" t="s">
        <v>601</v>
      </c>
      <c r="C459" s="15" t="s">
        <v>56</v>
      </c>
      <c r="D459" s="15"/>
      <c r="E459" s="15" t="s">
        <v>1126</v>
      </c>
      <c r="F459" s="17" t="s">
        <v>601</v>
      </c>
      <c r="G459" s="15"/>
      <c r="H459" s="15" t="s">
        <v>105</v>
      </c>
      <c r="I459" s="15"/>
      <c r="J459" s="15" t="s">
        <v>399</v>
      </c>
      <c r="K459" s="22"/>
      <c r="L459" s="22"/>
      <c r="M459" s="31" t="s">
        <v>601</v>
      </c>
      <c r="N459" s="31"/>
      <c r="O459" s="15" t="s">
        <v>546</v>
      </c>
      <c r="P459" s="15"/>
      <c r="Q459" s="15"/>
      <c r="R459" s="16" t="s">
        <v>545</v>
      </c>
    </row>
    <row r="460" spans="1:19" ht="15" customHeight="1" thickBot="1">
      <c r="A460" s="15" t="s">
        <v>129</v>
      </c>
      <c r="B460" s="15" t="s">
        <v>601</v>
      </c>
      <c r="C460" s="15" t="s">
        <v>56</v>
      </c>
      <c r="D460" s="15"/>
      <c r="E460" s="15" t="s">
        <v>1126</v>
      </c>
      <c r="F460" s="17" t="s">
        <v>601</v>
      </c>
      <c r="G460" s="15"/>
      <c r="H460" s="15" t="s">
        <v>105</v>
      </c>
      <c r="I460" s="15"/>
      <c r="J460" s="15" t="s">
        <v>399</v>
      </c>
      <c r="K460" s="22"/>
      <c r="L460" s="22"/>
      <c r="M460" s="31" t="s">
        <v>601</v>
      </c>
      <c r="N460" s="31"/>
      <c r="O460" s="15" t="s">
        <v>546</v>
      </c>
      <c r="P460" s="15"/>
      <c r="Q460" s="15"/>
      <c r="R460" s="16" t="s">
        <v>545</v>
      </c>
    </row>
    <row r="461" spans="1:19" ht="15" customHeight="1" thickBot="1">
      <c r="A461" s="15" t="s">
        <v>550</v>
      </c>
      <c r="B461" s="15" t="s">
        <v>601</v>
      </c>
      <c r="C461" s="15" t="s">
        <v>56</v>
      </c>
      <c r="D461" s="15"/>
      <c r="E461" s="15" t="s">
        <v>1128</v>
      </c>
      <c r="F461" s="17" t="s">
        <v>601</v>
      </c>
      <c r="G461" s="15"/>
      <c r="H461" s="15" t="s">
        <v>462</v>
      </c>
      <c r="I461" s="15"/>
      <c r="J461" s="15" t="s">
        <v>442</v>
      </c>
      <c r="K461" s="22"/>
      <c r="L461" s="22"/>
      <c r="M461" s="31" t="s">
        <v>601</v>
      </c>
      <c r="N461" s="31"/>
      <c r="O461" s="15" t="s">
        <v>546</v>
      </c>
      <c r="P461" s="15"/>
      <c r="Q461" s="15"/>
      <c r="R461" s="16" t="s">
        <v>545</v>
      </c>
    </row>
    <row r="462" spans="1:19" ht="15" customHeight="1" thickBot="1">
      <c r="A462" s="15" t="s">
        <v>551</v>
      </c>
      <c r="B462" s="15" t="s">
        <v>601</v>
      </c>
      <c r="C462" s="15" t="s">
        <v>56</v>
      </c>
      <c r="D462" s="15"/>
      <c r="E462" s="15" t="s">
        <v>1126</v>
      </c>
      <c r="F462" s="17" t="s">
        <v>601</v>
      </c>
      <c r="G462" s="15"/>
      <c r="H462" s="15" t="s">
        <v>462</v>
      </c>
      <c r="I462" s="15"/>
      <c r="J462" s="15" t="s">
        <v>399</v>
      </c>
      <c r="K462" s="22"/>
      <c r="L462" s="22"/>
      <c r="M462" s="31" t="s">
        <v>601</v>
      </c>
      <c r="N462" s="31"/>
      <c r="O462" s="15" t="s">
        <v>546</v>
      </c>
      <c r="P462" s="15"/>
      <c r="Q462" s="15"/>
      <c r="R462" s="16" t="s">
        <v>545</v>
      </c>
    </row>
    <row r="463" spans="1:19" ht="15" customHeight="1" thickBot="1">
      <c r="A463" s="15" t="s">
        <v>4</v>
      </c>
      <c r="B463" s="15" t="s">
        <v>601</v>
      </c>
      <c r="C463" s="15" t="s">
        <v>56</v>
      </c>
      <c r="D463" s="15"/>
      <c r="E463" s="15" t="s">
        <v>1128</v>
      </c>
      <c r="F463" s="17" t="s">
        <v>601</v>
      </c>
      <c r="G463" s="15"/>
      <c r="H463" s="15" t="s">
        <v>463</v>
      </c>
      <c r="I463" s="15"/>
      <c r="J463" s="15" t="s">
        <v>442</v>
      </c>
      <c r="K463" s="22"/>
      <c r="L463" s="22"/>
      <c r="M463" s="31" t="s">
        <v>601</v>
      </c>
      <c r="N463" s="31"/>
      <c r="O463" s="15" t="s">
        <v>546</v>
      </c>
      <c r="P463" s="15"/>
      <c r="Q463" s="15"/>
      <c r="R463" s="16" t="s">
        <v>545</v>
      </c>
    </row>
    <row r="464" spans="1:19" ht="29.25" customHeight="1" thickBot="1">
      <c r="A464" s="15" t="s">
        <v>1</v>
      </c>
      <c r="B464" s="15" t="s">
        <v>601</v>
      </c>
      <c r="C464" s="15" t="s">
        <v>56</v>
      </c>
      <c r="D464" s="15"/>
      <c r="E464" s="15" t="s">
        <v>634</v>
      </c>
      <c r="F464" s="17" t="s">
        <v>601</v>
      </c>
      <c r="G464" s="15"/>
      <c r="H464" s="15" t="s">
        <v>464</v>
      </c>
      <c r="I464" s="15"/>
      <c r="J464" s="15" t="s">
        <v>191</v>
      </c>
      <c r="K464" s="22"/>
      <c r="L464" s="22"/>
      <c r="M464" s="31" t="s">
        <v>601</v>
      </c>
      <c r="N464" s="31"/>
      <c r="O464" s="15" t="s">
        <v>546</v>
      </c>
      <c r="P464" s="15"/>
      <c r="Q464" s="15"/>
      <c r="R464" s="16" t="s">
        <v>545</v>
      </c>
    </row>
    <row r="465" spans="1:18" ht="15" customHeight="1" thickBot="1">
      <c r="A465" s="15" t="s">
        <v>0</v>
      </c>
      <c r="B465" s="15" t="s">
        <v>601</v>
      </c>
      <c r="C465" s="15" t="s">
        <v>56</v>
      </c>
      <c r="D465" s="15"/>
      <c r="E465" s="15" t="s">
        <v>634</v>
      </c>
      <c r="F465" s="17" t="s">
        <v>601</v>
      </c>
      <c r="G465" s="15"/>
      <c r="H465" s="15" t="s">
        <v>465</v>
      </c>
      <c r="I465" s="15"/>
      <c r="J465" s="15" t="s">
        <v>191</v>
      </c>
      <c r="K465" s="22"/>
      <c r="L465" s="22"/>
      <c r="M465" s="31" t="s">
        <v>601</v>
      </c>
      <c r="N465" s="31"/>
      <c r="O465" s="15" t="s">
        <v>546</v>
      </c>
      <c r="P465" s="15"/>
      <c r="Q465" s="15"/>
      <c r="R465" s="16" t="s">
        <v>545</v>
      </c>
    </row>
    <row r="466" spans="1:18" ht="15" customHeight="1" thickBot="1">
      <c r="A466" s="15" t="s">
        <v>0</v>
      </c>
      <c r="B466" s="15" t="s">
        <v>601</v>
      </c>
      <c r="C466" s="15" t="s">
        <v>56</v>
      </c>
      <c r="D466" s="15"/>
      <c r="E466" s="15" t="s">
        <v>1128</v>
      </c>
      <c r="F466" s="17" t="s">
        <v>601</v>
      </c>
      <c r="G466" s="15"/>
      <c r="H466" s="15" t="s">
        <v>466</v>
      </c>
      <c r="I466" s="15"/>
      <c r="J466" s="15" t="s">
        <v>442</v>
      </c>
      <c r="K466" s="22"/>
      <c r="L466" s="22"/>
      <c r="M466" s="31" t="s">
        <v>601</v>
      </c>
      <c r="N466" s="31"/>
      <c r="O466" s="15" t="s">
        <v>546</v>
      </c>
      <c r="P466" s="15"/>
      <c r="Q466" s="15"/>
      <c r="R466" s="16" t="s">
        <v>545</v>
      </c>
    </row>
    <row r="467" spans="1:18" ht="15" customHeight="1" thickBot="1">
      <c r="A467" s="15" t="s">
        <v>421</v>
      </c>
      <c r="B467" s="15" t="s">
        <v>601</v>
      </c>
      <c r="C467" s="15" t="s">
        <v>56</v>
      </c>
      <c r="D467" s="15"/>
      <c r="E467" s="15" t="s">
        <v>634</v>
      </c>
      <c r="F467" s="17" t="s">
        <v>601</v>
      </c>
      <c r="G467" s="15"/>
      <c r="H467" s="15" t="s">
        <v>467</v>
      </c>
      <c r="I467" s="15"/>
      <c r="J467" s="15" t="s">
        <v>191</v>
      </c>
      <c r="K467" s="22"/>
      <c r="L467" s="22"/>
      <c r="M467" s="31" t="s">
        <v>601</v>
      </c>
      <c r="N467" s="31"/>
      <c r="O467" s="15" t="s">
        <v>546</v>
      </c>
      <c r="P467" s="15"/>
      <c r="Q467" s="15"/>
      <c r="R467" s="16" t="s">
        <v>545</v>
      </c>
    </row>
    <row r="468" spans="1:18" ht="15" customHeight="1" thickBot="1">
      <c r="A468" s="15" t="s">
        <v>0</v>
      </c>
      <c r="B468" s="15" t="s">
        <v>601</v>
      </c>
      <c r="C468" s="15" t="s">
        <v>56</v>
      </c>
      <c r="D468" s="15"/>
      <c r="E468" s="15" t="s">
        <v>801</v>
      </c>
      <c r="F468" s="17" t="s">
        <v>601</v>
      </c>
      <c r="G468" s="15"/>
      <c r="H468" s="15" t="s">
        <v>468</v>
      </c>
      <c r="I468" s="15"/>
      <c r="J468" s="15" t="s">
        <v>441</v>
      </c>
      <c r="K468" s="22"/>
      <c r="L468" s="22"/>
      <c r="M468" s="31" t="s">
        <v>601</v>
      </c>
      <c r="N468" s="31"/>
      <c r="O468" s="15" t="s">
        <v>546</v>
      </c>
      <c r="P468" s="15"/>
      <c r="Q468" s="15"/>
      <c r="R468" s="16" t="s">
        <v>545</v>
      </c>
    </row>
    <row r="469" spans="1:18" ht="15" customHeight="1" thickBot="1">
      <c r="A469" s="15" t="s">
        <v>93</v>
      </c>
      <c r="B469" s="15" t="s">
        <v>601</v>
      </c>
      <c r="C469" s="15" t="s">
        <v>56</v>
      </c>
      <c r="D469" s="15"/>
      <c r="E469" s="15" t="s">
        <v>801</v>
      </c>
      <c r="F469" s="17" t="s">
        <v>601</v>
      </c>
      <c r="G469" s="15"/>
      <c r="H469" s="15" t="s">
        <v>468</v>
      </c>
      <c r="I469" s="15"/>
      <c r="J469" s="15" t="s">
        <v>441</v>
      </c>
      <c r="K469" s="22"/>
      <c r="L469" s="22"/>
      <c r="M469" s="31" t="s">
        <v>601</v>
      </c>
      <c r="N469" s="31"/>
      <c r="O469" s="15" t="s">
        <v>546</v>
      </c>
      <c r="P469" s="15"/>
      <c r="Q469" s="15"/>
      <c r="R469" s="16" t="s">
        <v>545</v>
      </c>
    </row>
    <row r="470" spans="1:18" ht="15" customHeight="1" thickBot="1">
      <c r="A470" s="15" t="s">
        <v>1</v>
      </c>
      <c r="B470" s="15" t="s">
        <v>601</v>
      </c>
      <c r="C470" s="15" t="s">
        <v>56</v>
      </c>
      <c r="D470" s="15"/>
      <c r="E470" s="15" t="s">
        <v>801</v>
      </c>
      <c r="F470" s="17" t="s">
        <v>601</v>
      </c>
      <c r="G470" s="15"/>
      <c r="H470" s="15" t="s">
        <v>468</v>
      </c>
      <c r="I470" s="15"/>
      <c r="J470" s="15" t="s">
        <v>441</v>
      </c>
      <c r="K470" s="22"/>
      <c r="L470" s="22"/>
      <c r="M470" s="31" t="s">
        <v>601</v>
      </c>
      <c r="N470" s="31"/>
      <c r="O470" s="15" t="s">
        <v>546</v>
      </c>
      <c r="P470" s="15"/>
      <c r="Q470" s="15"/>
      <c r="R470" s="16" t="s">
        <v>545</v>
      </c>
    </row>
    <row r="471" spans="1:18" ht="15" customHeight="1" thickBot="1">
      <c r="A471" s="15" t="s">
        <v>0</v>
      </c>
      <c r="B471" s="15" t="s">
        <v>601</v>
      </c>
      <c r="C471" s="15" t="s">
        <v>56</v>
      </c>
      <c r="D471" s="15"/>
      <c r="E471" s="15" t="s">
        <v>634</v>
      </c>
      <c r="F471" s="17" t="s">
        <v>601</v>
      </c>
      <c r="G471" s="15"/>
      <c r="H471" s="15" t="s">
        <v>469</v>
      </c>
      <c r="I471" s="15"/>
      <c r="J471" s="15" t="s">
        <v>191</v>
      </c>
      <c r="K471" s="22"/>
      <c r="L471" s="22"/>
      <c r="M471" s="31" t="s">
        <v>601</v>
      </c>
      <c r="N471" s="31"/>
      <c r="O471" s="15" t="s">
        <v>546</v>
      </c>
      <c r="P471" s="15"/>
      <c r="Q471" s="15"/>
      <c r="R471" s="16" t="s">
        <v>545</v>
      </c>
    </row>
    <row r="472" spans="1:18" ht="29.25" customHeight="1" thickBot="1">
      <c r="A472" s="15" t="s">
        <v>4</v>
      </c>
      <c r="B472" s="15" t="s">
        <v>601</v>
      </c>
      <c r="C472" s="15" t="s">
        <v>56</v>
      </c>
      <c r="D472" s="15"/>
      <c r="E472" s="15" t="s">
        <v>1128</v>
      </c>
      <c r="F472" s="17" t="s">
        <v>601</v>
      </c>
      <c r="G472" s="15"/>
      <c r="H472" s="15" t="s">
        <v>470</v>
      </c>
      <c r="I472" s="15"/>
      <c r="J472" s="15" t="s">
        <v>442</v>
      </c>
      <c r="K472" s="22"/>
      <c r="L472" s="22"/>
      <c r="M472" s="31" t="s">
        <v>601</v>
      </c>
      <c r="N472" s="31"/>
      <c r="O472" s="15" t="s">
        <v>546</v>
      </c>
      <c r="P472" s="15"/>
      <c r="Q472" s="15"/>
      <c r="R472" s="16" t="s">
        <v>545</v>
      </c>
    </row>
    <row r="473" spans="1:18" ht="29.25" customHeight="1" thickBot="1">
      <c r="A473" s="15" t="s">
        <v>421</v>
      </c>
      <c r="B473" s="15" t="s">
        <v>601</v>
      </c>
      <c r="C473" s="15" t="s">
        <v>56</v>
      </c>
      <c r="D473" s="15"/>
      <c r="E473" s="15" t="s">
        <v>1128</v>
      </c>
      <c r="F473" s="17" t="s">
        <v>601</v>
      </c>
      <c r="G473" s="15"/>
      <c r="H473" s="15" t="s">
        <v>470</v>
      </c>
      <c r="I473" s="15"/>
      <c r="J473" s="15" t="s">
        <v>442</v>
      </c>
      <c r="K473" s="22"/>
      <c r="L473" s="22"/>
      <c r="M473" s="31" t="s">
        <v>601</v>
      </c>
      <c r="N473" s="31"/>
      <c r="O473" s="15" t="s">
        <v>546</v>
      </c>
      <c r="P473" s="15"/>
      <c r="Q473" s="15"/>
      <c r="R473" s="16" t="s">
        <v>545</v>
      </c>
    </row>
    <row r="474" spans="1:18" ht="15" customHeight="1" thickBot="1">
      <c r="A474" s="15" t="s">
        <v>4</v>
      </c>
      <c r="B474" s="15" t="s">
        <v>601</v>
      </c>
      <c r="C474" s="15" t="s">
        <v>56</v>
      </c>
      <c r="D474" s="15"/>
      <c r="E474" s="15" t="s">
        <v>1126</v>
      </c>
      <c r="F474" s="17" t="s">
        <v>601</v>
      </c>
      <c r="G474" s="15"/>
      <c r="H474" s="15" t="s">
        <v>471</v>
      </c>
      <c r="I474" s="15"/>
      <c r="J474" s="15" t="s">
        <v>399</v>
      </c>
      <c r="K474" s="22"/>
      <c r="L474" s="22"/>
      <c r="M474" s="31" t="s">
        <v>601</v>
      </c>
      <c r="N474" s="31"/>
      <c r="O474" s="15" t="s">
        <v>546</v>
      </c>
      <c r="P474" s="15"/>
      <c r="Q474" s="15"/>
      <c r="R474" s="16" t="s">
        <v>545</v>
      </c>
    </row>
    <row r="475" spans="1:18" ht="15" customHeight="1" thickBot="1">
      <c r="A475" s="15" t="s">
        <v>59</v>
      </c>
      <c r="B475" s="15" t="s">
        <v>601</v>
      </c>
      <c r="C475" s="15" t="s">
        <v>56</v>
      </c>
      <c r="D475" s="15"/>
      <c r="E475" s="15" t="s">
        <v>1126</v>
      </c>
      <c r="F475" s="17" t="s">
        <v>601</v>
      </c>
      <c r="G475" s="15"/>
      <c r="H475" s="15" t="s">
        <v>471</v>
      </c>
      <c r="I475" s="15"/>
      <c r="J475" s="15" t="s">
        <v>399</v>
      </c>
      <c r="K475" s="22"/>
      <c r="L475" s="22"/>
      <c r="M475" s="31" t="s">
        <v>601</v>
      </c>
      <c r="N475" s="31"/>
      <c r="O475" s="15" t="s">
        <v>546</v>
      </c>
      <c r="P475" s="15"/>
      <c r="Q475" s="15"/>
      <c r="R475" s="16" t="s">
        <v>545</v>
      </c>
    </row>
    <row r="476" spans="1:18" ht="29.25" customHeight="1" thickBot="1">
      <c r="A476" s="15" t="s">
        <v>0</v>
      </c>
      <c r="B476" s="15" t="s">
        <v>601</v>
      </c>
      <c r="C476" s="15" t="s">
        <v>56</v>
      </c>
      <c r="D476" s="15"/>
      <c r="E476" s="15" t="s">
        <v>801</v>
      </c>
      <c r="F476" s="17" t="s">
        <v>601</v>
      </c>
      <c r="G476" s="15"/>
      <c r="H476" s="15" t="s">
        <v>472</v>
      </c>
      <c r="I476" s="15"/>
      <c r="J476" s="15" t="s">
        <v>441</v>
      </c>
      <c r="K476" s="22"/>
      <c r="L476" s="22"/>
      <c r="M476" s="31" t="s">
        <v>601</v>
      </c>
      <c r="N476" s="31"/>
      <c r="O476" s="15" t="s">
        <v>546</v>
      </c>
      <c r="P476" s="15"/>
      <c r="Q476" s="15"/>
      <c r="R476" s="16" t="s">
        <v>545</v>
      </c>
    </row>
    <row r="477" spans="1:18" ht="29.25" customHeight="1" thickBot="1">
      <c r="A477" s="15" t="s">
        <v>576</v>
      </c>
      <c r="B477" s="15" t="s">
        <v>601</v>
      </c>
      <c r="C477" s="15" t="s">
        <v>56</v>
      </c>
      <c r="D477" s="15"/>
      <c r="E477" s="15" t="s">
        <v>1128</v>
      </c>
      <c r="F477" s="17" t="s">
        <v>601</v>
      </c>
      <c r="G477" s="15"/>
      <c r="H477" s="15" t="s">
        <v>472</v>
      </c>
      <c r="I477" s="15"/>
      <c r="J477" s="15" t="s">
        <v>443</v>
      </c>
      <c r="K477" s="22"/>
      <c r="L477" s="22"/>
      <c r="M477" s="31" t="s">
        <v>601</v>
      </c>
      <c r="N477" s="31"/>
      <c r="O477" s="15" t="s">
        <v>546</v>
      </c>
      <c r="P477" s="15"/>
      <c r="Q477" s="15"/>
      <c r="R477" s="16" t="s">
        <v>545</v>
      </c>
    </row>
    <row r="478" spans="1:18" ht="29.25" customHeight="1" thickBot="1">
      <c r="A478" s="15" t="s">
        <v>4</v>
      </c>
      <c r="B478" s="15" t="s">
        <v>601</v>
      </c>
      <c r="C478" s="15" t="s">
        <v>56</v>
      </c>
      <c r="D478" s="15"/>
      <c r="E478" s="15" t="s">
        <v>1128</v>
      </c>
      <c r="F478" s="17" t="s">
        <v>601</v>
      </c>
      <c r="G478" s="15"/>
      <c r="H478" s="15" t="s">
        <v>473</v>
      </c>
      <c r="I478" s="15"/>
      <c r="J478" s="15" t="s">
        <v>443</v>
      </c>
      <c r="K478" s="22"/>
      <c r="L478" s="22"/>
      <c r="M478" s="31" t="s">
        <v>601</v>
      </c>
      <c r="N478" s="31"/>
      <c r="O478" s="15" t="s">
        <v>546</v>
      </c>
      <c r="P478" s="15"/>
      <c r="Q478" s="15"/>
      <c r="R478" s="16" t="s">
        <v>545</v>
      </c>
    </row>
    <row r="479" spans="1:18" ht="29.25" customHeight="1" thickBot="1">
      <c r="A479" s="15" t="s">
        <v>577</v>
      </c>
      <c r="B479" s="15" t="s">
        <v>601</v>
      </c>
      <c r="C479" s="15" t="s">
        <v>56</v>
      </c>
      <c r="D479" s="15"/>
      <c r="E479" s="15" t="s">
        <v>801</v>
      </c>
      <c r="F479" s="17" t="s">
        <v>601</v>
      </c>
      <c r="G479" s="15"/>
      <c r="H479" s="15" t="s">
        <v>473</v>
      </c>
      <c r="I479" s="15"/>
      <c r="J479" s="15" t="s">
        <v>441</v>
      </c>
      <c r="K479" s="22"/>
      <c r="L479" s="22"/>
      <c r="M479" s="31" t="s">
        <v>601</v>
      </c>
      <c r="N479" s="31"/>
      <c r="O479" s="15" t="s">
        <v>546</v>
      </c>
      <c r="P479" s="15"/>
      <c r="Q479" s="15"/>
      <c r="R479" s="16" t="s">
        <v>545</v>
      </c>
    </row>
    <row r="480" spans="1:18" ht="29.25" customHeight="1" thickBot="1">
      <c r="A480" s="15" t="s">
        <v>577</v>
      </c>
      <c r="B480" s="15" t="s">
        <v>601</v>
      </c>
      <c r="C480" s="15" t="s">
        <v>56</v>
      </c>
      <c r="D480" s="15"/>
      <c r="E480" s="15" t="s">
        <v>634</v>
      </c>
      <c r="F480" s="17" t="s">
        <v>601</v>
      </c>
      <c r="G480" s="15"/>
      <c r="H480" s="15" t="s">
        <v>473</v>
      </c>
      <c r="I480" s="15"/>
      <c r="J480" s="15" t="s">
        <v>191</v>
      </c>
      <c r="K480" s="22"/>
      <c r="L480" s="22"/>
      <c r="M480" s="31" t="s">
        <v>601</v>
      </c>
      <c r="N480" s="31"/>
      <c r="O480" s="15" t="s">
        <v>546</v>
      </c>
      <c r="P480" s="15"/>
      <c r="Q480" s="15"/>
      <c r="R480" s="16" t="s">
        <v>545</v>
      </c>
    </row>
    <row r="481" spans="1:18" ht="29.25" customHeight="1" thickBot="1">
      <c r="A481" s="15" t="s">
        <v>578</v>
      </c>
      <c r="B481" s="15" t="s">
        <v>601</v>
      </c>
      <c r="C481" s="15" t="s">
        <v>56</v>
      </c>
      <c r="D481" s="15"/>
      <c r="E481" s="15" t="s">
        <v>1128</v>
      </c>
      <c r="F481" s="17" t="s">
        <v>601</v>
      </c>
      <c r="G481" s="15"/>
      <c r="H481" s="15" t="s">
        <v>473</v>
      </c>
      <c r="I481" s="15"/>
      <c r="J481" s="15" t="s">
        <v>442</v>
      </c>
      <c r="K481" s="22"/>
      <c r="L481" s="22"/>
      <c r="M481" s="31" t="s">
        <v>601</v>
      </c>
      <c r="N481" s="31"/>
      <c r="O481" s="15" t="s">
        <v>546</v>
      </c>
      <c r="P481" s="15"/>
      <c r="Q481" s="15"/>
      <c r="R481" s="16" t="s">
        <v>545</v>
      </c>
    </row>
    <row r="482" spans="1:18" ht="15" customHeight="1" thickBot="1">
      <c r="A482" s="15" t="s">
        <v>93</v>
      </c>
      <c r="B482" s="15" t="s">
        <v>601</v>
      </c>
      <c r="C482" s="15" t="s">
        <v>56</v>
      </c>
      <c r="D482" s="15"/>
      <c r="E482" s="15" t="s">
        <v>634</v>
      </c>
      <c r="F482" s="17" t="s">
        <v>601</v>
      </c>
      <c r="G482" s="15"/>
      <c r="H482" s="15" t="s">
        <v>474</v>
      </c>
      <c r="I482" s="15"/>
      <c r="J482" s="15" t="s">
        <v>191</v>
      </c>
      <c r="K482" s="22"/>
      <c r="L482" s="22"/>
      <c r="M482" s="31" t="s">
        <v>601</v>
      </c>
      <c r="N482" s="31"/>
      <c r="O482" s="15" t="s">
        <v>546</v>
      </c>
      <c r="P482" s="15"/>
      <c r="Q482" s="15"/>
      <c r="R482" s="16" t="s">
        <v>545</v>
      </c>
    </row>
    <row r="483" spans="1:18" ht="15" customHeight="1" thickBot="1">
      <c r="A483" s="15" t="s">
        <v>59</v>
      </c>
      <c r="B483" s="15" t="s">
        <v>601</v>
      </c>
      <c r="C483" s="15" t="s">
        <v>56</v>
      </c>
      <c r="D483" s="15"/>
      <c r="E483" s="15" t="s">
        <v>1128</v>
      </c>
      <c r="F483" s="17" t="s">
        <v>601</v>
      </c>
      <c r="G483" s="15"/>
      <c r="H483" s="15" t="s">
        <v>94</v>
      </c>
      <c r="I483" s="15"/>
      <c r="J483" s="15" t="s">
        <v>442</v>
      </c>
      <c r="K483" s="22"/>
      <c r="L483" s="22"/>
      <c r="M483" s="31" t="s">
        <v>601</v>
      </c>
      <c r="N483" s="31"/>
      <c r="O483" s="15" t="s">
        <v>546</v>
      </c>
      <c r="P483" s="15"/>
      <c r="Q483" s="15"/>
      <c r="R483" s="16" t="s">
        <v>545</v>
      </c>
    </row>
    <row r="484" spans="1:18" ht="15" customHeight="1" thickBot="1">
      <c r="A484" s="15" t="s">
        <v>95</v>
      </c>
      <c r="B484" s="15" t="s">
        <v>601</v>
      </c>
      <c r="C484" s="15" t="s">
        <v>56</v>
      </c>
      <c r="D484" s="15"/>
      <c r="E484" s="15" t="s">
        <v>180</v>
      </c>
      <c r="F484" s="17" t="s">
        <v>601</v>
      </c>
      <c r="G484" s="15"/>
      <c r="H484" s="15" t="s">
        <v>94</v>
      </c>
      <c r="I484" s="15"/>
      <c r="J484" s="15" t="s">
        <v>180</v>
      </c>
      <c r="K484" s="22"/>
      <c r="L484" s="22"/>
      <c r="M484" s="31" t="s">
        <v>601</v>
      </c>
      <c r="N484" s="31"/>
      <c r="O484" s="15" t="s">
        <v>546</v>
      </c>
      <c r="P484" s="15"/>
      <c r="Q484" s="15"/>
      <c r="R484" s="16" t="s">
        <v>545</v>
      </c>
    </row>
    <row r="485" spans="1:18" ht="15" customHeight="1" thickBot="1">
      <c r="A485" s="15" t="s">
        <v>0</v>
      </c>
      <c r="B485" s="15" t="s">
        <v>601</v>
      </c>
      <c r="C485" s="15" t="s">
        <v>56</v>
      </c>
      <c r="D485" s="15"/>
      <c r="E485" s="15" t="s">
        <v>634</v>
      </c>
      <c r="F485" s="17" t="s">
        <v>601</v>
      </c>
      <c r="G485" s="15"/>
      <c r="H485" s="15" t="s">
        <v>94</v>
      </c>
      <c r="I485" s="15"/>
      <c r="J485" s="15" t="s">
        <v>191</v>
      </c>
      <c r="K485" s="22"/>
      <c r="L485" s="22"/>
      <c r="M485" s="31" t="s">
        <v>601</v>
      </c>
      <c r="N485" s="31"/>
      <c r="O485" s="15" t="s">
        <v>546</v>
      </c>
      <c r="P485" s="15"/>
      <c r="Q485" s="15"/>
      <c r="R485" s="16" t="s">
        <v>545</v>
      </c>
    </row>
    <row r="486" spans="1:18" ht="26.25" customHeight="1" thickBot="1">
      <c r="A486" s="15" t="s">
        <v>95</v>
      </c>
      <c r="B486" s="15" t="s">
        <v>601</v>
      </c>
      <c r="C486" s="15" t="s">
        <v>56</v>
      </c>
      <c r="D486" s="15"/>
      <c r="E486" s="15" t="s">
        <v>1126</v>
      </c>
      <c r="F486" s="17" t="s">
        <v>601</v>
      </c>
      <c r="G486" s="15"/>
      <c r="H486" s="15" t="s">
        <v>94</v>
      </c>
      <c r="I486" s="15"/>
      <c r="J486" s="15" t="s">
        <v>399</v>
      </c>
      <c r="K486" s="22"/>
      <c r="L486" s="22"/>
      <c r="M486" s="31" t="s">
        <v>601</v>
      </c>
      <c r="N486" s="31"/>
      <c r="O486" s="15" t="s">
        <v>546</v>
      </c>
      <c r="P486" s="15"/>
      <c r="Q486" s="15"/>
      <c r="R486" s="16" t="s">
        <v>545</v>
      </c>
    </row>
    <row r="487" spans="1:18" ht="15" customHeight="1" thickBot="1">
      <c r="A487" s="15" t="s">
        <v>1</v>
      </c>
      <c r="B487" s="15" t="s">
        <v>601</v>
      </c>
      <c r="C487" s="15" t="s">
        <v>56</v>
      </c>
      <c r="D487" s="15"/>
      <c r="E487" s="15" t="s">
        <v>634</v>
      </c>
      <c r="F487" s="17" t="s">
        <v>601</v>
      </c>
      <c r="G487" s="15"/>
      <c r="H487" s="15" t="s">
        <v>94</v>
      </c>
      <c r="I487" s="15"/>
      <c r="J487" s="15" t="s">
        <v>191</v>
      </c>
      <c r="K487" s="22"/>
      <c r="L487" s="22"/>
      <c r="M487" s="31" t="s">
        <v>601</v>
      </c>
      <c r="N487" s="31"/>
      <c r="O487" s="15" t="s">
        <v>546</v>
      </c>
      <c r="P487" s="15"/>
      <c r="Q487" s="15"/>
      <c r="R487" s="16" t="s">
        <v>545</v>
      </c>
    </row>
    <row r="488" spans="1:18" ht="21.75" customHeight="1" thickBot="1">
      <c r="A488" s="15" t="s">
        <v>1</v>
      </c>
      <c r="B488" s="15" t="s">
        <v>601</v>
      </c>
      <c r="C488" s="15" t="s">
        <v>56</v>
      </c>
      <c r="D488" s="15"/>
      <c r="E488" s="15" t="s">
        <v>1126</v>
      </c>
      <c r="F488" s="17" t="s">
        <v>601</v>
      </c>
      <c r="G488" s="15"/>
      <c r="H488" s="15" t="s">
        <v>94</v>
      </c>
      <c r="I488" s="15"/>
      <c r="J488" s="15" t="s">
        <v>399</v>
      </c>
      <c r="K488" s="22"/>
      <c r="L488" s="22"/>
      <c r="M488" s="31" t="s">
        <v>601</v>
      </c>
      <c r="N488" s="31"/>
      <c r="O488" s="15" t="s">
        <v>546</v>
      </c>
      <c r="P488" s="15"/>
      <c r="Q488" s="15"/>
      <c r="R488" s="16" t="s">
        <v>545</v>
      </c>
    </row>
    <row r="489" spans="1:18" ht="29.25" customHeight="1" thickBot="1">
      <c r="A489" s="15" t="s">
        <v>4</v>
      </c>
      <c r="B489" s="15" t="s">
        <v>601</v>
      </c>
      <c r="C489" s="15" t="s">
        <v>56</v>
      </c>
      <c r="D489" s="15"/>
      <c r="E489" s="15" t="s">
        <v>1128</v>
      </c>
      <c r="F489" s="17" t="s">
        <v>601</v>
      </c>
      <c r="G489" s="15"/>
      <c r="H489" s="15" t="s">
        <v>475</v>
      </c>
      <c r="I489" s="15"/>
      <c r="J489" s="15" t="s">
        <v>443</v>
      </c>
      <c r="K489" s="22"/>
      <c r="L489" s="22"/>
      <c r="M489" s="31" t="s">
        <v>601</v>
      </c>
      <c r="N489" s="31"/>
      <c r="O489" s="15" t="s">
        <v>546</v>
      </c>
      <c r="P489" s="15"/>
      <c r="Q489" s="15"/>
      <c r="R489" s="16" t="s">
        <v>545</v>
      </c>
    </row>
    <row r="490" spans="1:18" ht="29.25" customHeight="1" thickBot="1">
      <c r="A490" s="15" t="s">
        <v>4</v>
      </c>
      <c r="B490" s="15" t="s">
        <v>601</v>
      </c>
      <c r="C490" s="15" t="s">
        <v>56</v>
      </c>
      <c r="D490" s="15"/>
      <c r="E490" s="15" t="s">
        <v>180</v>
      </c>
      <c r="F490" s="17" t="s">
        <v>601</v>
      </c>
      <c r="G490" s="15"/>
      <c r="H490" s="15" t="s">
        <v>475</v>
      </c>
      <c r="I490" s="15"/>
      <c r="J490" s="15" t="s">
        <v>180</v>
      </c>
      <c r="K490" s="22"/>
      <c r="L490" s="22"/>
      <c r="M490" s="31" t="s">
        <v>601</v>
      </c>
      <c r="N490" s="31"/>
      <c r="O490" s="15" t="s">
        <v>546</v>
      </c>
      <c r="P490" s="15"/>
      <c r="Q490" s="15"/>
      <c r="R490" s="16" t="s">
        <v>545</v>
      </c>
    </row>
    <row r="491" spans="1:18" ht="29.25" customHeight="1" thickBot="1">
      <c r="A491" s="15" t="s">
        <v>4</v>
      </c>
      <c r="B491" s="15" t="s">
        <v>601</v>
      </c>
      <c r="C491" s="15" t="s">
        <v>56</v>
      </c>
      <c r="D491" s="15"/>
      <c r="E491" s="15" t="s">
        <v>1128</v>
      </c>
      <c r="F491" s="17" t="s">
        <v>601</v>
      </c>
      <c r="G491" s="15"/>
      <c r="H491" s="15" t="s">
        <v>475</v>
      </c>
      <c r="I491" s="15"/>
      <c r="J491" s="15" t="s">
        <v>442</v>
      </c>
      <c r="K491" s="22"/>
      <c r="L491" s="22"/>
      <c r="M491" s="31" t="s">
        <v>601</v>
      </c>
      <c r="N491" s="31"/>
      <c r="O491" s="15" t="s">
        <v>546</v>
      </c>
      <c r="P491" s="15"/>
      <c r="Q491" s="15"/>
      <c r="R491" s="16" t="s">
        <v>545</v>
      </c>
    </row>
    <row r="492" spans="1:18" ht="29.25" customHeight="1" thickBot="1">
      <c r="A492" s="15" t="s">
        <v>95</v>
      </c>
      <c r="B492" s="15" t="s">
        <v>601</v>
      </c>
      <c r="C492" s="15" t="s">
        <v>56</v>
      </c>
      <c r="D492" s="15"/>
      <c r="E492" s="15" t="s">
        <v>180</v>
      </c>
      <c r="F492" s="17" t="s">
        <v>601</v>
      </c>
      <c r="G492" s="15"/>
      <c r="H492" s="15" t="s">
        <v>475</v>
      </c>
      <c r="I492" s="15"/>
      <c r="J492" s="15" t="s">
        <v>180</v>
      </c>
      <c r="K492" s="22"/>
      <c r="L492" s="22"/>
      <c r="M492" s="31" t="s">
        <v>601</v>
      </c>
      <c r="N492" s="31"/>
      <c r="O492" s="15" t="s">
        <v>546</v>
      </c>
      <c r="P492" s="15"/>
      <c r="Q492" s="15"/>
      <c r="R492" s="16" t="s">
        <v>545</v>
      </c>
    </row>
    <row r="493" spans="1:18" ht="29.25" customHeight="1" thickBot="1">
      <c r="A493" s="15" t="s">
        <v>95</v>
      </c>
      <c r="B493" s="15" t="s">
        <v>601</v>
      </c>
      <c r="C493" s="15" t="s">
        <v>56</v>
      </c>
      <c r="D493" s="15"/>
      <c r="E493" s="15" t="s">
        <v>801</v>
      </c>
      <c r="F493" s="17" t="s">
        <v>601</v>
      </c>
      <c r="G493" s="15"/>
      <c r="H493" s="15" t="s">
        <v>475</v>
      </c>
      <c r="I493" s="15"/>
      <c r="J493" s="15" t="s">
        <v>441</v>
      </c>
      <c r="K493" s="22"/>
      <c r="L493" s="22"/>
      <c r="M493" s="31" t="s">
        <v>601</v>
      </c>
      <c r="N493" s="31"/>
      <c r="O493" s="15" t="s">
        <v>546</v>
      </c>
      <c r="P493" s="15"/>
      <c r="Q493" s="15"/>
      <c r="R493" s="16" t="s">
        <v>545</v>
      </c>
    </row>
    <row r="494" spans="1:18" ht="29.25" customHeight="1" thickBot="1">
      <c r="A494" s="15" t="s">
        <v>59</v>
      </c>
      <c r="B494" s="15" t="s">
        <v>601</v>
      </c>
      <c r="C494" s="15" t="s">
        <v>56</v>
      </c>
      <c r="D494" s="15"/>
      <c r="E494" s="15" t="s">
        <v>1128</v>
      </c>
      <c r="F494" s="17" t="s">
        <v>601</v>
      </c>
      <c r="G494" s="15"/>
      <c r="H494" s="15" t="s">
        <v>475</v>
      </c>
      <c r="I494" s="15"/>
      <c r="J494" s="15" t="s">
        <v>442</v>
      </c>
      <c r="K494" s="22"/>
      <c r="L494" s="22"/>
      <c r="M494" s="31" t="s">
        <v>601</v>
      </c>
      <c r="N494" s="31"/>
      <c r="O494" s="15" t="s">
        <v>546</v>
      </c>
      <c r="P494" s="15"/>
      <c r="Q494" s="15"/>
      <c r="R494" s="16" t="s">
        <v>545</v>
      </c>
    </row>
    <row r="495" spans="1:18" ht="29.25" customHeight="1" thickBot="1">
      <c r="A495" s="15" t="s">
        <v>93</v>
      </c>
      <c r="B495" s="15" t="s">
        <v>601</v>
      </c>
      <c r="C495" s="15" t="s">
        <v>56</v>
      </c>
      <c r="D495" s="15"/>
      <c r="E495" s="15" t="s">
        <v>1128</v>
      </c>
      <c r="F495" s="17" t="s">
        <v>601</v>
      </c>
      <c r="G495" s="15"/>
      <c r="H495" s="15" t="s">
        <v>475</v>
      </c>
      <c r="I495" s="15"/>
      <c r="J495" s="15" t="s">
        <v>442</v>
      </c>
      <c r="K495" s="22"/>
      <c r="L495" s="22"/>
      <c r="M495" s="31" t="s">
        <v>601</v>
      </c>
      <c r="N495" s="31"/>
      <c r="O495" s="15" t="s">
        <v>546</v>
      </c>
      <c r="P495" s="15"/>
      <c r="Q495" s="15"/>
      <c r="R495" s="16" t="s">
        <v>545</v>
      </c>
    </row>
    <row r="496" spans="1:18" ht="29.25" customHeight="1" thickBot="1">
      <c r="A496" s="15" t="s">
        <v>4</v>
      </c>
      <c r="B496" s="15" t="s">
        <v>601</v>
      </c>
      <c r="C496" s="15" t="s">
        <v>56</v>
      </c>
      <c r="D496" s="15"/>
      <c r="E496" s="15" t="s">
        <v>1126</v>
      </c>
      <c r="F496" s="17" t="s">
        <v>601</v>
      </c>
      <c r="G496" s="15"/>
      <c r="H496" s="15" t="s">
        <v>475</v>
      </c>
      <c r="I496" s="15"/>
      <c r="J496" s="15" t="s">
        <v>399</v>
      </c>
      <c r="K496" s="22"/>
      <c r="L496" s="22"/>
      <c r="M496" s="31" t="s">
        <v>601</v>
      </c>
      <c r="N496" s="31"/>
      <c r="O496" s="15" t="s">
        <v>546</v>
      </c>
      <c r="P496" s="15"/>
      <c r="Q496" s="15"/>
      <c r="R496" s="16" t="s">
        <v>545</v>
      </c>
    </row>
    <row r="497" spans="1:18" ht="29.25" customHeight="1" thickBot="1">
      <c r="A497" s="15" t="s">
        <v>95</v>
      </c>
      <c r="B497" s="15" t="s">
        <v>601</v>
      </c>
      <c r="C497" s="15" t="s">
        <v>56</v>
      </c>
      <c r="D497" s="15"/>
      <c r="E497" s="15" t="s">
        <v>1126</v>
      </c>
      <c r="F497" s="17" t="s">
        <v>601</v>
      </c>
      <c r="G497" s="15"/>
      <c r="H497" s="15" t="s">
        <v>475</v>
      </c>
      <c r="I497" s="15"/>
      <c r="J497" s="15" t="s">
        <v>399</v>
      </c>
      <c r="K497" s="22"/>
      <c r="L497" s="22"/>
      <c r="M497" s="31" t="s">
        <v>601</v>
      </c>
      <c r="N497" s="31"/>
      <c r="O497" s="15" t="s">
        <v>546</v>
      </c>
      <c r="P497" s="15"/>
      <c r="Q497" s="15"/>
      <c r="R497" s="16" t="s">
        <v>545</v>
      </c>
    </row>
    <row r="498" spans="1:18" ht="15" customHeight="1" thickBot="1">
      <c r="A498" s="15" t="s">
        <v>101</v>
      </c>
      <c r="B498" s="15" t="s">
        <v>601</v>
      </c>
      <c r="C498" s="15" t="s">
        <v>56</v>
      </c>
      <c r="D498" s="15"/>
      <c r="E498" s="15" t="s">
        <v>180</v>
      </c>
      <c r="F498" s="17" t="s">
        <v>601</v>
      </c>
      <c r="G498" s="15"/>
      <c r="H498" s="15" t="s">
        <v>100</v>
      </c>
      <c r="I498" s="15"/>
      <c r="J498" s="15" t="s">
        <v>180</v>
      </c>
      <c r="K498" s="22"/>
      <c r="L498" s="22"/>
      <c r="M498" s="31" t="s">
        <v>601</v>
      </c>
      <c r="N498" s="31"/>
      <c r="O498" s="15" t="s">
        <v>546</v>
      </c>
      <c r="P498" s="15"/>
      <c r="Q498" s="15"/>
      <c r="R498" s="16" t="s">
        <v>545</v>
      </c>
    </row>
    <row r="499" spans="1:18" ht="15" customHeight="1" thickBot="1">
      <c r="A499" s="15" t="s">
        <v>0</v>
      </c>
      <c r="B499" s="15" t="s">
        <v>601</v>
      </c>
      <c r="C499" s="15" t="s">
        <v>56</v>
      </c>
      <c r="D499" s="15"/>
      <c r="E499" s="15" t="s">
        <v>1128</v>
      </c>
      <c r="F499" s="17" t="s">
        <v>601</v>
      </c>
      <c r="G499" s="15"/>
      <c r="H499" s="15" t="s">
        <v>476</v>
      </c>
      <c r="I499" s="15"/>
      <c r="J499" s="15" t="s">
        <v>442</v>
      </c>
      <c r="K499" s="22"/>
      <c r="L499" s="22"/>
      <c r="M499" s="31" t="s">
        <v>601</v>
      </c>
      <c r="N499" s="31"/>
      <c r="O499" s="15" t="s">
        <v>546</v>
      </c>
      <c r="P499" s="15"/>
      <c r="Q499" s="15"/>
      <c r="R499" s="16" t="s">
        <v>545</v>
      </c>
    </row>
    <row r="500" spans="1:18" ht="15" customHeight="1" thickBot="1">
      <c r="A500" s="15" t="s">
        <v>0</v>
      </c>
      <c r="B500" s="15" t="s">
        <v>601</v>
      </c>
      <c r="C500" s="15" t="s">
        <v>56</v>
      </c>
      <c r="D500" s="15"/>
      <c r="E500" s="15" t="s">
        <v>1128</v>
      </c>
      <c r="F500" s="17" t="s">
        <v>601</v>
      </c>
      <c r="G500" s="15"/>
      <c r="H500" s="15" t="s">
        <v>476</v>
      </c>
      <c r="I500" s="15"/>
      <c r="J500" s="15" t="s">
        <v>443</v>
      </c>
      <c r="K500" s="22"/>
      <c r="L500" s="22"/>
      <c r="M500" s="31" t="s">
        <v>601</v>
      </c>
      <c r="N500" s="31"/>
      <c r="O500" s="15" t="s">
        <v>546</v>
      </c>
      <c r="P500" s="15"/>
      <c r="Q500" s="15"/>
      <c r="R500" s="16" t="s">
        <v>545</v>
      </c>
    </row>
    <row r="501" spans="1:18" ht="43.5" customHeight="1" thickBot="1">
      <c r="A501" s="15" t="s">
        <v>594</v>
      </c>
      <c r="B501" s="15" t="s">
        <v>601</v>
      </c>
      <c r="C501" s="15" t="s">
        <v>56</v>
      </c>
      <c r="D501" s="15"/>
      <c r="E501" s="15" t="s">
        <v>634</v>
      </c>
      <c r="F501" s="17" t="s">
        <v>160</v>
      </c>
      <c r="G501" s="15"/>
      <c r="H501" s="15" t="s">
        <v>477</v>
      </c>
      <c r="I501" s="15"/>
      <c r="J501" s="15" t="s">
        <v>191</v>
      </c>
      <c r="K501" s="22"/>
      <c r="L501" s="22"/>
      <c r="M501" s="31" t="s">
        <v>601</v>
      </c>
      <c r="N501" s="31"/>
      <c r="O501" s="15" t="s">
        <v>546</v>
      </c>
      <c r="P501" s="15"/>
      <c r="Q501" s="15"/>
      <c r="R501" s="16" t="s">
        <v>545</v>
      </c>
    </row>
    <row r="502" spans="1:18" ht="15" customHeight="1" thickBot="1">
      <c r="A502" s="15" t="s">
        <v>0</v>
      </c>
      <c r="B502" s="15" t="s">
        <v>601</v>
      </c>
      <c r="C502" s="15" t="s">
        <v>56</v>
      </c>
      <c r="D502" s="15"/>
      <c r="E502" s="15" t="s">
        <v>634</v>
      </c>
      <c r="F502" s="17" t="s">
        <v>601</v>
      </c>
      <c r="G502" s="15"/>
      <c r="H502" s="15" t="s">
        <v>478</v>
      </c>
      <c r="I502" s="15"/>
      <c r="J502" s="15" t="s">
        <v>191</v>
      </c>
      <c r="K502" s="22"/>
      <c r="L502" s="22"/>
      <c r="M502" s="31" t="s">
        <v>601</v>
      </c>
      <c r="N502" s="31"/>
      <c r="O502" s="15" t="s">
        <v>546</v>
      </c>
      <c r="P502" s="15"/>
      <c r="Q502" s="15"/>
      <c r="R502" s="16" t="s">
        <v>545</v>
      </c>
    </row>
    <row r="503" spans="1:18" ht="15" customHeight="1" thickBot="1">
      <c r="A503" s="15" t="s">
        <v>101</v>
      </c>
      <c r="B503" s="15" t="s">
        <v>601</v>
      </c>
      <c r="C503" s="15" t="s">
        <v>56</v>
      </c>
      <c r="D503" s="15"/>
      <c r="E503" s="15" t="s">
        <v>634</v>
      </c>
      <c r="F503" s="17" t="s">
        <v>601</v>
      </c>
      <c r="G503" s="15"/>
      <c r="H503" s="15" t="s">
        <v>478</v>
      </c>
      <c r="I503" s="15"/>
      <c r="J503" s="15" t="s">
        <v>191</v>
      </c>
      <c r="K503" s="22"/>
      <c r="L503" s="22"/>
      <c r="M503" s="31" t="s">
        <v>601</v>
      </c>
      <c r="N503" s="31"/>
      <c r="O503" s="15" t="s">
        <v>546</v>
      </c>
      <c r="P503" s="15"/>
      <c r="Q503" s="15"/>
      <c r="R503" s="16" t="s">
        <v>545</v>
      </c>
    </row>
    <row r="504" spans="1:18" ht="15" customHeight="1" thickBot="1">
      <c r="A504" s="15" t="s">
        <v>1</v>
      </c>
      <c r="B504" s="15" t="s">
        <v>601</v>
      </c>
      <c r="C504" s="15" t="s">
        <v>56</v>
      </c>
      <c r="D504" s="15"/>
      <c r="E504" s="15" t="s">
        <v>634</v>
      </c>
      <c r="F504" s="17" t="s">
        <v>601</v>
      </c>
      <c r="G504" s="15"/>
      <c r="H504" s="15" t="s">
        <v>478</v>
      </c>
      <c r="I504" s="15"/>
      <c r="J504" s="15" t="s">
        <v>191</v>
      </c>
      <c r="K504" s="22"/>
      <c r="L504" s="22"/>
      <c r="M504" s="31" t="s">
        <v>601</v>
      </c>
      <c r="N504" s="31"/>
      <c r="O504" s="15" t="s">
        <v>546</v>
      </c>
      <c r="P504" s="15"/>
      <c r="Q504" s="15"/>
      <c r="R504" s="16" t="s">
        <v>545</v>
      </c>
    </row>
    <row r="505" spans="1:18" ht="29.25" customHeight="1" thickBot="1">
      <c r="A505" s="15" t="s">
        <v>95</v>
      </c>
      <c r="B505" s="15" t="s">
        <v>601</v>
      </c>
      <c r="C505" s="15" t="s">
        <v>56</v>
      </c>
      <c r="D505" s="15"/>
      <c r="E505" s="15" t="s">
        <v>801</v>
      </c>
      <c r="F505" s="17" t="s">
        <v>601</v>
      </c>
      <c r="G505" s="15"/>
      <c r="H505" s="15" t="s">
        <v>479</v>
      </c>
      <c r="I505" s="15"/>
      <c r="J505" s="15" t="s">
        <v>441</v>
      </c>
      <c r="K505" s="22"/>
      <c r="L505" s="22"/>
      <c r="M505" s="31" t="s">
        <v>601</v>
      </c>
      <c r="N505" s="31"/>
      <c r="O505" s="15" t="s">
        <v>546</v>
      </c>
      <c r="P505" s="15"/>
      <c r="Q505" s="15"/>
      <c r="R505" s="16" t="s">
        <v>545</v>
      </c>
    </row>
    <row r="506" spans="1:18" ht="29.25" customHeight="1" thickBot="1">
      <c r="A506" s="15" t="s">
        <v>93</v>
      </c>
      <c r="B506" s="15" t="s">
        <v>601</v>
      </c>
      <c r="C506" s="15" t="s">
        <v>56</v>
      </c>
      <c r="D506" s="15"/>
      <c r="E506" s="15" t="s">
        <v>801</v>
      </c>
      <c r="F506" s="17" t="s">
        <v>601</v>
      </c>
      <c r="G506" s="15"/>
      <c r="H506" s="15" t="s">
        <v>479</v>
      </c>
      <c r="I506" s="15"/>
      <c r="J506" s="15" t="s">
        <v>441</v>
      </c>
      <c r="K506" s="22"/>
      <c r="L506" s="22"/>
      <c r="M506" s="31" t="s">
        <v>601</v>
      </c>
      <c r="N506" s="31"/>
      <c r="O506" s="15" t="s">
        <v>546</v>
      </c>
      <c r="P506" s="15"/>
      <c r="Q506" s="15"/>
      <c r="R506" s="16" t="s">
        <v>545</v>
      </c>
    </row>
    <row r="507" spans="1:18" ht="15" customHeight="1" thickBot="1">
      <c r="A507" s="15" t="s">
        <v>59</v>
      </c>
      <c r="B507" s="15" t="s">
        <v>601</v>
      </c>
      <c r="C507" s="15" t="s">
        <v>56</v>
      </c>
      <c r="D507" s="15"/>
      <c r="E507" s="15" t="s">
        <v>1128</v>
      </c>
      <c r="F507" s="17" t="s">
        <v>601</v>
      </c>
      <c r="G507" s="15"/>
      <c r="H507" s="15" t="s">
        <v>92</v>
      </c>
      <c r="I507" s="15"/>
      <c r="J507" s="15" t="s">
        <v>442</v>
      </c>
      <c r="K507" s="22"/>
      <c r="L507" s="22"/>
      <c r="M507" s="31" t="s">
        <v>601</v>
      </c>
      <c r="N507" s="31"/>
      <c r="O507" s="15" t="s">
        <v>546</v>
      </c>
      <c r="P507" s="15"/>
      <c r="Q507" s="15"/>
      <c r="R507" s="16" t="s">
        <v>545</v>
      </c>
    </row>
    <row r="508" spans="1:18" ht="15" customHeight="1" thickBot="1">
      <c r="A508" s="15" t="s">
        <v>0</v>
      </c>
      <c r="B508" s="15" t="s">
        <v>601</v>
      </c>
      <c r="C508" s="15" t="s">
        <v>56</v>
      </c>
      <c r="D508" s="15"/>
      <c r="E508" s="15" t="s">
        <v>1128</v>
      </c>
      <c r="F508" s="17" t="s">
        <v>601</v>
      </c>
      <c r="G508" s="15"/>
      <c r="H508" s="15" t="s">
        <v>92</v>
      </c>
      <c r="I508" s="15"/>
      <c r="J508" s="15" t="s">
        <v>442</v>
      </c>
      <c r="K508" s="22"/>
      <c r="L508" s="22"/>
      <c r="M508" s="31" t="s">
        <v>601</v>
      </c>
      <c r="N508" s="31"/>
      <c r="O508" s="15" t="s">
        <v>546</v>
      </c>
      <c r="P508" s="15"/>
      <c r="Q508" s="15"/>
      <c r="R508" s="16" t="s">
        <v>545</v>
      </c>
    </row>
    <row r="509" spans="1:18" ht="15" customHeight="1" thickBot="1">
      <c r="A509" s="15" t="s">
        <v>1</v>
      </c>
      <c r="B509" s="15" t="s">
        <v>601</v>
      </c>
      <c r="C509" s="15" t="s">
        <v>56</v>
      </c>
      <c r="D509" s="15"/>
      <c r="E509" s="15" t="s">
        <v>1128</v>
      </c>
      <c r="F509" s="17" t="s">
        <v>601</v>
      </c>
      <c r="G509" s="15"/>
      <c r="H509" s="15" t="s">
        <v>92</v>
      </c>
      <c r="I509" s="15"/>
      <c r="J509" s="15" t="s">
        <v>442</v>
      </c>
      <c r="K509" s="22"/>
      <c r="L509" s="22"/>
      <c r="M509" s="31" t="s">
        <v>601</v>
      </c>
      <c r="N509" s="31"/>
      <c r="O509" s="15" t="s">
        <v>546</v>
      </c>
      <c r="P509" s="15"/>
      <c r="Q509" s="15"/>
      <c r="R509" s="16" t="s">
        <v>545</v>
      </c>
    </row>
    <row r="510" spans="1:18" ht="15" customHeight="1" thickBot="1">
      <c r="A510" s="15" t="s">
        <v>1</v>
      </c>
      <c r="B510" s="15" t="s">
        <v>601</v>
      </c>
      <c r="C510" s="15" t="s">
        <v>56</v>
      </c>
      <c r="D510" s="15"/>
      <c r="E510" s="15" t="s">
        <v>634</v>
      </c>
      <c r="F510" s="17" t="s">
        <v>601</v>
      </c>
      <c r="G510" s="15"/>
      <c r="H510" s="15" t="s">
        <v>92</v>
      </c>
      <c r="I510" s="15"/>
      <c r="J510" s="15" t="s">
        <v>191</v>
      </c>
      <c r="K510" s="22"/>
      <c r="L510" s="22"/>
      <c r="M510" s="31" t="s">
        <v>601</v>
      </c>
      <c r="N510" s="31"/>
      <c r="O510" s="15" t="s">
        <v>546</v>
      </c>
      <c r="P510" s="15"/>
      <c r="Q510" s="15"/>
      <c r="R510" s="16" t="s">
        <v>545</v>
      </c>
    </row>
    <row r="511" spans="1:18" ht="15" customHeight="1" thickBot="1">
      <c r="A511" s="15" t="s">
        <v>1</v>
      </c>
      <c r="B511" s="15" t="s">
        <v>601</v>
      </c>
      <c r="C511" s="15" t="s">
        <v>56</v>
      </c>
      <c r="D511" s="15"/>
      <c r="E511" s="15" t="s">
        <v>1126</v>
      </c>
      <c r="F511" s="17" t="s">
        <v>601</v>
      </c>
      <c r="G511" s="15"/>
      <c r="H511" s="15" t="s">
        <v>92</v>
      </c>
      <c r="I511" s="15"/>
      <c r="J511" s="15" t="s">
        <v>399</v>
      </c>
      <c r="K511" s="22"/>
      <c r="L511" s="22"/>
      <c r="M511" s="31" t="s">
        <v>601</v>
      </c>
      <c r="N511" s="31"/>
      <c r="O511" s="15" t="s">
        <v>546</v>
      </c>
      <c r="P511" s="15"/>
      <c r="Q511" s="15"/>
      <c r="R511" s="16" t="s">
        <v>545</v>
      </c>
    </row>
    <row r="512" spans="1:18" ht="15" customHeight="1" thickBot="1">
      <c r="A512" s="15" t="s">
        <v>1</v>
      </c>
      <c r="B512" s="15" t="s">
        <v>601</v>
      </c>
      <c r="C512" s="15" t="s">
        <v>56</v>
      </c>
      <c r="D512" s="15"/>
      <c r="E512" s="15" t="s">
        <v>801</v>
      </c>
      <c r="F512" s="17" t="s">
        <v>601</v>
      </c>
      <c r="G512" s="15"/>
      <c r="H512" s="15" t="s">
        <v>92</v>
      </c>
      <c r="I512" s="15"/>
      <c r="J512" s="15" t="s">
        <v>441</v>
      </c>
      <c r="K512" s="22"/>
      <c r="L512" s="22"/>
      <c r="M512" s="31" t="s">
        <v>601</v>
      </c>
      <c r="N512" s="31"/>
      <c r="O512" s="15" t="s">
        <v>546</v>
      </c>
      <c r="P512" s="15"/>
      <c r="Q512" s="15"/>
      <c r="R512" s="16" t="s">
        <v>545</v>
      </c>
    </row>
    <row r="513" spans="1:18" ht="15" customHeight="1" thickBot="1">
      <c r="A513" s="15" t="s">
        <v>4</v>
      </c>
      <c r="B513" s="15" t="s">
        <v>601</v>
      </c>
      <c r="C513" s="15" t="s">
        <v>56</v>
      </c>
      <c r="D513" s="15"/>
      <c r="E513" s="15" t="s">
        <v>1128</v>
      </c>
      <c r="F513" s="17" t="s">
        <v>601</v>
      </c>
      <c r="G513" s="15"/>
      <c r="H513" s="15" t="s">
        <v>92</v>
      </c>
      <c r="I513" s="15"/>
      <c r="J513" s="15" t="s">
        <v>442</v>
      </c>
      <c r="K513" s="22"/>
      <c r="L513" s="22"/>
      <c r="M513" s="31" t="s">
        <v>601</v>
      </c>
      <c r="N513" s="31"/>
      <c r="O513" s="15" t="s">
        <v>546</v>
      </c>
      <c r="P513" s="15"/>
      <c r="Q513" s="15"/>
      <c r="R513" s="16" t="s">
        <v>545</v>
      </c>
    </row>
    <row r="514" spans="1:18" ht="15" customHeight="1" thickBot="1">
      <c r="A514" s="15" t="s">
        <v>1</v>
      </c>
      <c r="B514" s="15" t="s">
        <v>601</v>
      </c>
      <c r="C514" s="15" t="s">
        <v>56</v>
      </c>
      <c r="D514" s="15"/>
      <c r="E514" s="15" t="s">
        <v>634</v>
      </c>
      <c r="F514" s="17" t="s">
        <v>601</v>
      </c>
      <c r="G514" s="15"/>
      <c r="H514" s="15" t="s">
        <v>92</v>
      </c>
      <c r="I514" s="15"/>
      <c r="J514" s="15" t="s">
        <v>191</v>
      </c>
      <c r="K514" s="22"/>
      <c r="L514" s="22"/>
      <c r="M514" s="31" t="s">
        <v>601</v>
      </c>
      <c r="N514" s="31"/>
      <c r="O514" s="15" t="s">
        <v>546</v>
      </c>
      <c r="P514" s="15"/>
      <c r="Q514" s="15"/>
      <c r="R514" s="16" t="s">
        <v>545</v>
      </c>
    </row>
    <row r="515" spans="1:18" ht="15" customHeight="1" thickBot="1">
      <c r="A515" s="15" t="s">
        <v>4</v>
      </c>
      <c r="B515" s="15" t="s">
        <v>601</v>
      </c>
      <c r="C515" s="15" t="s">
        <v>56</v>
      </c>
      <c r="D515" s="15"/>
      <c r="E515" s="15" t="s">
        <v>1128</v>
      </c>
      <c r="F515" s="17" t="s">
        <v>601</v>
      </c>
      <c r="G515" s="15"/>
      <c r="H515" s="15" t="s">
        <v>480</v>
      </c>
      <c r="I515" s="15"/>
      <c r="J515" s="15" t="s">
        <v>442</v>
      </c>
      <c r="K515" s="22"/>
      <c r="L515" s="22"/>
      <c r="M515" s="31" t="s">
        <v>601</v>
      </c>
      <c r="N515" s="31"/>
      <c r="O515" s="15" t="s">
        <v>546</v>
      </c>
      <c r="P515" s="15"/>
      <c r="Q515" s="15"/>
      <c r="R515" s="16" t="s">
        <v>545</v>
      </c>
    </row>
    <row r="516" spans="1:18" ht="15" customHeight="1" thickBot="1">
      <c r="A516" s="15" t="s">
        <v>59</v>
      </c>
      <c r="B516" s="15" t="s">
        <v>601</v>
      </c>
      <c r="C516" s="15" t="s">
        <v>56</v>
      </c>
      <c r="D516" s="15"/>
      <c r="E516" s="15" t="s">
        <v>1128</v>
      </c>
      <c r="F516" s="17" t="s">
        <v>601</v>
      </c>
      <c r="G516" s="15"/>
      <c r="H516" s="15" t="s">
        <v>480</v>
      </c>
      <c r="I516" s="15"/>
      <c r="J516" s="15" t="s">
        <v>442</v>
      </c>
      <c r="K516" s="22"/>
      <c r="L516" s="22"/>
      <c r="M516" s="31" t="s">
        <v>601</v>
      </c>
      <c r="N516" s="31"/>
      <c r="O516" s="15" t="s">
        <v>546</v>
      </c>
      <c r="P516" s="15"/>
      <c r="Q516" s="15"/>
      <c r="R516" s="16" t="s">
        <v>545</v>
      </c>
    </row>
    <row r="517" spans="1:18" ht="15" customHeight="1" thickBot="1">
      <c r="A517" s="15" t="s">
        <v>0</v>
      </c>
      <c r="B517" s="15" t="s">
        <v>601</v>
      </c>
      <c r="C517" s="15" t="s">
        <v>56</v>
      </c>
      <c r="D517" s="15"/>
      <c r="E517" s="15" t="s">
        <v>1128</v>
      </c>
      <c r="F517" s="17" t="s">
        <v>601</v>
      </c>
      <c r="G517" s="15"/>
      <c r="H517" s="15" t="s">
        <v>480</v>
      </c>
      <c r="I517" s="15"/>
      <c r="J517" s="15" t="s">
        <v>442</v>
      </c>
      <c r="K517" s="22"/>
      <c r="L517" s="22"/>
      <c r="M517" s="31" t="s">
        <v>601</v>
      </c>
      <c r="N517" s="31"/>
      <c r="O517" s="15" t="s">
        <v>546</v>
      </c>
      <c r="P517" s="15"/>
      <c r="Q517" s="15"/>
      <c r="R517" s="16" t="s">
        <v>545</v>
      </c>
    </row>
    <row r="518" spans="1:18" ht="15" customHeight="1" thickBot="1">
      <c r="A518" s="15" t="s">
        <v>421</v>
      </c>
      <c r="B518" s="15" t="s">
        <v>601</v>
      </c>
      <c r="C518" s="15" t="s">
        <v>56</v>
      </c>
      <c r="D518" s="15"/>
      <c r="E518" s="15" t="s">
        <v>1128</v>
      </c>
      <c r="F518" s="17" t="s">
        <v>601</v>
      </c>
      <c r="G518" s="15"/>
      <c r="H518" s="15" t="s">
        <v>480</v>
      </c>
      <c r="I518" s="15"/>
      <c r="J518" s="15" t="s">
        <v>442</v>
      </c>
      <c r="K518" s="22"/>
      <c r="L518" s="22"/>
      <c r="M518" s="31" t="s">
        <v>601</v>
      </c>
      <c r="N518" s="31"/>
      <c r="O518" s="15" t="s">
        <v>546</v>
      </c>
      <c r="P518" s="15"/>
      <c r="Q518" s="15"/>
      <c r="R518" s="16" t="s">
        <v>545</v>
      </c>
    </row>
    <row r="519" spans="1:18" ht="15" customHeight="1" thickBot="1">
      <c r="A519" s="15" t="s">
        <v>0</v>
      </c>
      <c r="B519" s="15" t="s">
        <v>601</v>
      </c>
      <c r="C519" s="15" t="s">
        <v>56</v>
      </c>
      <c r="D519" s="15"/>
      <c r="E519" s="15" t="s">
        <v>634</v>
      </c>
      <c r="F519" s="17" t="s">
        <v>601</v>
      </c>
      <c r="G519" s="15"/>
      <c r="H519" s="15" t="s">
        <v>481</v>
      </c>
      <c r="I519" s="15"/>
      <c r="J519" s="15" t="s">
        <v>191</v>
      </c>
      <c r="K519" s="22"/>
      <c r="L519" s="22"/>
      <c r="M519" s="31" t="s">
        <v>601</v>
      </c>
      <c r="N519" s="31"/>
      <c r="O519" s="15" t="s">
        <v>546</v>
      </c>
      <c r="P519" s="15"/>
      <c r="Q519" s="15"/>
      <c r="R519" s="16" t="s">
        <v>545</v>
      </c>
    </row>
    <row r="520" spans="1:18" ht="15" customHeight="1" thickBot="1">
      <c r="A520" s="15" t="s">
        <v>129</v>
      </c>
      <c r="B520" s="15" t="s">
        <v>601</v>
      </c>
      <c r="C520" s="15" t="s">
        <v>56</v>
      </c>
      <c r="D520" s="15"/>
      <c r="E520" s="15" t="s">
        <v>1128</v>
      </c>
      <c r="F520" s="17" t="s">
        <v>601</v>
      </c>
      <c r="G520" s="15"/>
      <c r="H520" s="15" t="s">
        <v>482</v>
      </c>
      <c r="I520" s="15"/>
      <c r="J520" s="15" t="s">
        <v>442</v>
      </c>
      <c r="K520" s="22"/>
      <c r="L520" s="22"/>
      <c r="M520" s="31" t="s">
        <v>601</v>
      </c>
      <c r="N520" s="31"/>
      <c r="O520" s="15" t="s">
        <v>546</v>
      </c>
      <c r="P520" s="15"/>
      <c r="Q520" s="15"/>
      <c r="R520" s="16" t="s">
        <v>545</v>
      </c>
    </row>
    <row r="521" spans="1:18" ht="15" customHeight="1" thickBot="1">
      <c r="A521" s="15" t="s">
        <v>0</v>
      </c>
      <c r="B521" s="15" t="s">
        <v>601</v>
      </c>
      <c r="C521" s="15" t="s">
        <v>56</v>
      </c>
      <c r="D521" s="15"/>
      <c r="E521" s="15" t="s">
        <v>1128</v>
      </c>
      <c r="F521" s="17" t="s">
        <v>601</v>
      </c>
      <c r="G521" s="15"/>
      <c r="H521" s="15" t="s">
        <v>482</v>
      </c>
      <c r="I521" s="15"/>
      <c r="J521" s="15" t="s">
        <v>442</v>
      </c>
      <c r="K521" s="22"/>
      <c r="L521" s="22"/>
      <c r="M521" s="31" t="s">
        <v>601</v>
      </c>
      <c r="N521" s="31"/>
      <c r="O521" s="15" t="s">
        <v>546</v>
      </c>
      <c r="P521" s="15"/>
      <c r="Q521" s="15"/>
      <c r="R521" s="16" t="s">
        <v>545</v>
      </c>
    </row>
    <row r="522" spans="1:18" ht="15" customHeight="1" thickBot="1">
      <c r="A522" s="15" t="s">
        <v>0</v>
      </c>
      <c r="B522" s="15" t="s">
        <v>601</v>
      </c>
      <c r="C522" s="15" t="s">
        <v>56</v>
      </c>
      <c r="D522" s="15"/>
      <c r="E522" s="15" t="s">
        <v>1128</v>
      </c>
      <c r="F522" s="17" t="s">
        <v>601</v>
      </c>
      <c r="G522" s="15"/>
      <c r="H522" s="15" t="s">
        <v>483</v>
      </c>
      <c r="I522" s="15"/>
      <c r="J522" s="15" t="s">
        <v>442</v>
      </c>
      <c r="K522" s="22"/>
      <c r="L522" s="22"/>
      <c r="M522" s="31" t="s">
        <v>601</v>
      </c>
      <c r="N522" s="31"/>
      <c r="O522" s="15" t="s">
        <v>546</v>
      </c>
      <c r="P522" s="15"/>
      <c r="Q522" s="15"/>
      <c r="R522" s="16" t="s">
        <v>545</v>
      </c>
    </row>
    <row r="523" spans="1:18" ht="29.25" customHeight="1" thickBot="1">
      <c r="A523" s="15" t="s">
        <v>95</v>
      </c>
      <c r="B523" s="15" t="s">
        <v>601</v>
      </c>
      <c r="C523" s="15" t="s">
        <v>56</v>
      </c>
      <c r="D523" s="15"/>
      <c r="E523" s="15" t="s">
        <v>634</v>
      </c>
      <c r="F523" s="17" t="s">
        <v>601</v>
      </c>
      <c r="G523" s="15"/>
      <c r="H523" s="15" t="s">
        <v>484</v>
      </c>
      <c r="I523" s="15"/>
      <c r="J523" s="15" t="s">
        <v>191</v>
      </c>
      <c r="K523" s="22"/>
      <c r="L523" s="22"/>
      <c r="M523" s="31" t="s">
        <v>601</v>
      </c>
      <c r="N523" s="31"/>
      <c r="O523" s="15" t="s">
        <v>546</v>
      </c>
      <c r="P523" s="15"/>
      <c r="Q523" s="15"/>
      <c r="R523" s="16" t="s">
        <v>545</v>
      </c>
    </row>
    <row r="524" spans="1:18" ht="29.25" customHeight="1" thickBot="1">
      <c r="A524" s="15" t="s">
        <v>0</v>
      </c>
      <c r="B524" s="15" t="s">
        <v>601</v>
      </c>
      <c r="C524" s="15" t="s">
        <v>56</v>
      </c>
      <c r="D524" s="15"/>
      <c r="E524" s="15" t="s">
        <v>634</v>
      </c>
      <c r="F524" s="17" t="s">
        <v>601</v>
      </c>
      <c r="G524" s="15"/>
      <c r="H524" s="15" t="s">
        <v>484</v>
      </c>
      <c r="I524" s="15"/>
      <c r="J524" s="15" t="s">
        <v>191</v>
      </c>
      <c r="K524" s="22"/>
      <c r="L524" s="22"/>
      <c r="M524" s="31" t="s">
        <v>601</v>
      </c>
      <c r="N524" s="31"/>
      <c r="O524" s="15" t="s">
        <v>546</v>
      </c>
      <c r="P524" s="15"/>
      <c r="Q524" s="15"/>
      <c r="R524" s="16" t="s">
        <v>545</v>
      </c>
    </row>
    <row r="525" spans="1:18" ht="29.25" customHeight="1" thickBot="1">
      <c r="A525" s="15" t="s">
        <v>101</v>
      </c>
      <c r="B525" s="15" t="s">
        <v>601</v>
      </c>
      <c r="C525" s="15" t="s">
        <v>56</v>
      </c>
      <c r="D525" s="15"/>
      <c r="E525" s="15" t="s">
        <v>634</v>
      </c>
      <c r="F525" s="17" t="s">
        <v>601</v>
      </c>
      <c r="G525" s="15"/>
      <c r="H525" s="15" t="s">
        <v>484</v>
      </c>
      <c r="I525" s="15"/>
      <c r="J525" s="15" t="s">
        <v>191</v>
      </c>
      <c r="K525" s="22"/>
      <c r="L525" s="22"/>
      <c r="M525" s="31" t="s">
        <v>601</v>
      </c>
      <c r="N525" s="31"/>
      <c r="O525" s="15" t="s">
        <v>546</v>
      </c>
      <c r="P525" s="15"/>
      <c r="Q525" s="15"/>
      <c r="R525" s="16" t="s">
        <v>545</v>
      </c>
    </row>
    <row r="526" spans="1:18" ht="29.25" customHeight="1" thickBot="1">
      <c r="A526" s="15" t="s">
        <v>1</v>
      </c>
      <c r="B526" s="15" t="s">
        <v>601</v>
      </c>
      <c r="C526" s="15" t="s">
        <v>56</v>
      </c>
      <c r="D526" s="15"/>
      <c r="E526" s="15" t="s">
        <v>634</v>
      </c>
      <c r="F526" s="17" t="s">
        <v>601</v>
      </c>
      <c r="G526" s="15"/>
      <c r="H526" s="15" t="s">
        <v>484</v>
      </c>
      <c r="I526" s="15"/>
      <c r="J526" s="15" t="s">
        <v>191</v>
      </c>
      <c r="K526" s="22"/>
      <c r="L526" s="22"/>
      <c r="M526" s="31" t="s">
        <v>601</v>
      </c>
      <c r="N526" s="31"/>
      <c r="O526" s="15" t="s">
        <v>546</v>
      </c>
      <c r="P526" s="15"/>
      <c r="Q526" s="15"/>
      <c r="R526" s="16" t="s">
        <v>545</v>
      </c>
    </row>
    <row r="527" spans="1:18" ht="29.25" customHeight="1" thickBot="1">
      <c r="A527" s="15" t="s">
        <v>553</v>
      </c>
      <c r="B527" s="15" t="s">
        <v>601</v>
      </c>
      <c r="C527" s="15" t="s">
        <v>56</v>
      </c>
      <c r="D527" s="15"/>
      <c r="E527" s="15" t="s">
        <v>1128</v>
      </c>
      <c r="F527" s="17" t="s">
        <v>601</v>
      </c>
      <c r="G527" s="15"/>
      <c r="H527" s="15" t="s">
        <v>485</v>
      </c>
      <c r="I527" s="15"/>
      <c r="J527" s="15" t="s">
        <v>442</v>
      </c>
      <c r="K527" s="22"/>
      <c r="L527" s="22"/>
      <c r="M527" s="31" t="s">
        <v>601</v>
      </c>
      <c r="N527" s="31"/>
      <c r="O527" s="15" t="s">
        <v>546</v>
      </c>
      <c r="P527" s="15"/>
      <c r="Q527" s="15"/>
      <c r="R527" s="16" t="s">
        <v>545</v>
      </c>
    </row>
    <row r="528" spans="1:18" ht="15" customHeight="1" thickBot="1">
      <c r="A528" s="15" t="s">
        <v>104</v>
      </c>
      <c r="B528" s="15" t="s">
        <v>601</v>
      </c>
      <c r="C528" s="15" t="s">
        <v>56</v>
      </c>
      <c r="D528" s="15"/>
      <c r="E528" s="15" t="s">
        <v>1126</v>
      </c>
      <c r="F528" s="17" t="s">
        <v>601</v>
      </c>
      <c r="G528" s="15"/>
      <c r="H528" s="15" t="s">
        <v>486</v>
      </c>
      <c r="I528" s="15"/>
      <c r="J528" s="15" t="s">
        <v>399</v>
      </c>
      <c r="K528" s="22"/>
      <c r="L528" s="22"/>
      <c r="M528" s="31" t="s">
        <v>601</v>
      </c>
      <c r="N528" s="31"/>
      <c r="O528" s="15" t="s">
        <v>546</v>
      </c>
      <c r="P528" s="15"/>
      <c r="Q528" s="15"/>
      <c r="R528" s="16" t="s">
        <v>545</v>
      </c>
    </row>
    <row r="529" spans="1:18" ht="15" customHeight="1" thickBot="1">
      <c r="A529" s="15" t="s">
        <v>1</v>
      </c>
      <c r="B529" s="15" t="s">
        <v>601</v>
      </c>
      <c r="C529" s="15" t="s">
        <v>56</v>
      </c>
      <c r="D529" s="15"/>
      <c r="E529" s="15" t="s">
        <v>1128</v>
      </c>
      <c r="F529" s="17" t="s">
        <v>601</v>
      </c>
      <c r="G529" s="15"/>
      <c r="H529" s="15" t="s">
        <v>487</v>
      </c>
      <c r="I529" s="15"/>
      <c r="J529" s="15" t="s">
        <v>442</v>
      </c>
      <c r="K529" s="22"/>
      <c r="L529" s="22"/>
      <c r="M529" s="31" t="s">
        <v>601</v>
      </c>
      <c r="N529" s="31"/>
      <c r="O529" s="15" t="s">
        <v>546</v>
      </c>
      <c r="P529" s="15"/>
      <c r="Q529" s="15"/>
      <c r="R529" s="16" t="s">
        <v>545</v>
      </c>
    </row>
    <row r="530" spans="1:18" ht="15" customHeight="1" thickBot="1">
      <c r="A530" s="15" t="s">
        <v>4</v>
      </c>
      <c r="B530" s="15" t="s">
        <v>601</v>
      </c>
      <c r="C530" s="15" t="s">
        <v>56</v>
      </c>
      <c r="D530" s="15"/>
      <c r="E530" s="15" t="s">
        <v>1128</v>
      </c>
      <c r="F530" s="17" t="s">
        <v>601</v>
      </c>
      <c r="G530" s="15"/>
      <c r="H530" s="15" t="s">
        <v>487</v>
      </c>
      <c r="I530" s="15"/>
      <c r="J530" s="15" t="s">
        <v>442</v>
      </c>
      <c r="K530" s="22"/>
      <c r="L530" s="22"/>
      <c r="M530" s="31" t="s">
        <v>601</v>
      </c>
      <c r="N530" s="31"/>
      <c r="O530" s="15" t="s">
        <v>546</v>
      </c>
      <c r="P530" s="15"/>
      <c r="Q530" s="15"/>
      <c r="R530" s="16" t="s">
        <v>545</v>
      </c>
    </row>
    <row r="531" spans="1:18" ht="15" customHeight="1" thickBot="1">
      <c r="A531" s="15" t="s">
        <v>0</v>
      </c>
      <c r="B531" s="15" t="s">
        <v>601</v>
      </c>
      <c r="C531" s="15" t="s">
        <v>56</v>
      </c>
      <c r="D531" s="15"/>
      <c r="E531" s="15" t="s">
        <v>1128</v>
      </c>
      <c r="F531" s="17" t="s">
        <v>601</v>
      </c>
      <c r="G531" s="15"/>
      <c r="H531" s="15" t="s">
        <v>487</v>
      </c>
      <c r="I531" s="15"/>
      <c r="J531" s="15" t="s">
        <v>442</v>
      </c>
      <c r="K531" s="22"/>
      <c r="L531" s="22"/>
      <c r="M531" s="31" t="s">
        <v>601</v>
      </c>
      <c r="N531" s="31"/>
      <c r="O531" s="15" t="s">
        <v>546</v>
      </c>
      <c r="P531" s="15"/>
      <c r="Q531" s="15"/>
      <c r="R531" s="16" t="s">
        <v>545</v>
      </c>
    </row>
    <row r="532" spans="1:18" ht="15" customHeight="1" thickBot="1">
      <c r="A532" s="15" t="s">
        <v>1</v>
      </c>
      <c r="B532" s="15" t="s">
        <v>601</v>
      </c>
      <c r="C532" s="15" t="s">
        <v>56</v>
      </c>
      <c r="D532" s="15"/>
      <c r="E532" s="15" t="s">
        <v>634</v>
      </c>
      <c r="F532" s="17" t="s">
        <v>601</v>
      </c>
      <c r="G532" s="15"/>
      <c r="H532" s="15" t="s">
        <v>487</v>
      </c>
      <c r="I532" s="15"/>
      <c r="J532" s="15" t="s">
        <v>191</v>
      </c>
      <c r="K532" s="22"/>
      <c r="L532" s="22"/>
      <c r="M532" s="31" t="s">
        <v>601</v>
      </c>
      <c r="N532" s="31"/>
      <c r="O532" s="15" t="s">
        <v>546</v>
      </c>
      <c r="P532" s="15"/>
      <c r="Q532" s="15"/>
      <c r="R532" s="16" t="s">
        <v>545</v>
      </c>
    </row>
    <row r="533" spans="1:18" ht="15" customHeight="1" thickBot="1">
      <c r="A533" s="15" t="s">
        <v>4</v>
      </c>
      <c r="B533" s="15" t="s">
        <v>601</v>
      </c>
      <c r="C533" s="15" t="s">
        <v>56</v>
      </c>
      <c r="D533" s="15"/>
      <c r="E533" s="15" t="s">
        <v>634</v>
      </c>
      <c r="F533" s="17" t="s">
        <v>601</v>
      </c>
      <c r="G533" s="15"/>
      <c r="H533" s="15" t="s">
        <v>487</v>
      </c>
      <c r="I533" s="15"/>
      <c r="J533" s="15" t="s">
        <v>191</v>
      </c>
      <c r="K533" s="22"/>
      <c r="L533" s="22"/>
      <c r="M533" s="31" t="s">
        <v>601</v>
      </c>
      <c r="N533" s="31"/>
      <c r="O533" s="15" t="s">
        <v>546</v>
      </c>
      <c r="P533" s="15"/>
      <c r="Q533" s="15"/>
      <c r="R533" s="16" t="s">
        <v>545</v>
      </c>
    </row>
    <row r="534" spans="1:18" ht="15" customHeight="1" thickBot="1">
      <c r="A534" s="15" t="s">
        <v>0</v>
      </c>
      <c r="B534" s="15" t="s">
        <v>601</v>
      </c>
      <c r="C534" s="15" t="s">
        <v>56</v>
      </c>
      <c r="D534" s="15"/>
      <c r="E534" s="15" t="s">
        <v>634</v>
      </c>
      <c r="F534" s="17" t="s">
        <v>601</v>
      </c>
      <c r="G534" s="15"/>
      <c r="H534" s="15" t="s">
        <v>487</v>
      </c>
      <c r="I534" s="15"/>
      <c r="J534" s="15" t="s">
        <v>191</v>
      </c>
      <c r="K534" s="22"/>
      <c r="L534" s="22"/>
      <c r="M534" s="31" t="s">
        <v>601</v>
      </c>
      <c r="N534" s="31"/>
      <c r="O534" s="15" t="s">
        <v>546</v>
      </c>
      <c r="P534" s="15"/>
      <c r="Q534" s="15"/>
      <c r="R534" s="16" t="s">
        <v>545</v>
      </c>
    </row>
    <row r="535" spans="1:18" ht="29.25" customHeight="1" thickBot="1">
      <c r="A535" s="15" t="s">
        <v>129</v>
      </c>
      <c r="B535" s="15" t="s">
        <v>601</v>
      </c>
      <c r="C535" s="15" t="s">
        <v>56</v>
      </c>
      <c r="D535" s="15"/>
      <c r="E535" s="15" t="s">
        <v>1128</v>
      </c>
      <c r="F535" s="17" t="s">
        <v>601</v>
      </c>
      <c r="G535" s="15"/>
      <c r="H535" s="15" t="s">
        <v>488</v>
      </c>
      <c r="I535" s="15"/>
      <c r="J535" s="15" t="s">
        <v>442</v>
      </c>
      <c r="K535" s="22"/>
      <c r="L535" s="22"/>
      <c r="M535" s="31" t="s">
        <v>601</v>
      </c>
      <c r="N535" s="31"/>
      <c r="O535" s="15" t="s">
        <v>546</v>
      </c>
      <c r="P535" s="15"/>
      <c r="Q535" s="15"/>
      <c r="R535" s="16" t="s">
        <v>545</v>
      </c>
    </row>
    <row r="536" spans="1:18" ht="29.25" customHeight="1" thickBot="1">
      <c r="A536" s="15" t="s">
        <v>59</v>
      </c>
      <c r="B536" s="15" t="s">
        <v>601</v>
      </c>
      <c r="C536" s="15" t="s">
        <v>56</v>
      </c>
      <c r="D536" s="15"/>
      <c r="E536" s="15" t="s">
        <v>1128</v>
      </c>
      <c r="F536" s="17" t="s">
        <v>601</v>
      </c>
      <c r="G536" s="15"/>
      <c r="H536" s="15" t="s">
        <v>488</v>
      </c>
      <c r="I536" s="15"/>
      <c r="J536" s="15" t="s">
        <v>442</v>
      </c>
      <c r="K536" s="22"/>
      <c r="L536" s="22"/>
      <c r="M536" s="31" t="s">
        <v>601</v>
      </c>
      <c r="N536" s="31"/>
      <c r="O536" s="15" t="s">
        <v>546</v>
      </c>
      <c r="P536" s="15"/>
      <c r="Q536" s="15"/>
      <c r="R536" s="16" t="s">
        <v>545</v>
      </c>
    </row>
    <row r="537" spans="1:18" ht="29.25" customHeight="1" thickBot="1">
      <c r="A537" s="15" t="s">
        <v>95</v>
      </c>
      <c r="B537" s="15" t="s">
        <v>601</v>
      </c>
      <c r="C537" s="15" t="s">
        <v>56</v>
      </c>
      <c r="D537" s="15"/>
      <c r="E537" s="15" t="s">
        <v>1128</v>
      </c>
      <c r="F537" s="17" t="s">
        <v>601</v>
      </c>
      <c r="G537" s="15"/>
      <c r="H537" s="15" t="s">
        <v>488</v>
      </c>
      <c r="I537" s="15"/>
      <c r="J537" s="15" t="s">
        <v>442</v>
      </c>
      <c r="K537" s="22"/>
      <c r="L537" s="22"/>
      <c r="M537" s="31" t="s">
        <v>601</v>
      </c>
      <c r="N537" s="31"/>
      <c r="O537" s="15" t="s">
        <v>546</v>
      </c>
      <c r="P537" s="15"/>
      <c r="Q537" s="15"/>
      <c r="R537" s="16" t="s">
        <v>545</v>
      </c>
    </row>
    <row r="538" spans="1:18" ht="29.25" customHeight="1" thickBot="1">
      <c r="A538" s="15" t="s">
        <v>101</v>
      </c>
      <c r="B538" s="15" t="s">
        <v>601</v>
      </c>
      <c r="C538" s="15" t="s">
        <v>56</v>
      </c>
      <c r="D538" s="15"/>
      <c r="E538" s="15" t="s">
        <v>1128</v>
      </c>
      <c r="F538" s="17" t="s">
        <v>601</v>
      </c>
      <c r="G538" s="15"/>
      <c r="H538" s="15" t="s">
        <v>488</v>
      </c>
      <c r="I538" s="15"/>
      <c r="J538" s="15" t="s">
        <v>442</v>
      </c>
      <c r="K538" s="22"/>
      <c r="L538" s="22"/>
      <c r="M538" s="31" t="s">
        <v>601</v>
      </c>
      <c r="N538" s="31"/>
      <c r="O538" s="15" t="s">
        <v>546</v>
      </c>
      <c r="P538" s="15"/>
      <c r="Q538" s="15"/>
      <c r="R538" s="16" t="s">
        <v>545</v>
      </c>
    </row>
    <row r="539" spans="1:18" ht="29.25" customHeight="1" thickBot="1">
      <c r="A539" s="15" t="s">
        <v>93</v>
      </c>
      <c r="B539" s="15" t="s">
        <v>601</v>
      </c>
      <c r="C539" s="15" t="s">
        <v>56</v>
      </c>
      <c r="D539" s="15"/>
      <c r="E539" s="15" t="s">
        <v>1128</v>
      </c>
      <c r="F539" s="17" t="s">
        <v>601</v>
      </c>
      <c r="G539" s="15"/>
      <c r="H539" s="15" t="s">
        <v>488</v>
      </c>
      <c r="I539" s="15"/>
      <c r="J539" s="15" t="s">
        <v>442</v>
      </c>
      <c r="K539" s="22"/>
      <c r="L539" s="22"/>
      <c r="M539" s="31" t="s">
        <v>601</v>
      </c>
      <c r="N539" s="31"/>
      <c r="O539" s="15" t="s">
        <v>546</v>
      </c>
      <c r="P539" s="15"/>
      <c r="Q539" s="15"/>
      <c r="R539" s="16" t="s">
        <v>545</v>
      </c>
    </row>
    <row r="540" spans="1:18" ht="29.25" customHeight="1" thickBot="1">
      <c r="A540" s="15" t="s">
        <v>129</v>
      </c>
      <c r="B540" s="15" t="s">
        <v>601</v>
      </c>
      <c r="C540" s="15" t="s">
        <v>56</v>
      </c>
      <c r="D540" s="15"/>
      <c r="E540" s="15" t="s">
        <v>1128</v>
      </c>
      <c r="F540" s="17" t="s">
        <v>601</v>
      </c>
      <c r="G540" s="15"/>
      <c r="H540" s="15" t="s">
        <v>489</v>
      </c>
      <c r="I540" s="15"/>
      <c r="J540" s="15" t="s">
        <v>442</v>
      </c>
      <c r="K540" s="22"/>
      <c r="L540" s="22"/>
      <c r="M540" s="31" t="s">
        <v>601</v>
      </c>
      <c r="N540" s="31"/>
      <c r="O540" s="15" t="s">
        <v>546</v>
      </c>
      <c r="P540" s="15"/>
      <c r="Q540" s="15"/>
      <c r="R540" s="16" t="s">
        <v>545</v>
      </c>
    </row>
    <row r="541" spans="1:18" ht="29.25" customHeight="1" thickBot="1">
      <c r="A541" s="15" t="s">
        <v>59</v>
      </c>
      <c r="B541" s="15" t="s">
        <v>601</v>
      </c>
      <c r="C541" s="15" t="s">
        <v>56</v>
      </c>
      <c r="D541" s="15"/>
      <c r="E541" s="15" t="s">
        <v>1128</v>
      </c>
      <c r="F541" s="17" t="s">
        <v>601</v>
      </c>
      <c r="G541" s="15"/>
      <c r="H541" s="15" t="s">
        <v>489</v>
      </c>
      <c r="I541" s="15"/>
      <c r="J541" s="15" t="s">
        <v>442</v>
      </c>
      <c r="K541" s="22"/>
      <c r="L541" s="22"/>
      <c r="M541" s="31" t="s">
        <v>601</v>
      </c>
      <c r="N541" s="31"/>
      <c r="O541" s="15" t="s">
        <v>546</v>
      </c>
      <c r="P541" s="15"/>
      <c r="Q541" s="15"/>
      <c r="R541" s="16" t="s">
        <v>545</v>
      </c>
    </row>
    <row r="542" spans="1:18" ht="29.25" customHeight="1" thickBot="1">
      <c r="A542" s="15" t="s">
        <v>0</v>
      </c>
      <c r="B542" s="15" t="s">
        <v>601</v>
      </c>
      <c r="C542" s="15" t="s">
        <v>56</v>
      </c>
      <c r="D542" s="15"/>
      <c r="E542" s="15" t="s">
        <v>1128</v>
      </c>
      <c r="F542" s="17" t="s">
        <v>601</v>
      </c>
      <c r="G542" s="15"/>
      <c r="H542" s="15" t="s">
        <v>489</v>
      </c>
      <c r="I542" s="15"/>
      <c r="J542" s="15" t="s">
        <v>442</v>
      </c>
      <c r="K542" s="22"/>
      <c r="L542" s="22"/>
      <c r="M542" s="31" t="s">
        <v>601</v>
      </c>
      <c r="N542" s="31"/>
      <c r="O542" s="15" t="s">
        <v>546</v>
      </c>
      <c r="P542" s="15"/>
      <c r="Q542" s="15"/>
      <c r="R542" s="16" t="s">
        <v>545</v>
      </c>
    </row>
    <row r="543" spans="1:18" ht="29.25" customHeight="1" thickBot="1">
      <c r="A543" s="15" t="s">
        <v>93</v>
      </c>
      <c r="B543" s="15" t="s">
        <v>601</v>
      </c>
      <c r="C543" s="15" t="s">
        <v>56</v>
      </c>
      <c r="D543" s="15"/>
      <c r="E543" s="15" t="s">
        <v>1128</v>
      </c>
      <c r="F543" s="17" t="s">
        <v>601</v>
      </c>
      <c r="G543" s="15"/>
      <c r="H543" s="15" t="s">
        <v>489</v>
      </c>
      <c r="I543" s="15"/>
      <c r="J543" s="15" t="s">
        <v>442</v>
      </c>
      <c r="K543" s="22"/>
      <c r="L543" s="22"/>
      <c r="M543" s="31" t="s">
        <v>601</v>
      </c>
      <c r="N543" s="31"/>
      <c r="O543" s="15" t="s">
        <v>546</v>
      </c>
      <c r="P543" s="15"/>
      <c r="Q543" s="15"/>
      <c r="R543" s="16" t="s">
        <v>545</v>
      </c>
    </row>
    <row r="544" spans="1:18" ht="29.25" customHeight="1" thickBot="1">
      <c r="A544" s="15" t="s">
        <v>129</v>
      </c>
      <c r="B544" s="15" t="s">
        <v>601</v>
      </c>
      <c r="C544" s="15" t="s">
        <v>56</v>
      </c>
      <c r="D544" s="15"/>
      <c r="E544" s="15" t="s">
        <v>1128</v>
      </c>
      <c r="F544" s="17" t="s">
        <v>601</v>
      </c>
      <c r="G544" s="15"/>
      <c r="H544" s="15" t="s">
        <v>490</v>
      </c>
      <c r="I544" s="15"/>
      <c r="J544" s="15" t="s">
        <v>443</v>
      </c>
      <c r="K544" s="22"/>
      <c r="L544" s="22"/>
      <c r="M544" s="31" t="s">
        <v>601</v>
      </c>
      <c r="N544" s="31"/>
      <c r="O544" s="15" t="s">
        <v>546</v>
      </c>
      <c r="P544" s="15"/>
      <c r="Q544" s="15"/>
      <c r="R544" s="16" t="s">
        <v>545</v>
      </c>
    </row>
    <row r="545" spans="1:18" ht="29.25" customHeight="1" thickBot="1">
      <c r="A545" s="15" t="s">
        <v>95</v>
      </c>
      <c r="B545" s="15" t="s">
        <v>601</v>
      </c>
      <c r="C545" s="15" t="s">
        <v>56</v>
      </c>
      <c r="D545" s="15"/>
      <c r="E545" s="15" t="s">
        <v>1128</v>
      </c>
      <c r="F545" s="17" t="s">
        <v>601</v>
      </c>
      <c r="G545" s="15"/>
      <c r="H545" s="15" t="s">
        <v>490</v>
      </c>
      <c r="I545" s="15"/>
      <c r="J545" s="15" t="s">
        <v>443</v>
      </c>
      <c r="K545" s="22"/>
      <c r="L545" s="22"/>
      <c r="M545" s="31" t="s">
        <v>601</v>
      </c>
      <c r="N545" s="31"/>
      <c r="O545" s="15" t="s">
        <v>546</v>
      </c>
      <c r="P545" s="15"/>
      <c r="Q545" s="15"/>
      <c r="R545" s="16" t="s">
        <v>545</v>
      </c>
    </row>
    <row r="546" spans="1:18" ht="29.25" customHeight="1" thickBot="1">
      <c r="A546" s="15" t="s">
        <v>0</v>
      </c>
      <c r="B546" s="15" t="s">
        <v>601</v>
      </c>
      <c r="C546" s="15" t="s">
        <v>56</v>
      </c>
      <c r="D546" s="15"/>
      <c r="E546" s="15" t="s">
        <v>1128</v>
      </c>
      <c r="F546" s="17" t="s">
        <v>601</v>
      </c>
      <c r="G546" s="15"/>
      <c r="H546" s="15" t="s">
        <v>490</v>
      </c>
      <c r="I546" s="15"/>
      <c r="J546" s="15" t="s">
        <v>443</v>
      </c>
      <c r="K546" s="22"/>
      <c r="L546" s="22"/>
      <c r="M546" s="31" t="s">
        <v>601</v>
      </c>
      <c r="N546" s="31"/>
      <c r="O546" s="15" t="s">
        <v>546</v>
      </c>
      <c r="P546" s="15"/>
      <c r="Q546" s="15"/>
      <c r="R546" s="16" t="s">
        <v>545</v>
      </c>
    </row>
    <row r="547" spans="1:18" ht="29.25" customHeight="1" thickBot="1">
      <c r="A547" s="15" t="s">
        <v>101</v>
      </c>
      <c r="B547" s="15" t="s">
        <v>601</v>
      </c>
      <c r="C547" s="15" t="s">
        <v>56</v>
      </c>
      <c r="D547" s="15"/>
      <c r="E547" s="15" t="s">
        <v>1128</v>
      </c>
      <c r="F547" s="17" t="s">
        <v>601</v>
      </c>
      <c r="G547" s="15"/>
      <c r="H547" s="15" t="s">
        <v>490</v>
      </c>
      <c r="I547" s="15"/>
      <c r="J547" s="15" t="s">
        <v>443</v>
      </c>
      <c r="K547" s="22"/>
      <c r="L547" s="22"/>
      <c r="M547" s="31" t="s">
        <v>601</v>
      </c>
      <c r="N547" s="31"/>
      <c r="O547" s="15" t="s">
        <v>546</v>
      </c>
      <c r="P547" s="15"/>
      <c r="Q547" s="15"/>
      <c r="R547" s="16" t="s">
        <v>545</v>
      </c>
    </row>
    <row r="548" spans="1:18" ht="29.25" customHeight="1" thickBot="1">
      <c r="A548" s="15" t="s">
        <v>93</v>
      </c>
      <c r="B548" s="15" t="s">
        <v>601</v>
      </c>
      <c r="C548" s="15" t="s">
        <v>56</v>
      </c>
      <c r="D548" s="15"/>
      <c r="E548" s="15" t="s">
        <v>1128</v>
      </c>
      <c r="F548" s="17" t="s">
        <v>601</v>
      </c>
      <c r="G548" s="15"/>
      <c r="H548" s="15" t="s">
        <v>490</v>
      </c>
      <c r="I548" s="15"/>
      <c r="J548" s="15" t="s">
        <v>443</v>
      </c>
      <c r="K548" s="22"/>
      <c r="L548" s="22"/>
      <c r="M548" s="31" t="s">
        <v>601</v>
      </c>
      <c r="N548" s="31"/>
      <c r="O548" s="15" t="s">
        <v>546</v>
      </c>
      <c r="P548" s="15"/>
      <c r="Q548" s="15"/>
      <c r="R548" s="16" t="s">
        <v>545</v>
      </c>
    </row>
    <row r="549" spans="1:18" ht="29.25" customHeight="1" thickBot="1">
      <c r="A549" s="15" t="s">
        <v>0</v>
      </c>
      <c r="B549" s="15" t="s">
        <v>601</v>
      </c>
      <c r="C549" s="15" t="s">
        <v>56</v>
      </c>
      <c r="D549" s="15"/>
      <c r="E549" s="15" t="s">
        <v>1128</v>
      </c>
      <c r="F549" s="17" t="s">
        <v>601</v>
      </c>
      <c r="G549" s="15"/>
      <c r="H549" s="15" t="s">
        <v>490</v>
      </c>
      <c r="I549" s="15"/>
      <c r="J549" s="15" t="s">
        <v>442</v>
      </c>
      <c r="K549" s="22"/>
      <c r="L549" s="22"/>
      <c r="M549" s="31" t="s">
        <v>601</v>
      </c>
      <c r="N549" s="31"/>
      <c r="O549" s="15" t="s">
        <v>546</v>
      </c>
      <c r="P549" s="15"/>
      <c r="Q549" s="15"/>
      <c r="R549" s="16" t="s">
        <v>545</v>
      </c>
    </row>
    <row r="550" spans="1:18" ht="29.25" customHeight="1" thickBot="1">
      <c r="A550" s="15" t="s">
        <v>129</v>
      </c>
      <c r="B550" s="15" t="s">
        <v>601</v>
      </c>
      <c r="C550" s="15" t="s">
        <v>56</v>
      </c>
      <c r="D550" s="15"/>
      <c r="E550" s="15" t="s">
        <v>1128</v>
      </c>
      <c r="F550" s="17" t="s">
        <v>601</v>
      </c>
      <c r="G550" s="15"/>
      <c r="H550" s="15" t="s">
        <v>490</v>
      </c>
      <c r="I550" s="15"/>
      <c r="J550" s="15" t="s">
        <v>442</v>
      </c>
      <c r="K550" s="22"/>
      <c r="L550" s="22"/>
      <c r="M550" s="31" t="s">
        <v>601</v>
      </c>
      <c r="N550" s="31"/>
      <c r="O550" s="15" t="s">
        <v>546</v>
      </c>
      <c r="P550" s="15"/>
      <c r="Q550" s="15"/>
      <c r="R550" s="16" t="s">
        <v>545</v>
      </c>
    </row>
    <row r="551" spans="1:18" ht="29.25" customHeight="1" thickBot="1">
      <c r="A551" s="15" t="s">
        <v>59</v>
      </c>
      <c r="B551" s="15" t="s">
        <v>601</v>
      </c>
      <c r="C551" s="15" t="s">
        <v>56</v>
      </c>
      <c r="D551" s="15"/>
      <c r="E551" s="15" t="s">
        <v>1128</v>
      </c>
      <c r="F551" s="17" t="s">
        <v>601</v>
      </c>
      <c r="G551" s="15"/>
      <c r="H551" s="15" t="s">
        <v>490</v>
      </c>
      <c r="I551" s="15"/>
      <c r="J551" s="15" t="s">
        <v>442</v>
      </c>
      <c r="K551" s="22"/>
      <c r="L551" s="22"/>
      <c r="M551" s="31" t="s">
        <v>601</v>
      </c>
      <c r="N551" s="31"/>
      <c r="O551" s="15" t="s">
        <v>546</v>
      </c>
      <c r="P551" s="15"/>
      <c r="Q551" s="15"/>
      <c r="R551" s="16" t="s">
        <v>545</v>
      </c>
    </row>
    <row r="552" spans="1:18" ht="29.25" customHeight="1" thickBot="1">
      <c r="A552" s="15" t="s">
        <v>101</v>
      </c>
      <c r="B552" s="15" t="s">
        <v>601</v>
      </c>
      <c r="C552" s="15" t="s">
        <v>56</v>
      </c>
      <c r="D552" s="15"/>
      <c r="E552" s="15" t="s">
        <v>1128</v>
      </c>
      <c r="F552" s="17" t="s">
        <v>601</v>
      </c>
      <c r="G552" s="15"/>
      <c r="H552" s="15" t="s">
        <v>490</v>
      </c>
      <c r="I552" s="15"/>
      <c r="J552" s="15" t="s">
        <v>442</v>
      </c>
      <c r="K552" s="22"/>
      <c r="L552" s="22"/>
      <c r="M552" s="31" t="s">
        <v>601</v>
      </c>
      <c r="N552" s="31"/>
      <c r="O552" s="15" t="s">
        <v>546</v>
      </c>
      <c r="P552" s="15"/>
      <c r="Q552" s="15"/>
      <c r="R552" s="16" t="s">
        <v>545</v>
      </c>
    </row>
    <row r="553" spans="1:18" ht="29.25" customHeight="1" thickBot="1">
      <c r="A553" s="15" t="s">
        <v>59</v>
      </c>
      <c r="B553" s="15" t="s">
        <v>601</v>
      </c>
      <c r="C553" s="15" t="s">
        <v>56</v>
      </c>
      <c r="D553" s="15"/>
      <c r="E553" s="15" t="s">
        <v>1126</v>
      </c>
      <c r="F553" s="17" t="s">
        <v>601</v>
      </c>
      <c r="G553" s="15"/>
      <c r="H553" s="15" t="s">
        <v>490</v>
      </c>
      <c r="I553" s="15"/>
      <c r="J553" s="15" t="s">
        <v>399</v>
      </c>
      <c r="K553" s="22"/>
      <c r="L553" s="22"/>
      <c r="M553" s="31" t="s">
        <v>601</v>
      </c>
      <c r="N553" s="31"/>
      <c r="O553" s="15" t="s">
        <v>546</v>
      </c>
      <c r="P553" s="15"/>
      <c r="Q553" s="15"/>
      <c r="R553" s="16" t="s">
        <v>545</v>
      </c>
    </row>
    <row r="554" spans="1:18" ht="29.25" customHeight="1" thickBot="1">
      <c r="A554" s="15" t="s">
        <v>95</v>
      </c>
      <c r="B554" s="15" t="s">
        <v>601</v>
      </c>
      <c r="C554" s="15" t="s">
        <v>56</v>
      </c>
      <c r="D554" s="15"/>
      <c r="E554" s="15" t="s">
        <v>1126</v>
      </c>
      <c r="F554" s="17" t="s">
        <v>601</v>
      </c>
      <c r="G554" s="15"/>
      <c r="H554" s="15" t="s">
        <v>490</v>
      </c>
      <c r="I554" s="15"/>
      <c r="J554" s="15" t="s">
        <v>399</v>
      </c>
      <c r="K554" s="22"/>
      <c r="L554" s="22"/>
      <c r="M554" s="31" t="s">
        <v>601</v>
      </c>
      <c r="N554" s="31"/>
      <c r="O554" s="15" t="s">
        <v>546</v>
      </c>
      <c r="P554" s="15"/>
      <c r="Q554" s="15"/>
      <c r="R554" s="16" t="s">
        <v>545</v>
      </c>
    </row>
    <row r="555" spans="1:18" ht="29.25" customHeight="1" thickBot="1">
      <c r="A555" s="15" t="s">
        <v>0</v>
      </c>
      <c r="B555" s="15" t="s">
        <v>601</v>
      </c>
      <c r="C555" s="15" t="s">
        <v>56</v>
      </c>
      <c r="D555" s="15"/>
      <c r="E555" s="15" t="s">
        <v>1126</v>
      </c>
      <c r="F555" s="17" t="s">
        <v>601</v>
      </c>
      <c r="G555" s="15"/>
      <c r="H555" s="15" t="s">
        <v>490</v>
      </c>
      <c r="I555" s="15"/>
      <c r="J555" s="15" t="s">
        <v>399</v>
      </c>
      <c r="K555" s="22"/>
      <c r="L555" s="22"/>
      <c r="M555" s="31" t="s">
        <v>601</v>
      </c>
      <c r="N555" s="31"/>
      <c r="O555" s="15" t="s">
        <v>546</v>
      </c>
      <c r="P555" s="15"/>
      <c r="Q555" s="15"/>
      <c r="R555" s="16" t="s">
        <v>545</v>
      </c>
    </row>
    <row r="556" spans="1:18" ht="29.25" customHeight="1" thickBot="1">
      <c r="A556" s="15" t="s">
        <v>101</v>
      </c>
      <c r="B556" s="15" t="s">
        <v>601</v>
      </c>
      <c r="C556" s="15" t="s">
        <v>56</v>
      </c>
      <c r="D556" s="15"/>
      <c r="E556" s="15" t="s">
        <v>1126</v>
      </c>
      <c r="F556" s="17" t="s">
        <v>601</v>
      </c>
      <c r="G556" s="15"/>
      <c r="H556" s="15" t="s">
        <v>490</v>
      </c>
      <c r="I556" s="15"/>
      <c r="J556" s="15" t="s">
        <v>399</v>
      </c>
      <c r="K556" s="22"/>
      <c r="L556" s="22"/>
      <c r="M556" s="31" t="s">
        <v>601</v>
      </c>
      <c r="N556" s="31"/>
      <c r="O556" s="15" t="s">
        <v>546</v>
      </c>
      <c r="P556" s="15"/>
      <c r="Q556" s="15"/>
      <c r="R556" s="16" t="s">
        <v>545</v>
      </c>
    </row>
    <row r="557" spans="1:18" ht="29.25" customHeight="1" thickBot="1">
      <c r="A557" s="15" t="s">
        <v>93</v>
      </c>
      <c r="B557" s="15" t="s">
        <v>601</v>
      </c>
      <c r="C557" s="15" t="s">
        <v>56</v>
      </c>
      <c r="D557" s="15"/>
      <c r="E557" s="15" t="s">
        <v>1126</v>
      </c>
      <c r="F557" s="17" t="s">
        <v>601</v>
      </c>
      <c r="G557" s="15"/>
      <c r="H557" s="15" t="s">
        <v>490</v>
      </c>
      <c r="I557" s="15"/>
      <c r="J557" s="15" t="s">
        <v>399</v>
      </c>
      <c r="K557" s="22"/>
      <c r="L557" s="22"/>
      <c r="M557" s="31" t="s">
        <v>601</v>
      </c>
      <c r="N557" s="31"/>
      <c r="O557" s="15" t="s">
        <v>546</v>
      </c>
      <c r="P557" s="15"/>
      <c r="Q557" s="15"/>
      <c r="R557" s="16" t="s">
        <v>545</v>
      </c>
    </row>
    <row r="558" spans="1:18" ht="29.25" customHeight="1" thickBot="1">
      <c r="A558" s="15" t="s">
        <v>129</v>
      </c>
      <c r="B558" s="15" t="s">
        <v>601</v>
      </c>
      <c r="C558" s="15" t="s">
        <v>56</v>
      </c>
      <c r="D558" s="15"/>
      <c r="E558" s="15" t="s">
        <v>1126</v>
      </c>
      <c r="F558" s="17" t="s">
        <v>601</v>
      </c>
      <c r="G558" s="15"/>
      <c r="H558" s="15" t="s">
        <v>490</v>
      </c>
      <c r="I558" s="15"/>
      <c r="J558" s="15" t="s">
        <v>399</v>
      </c>
      <c r="K558" s="22"/>
      <c r="L558" s="22"/>
      <c r="M558" s="31" t="s">
        <v>601</v>
      </c>
      <c r="N558" s="31"/>
      <c r="O558" s="15" t="s">
        <v>546</v>
      </c>
      <c r="P558" s="15"/>
      <c r="Q558" s="15"/>
      <c r="R558" s="16" t="s">
        <v>545</v>
      </c>
    </row>
    <row r="559" spans="1:18" ht="15" customHeight="1" thickBot="1">
      <c r="A559" s="15" t="s">
        <v>95</v>
      </c>
      <c r="B559" s="15" t="s">
        <v>601</v>
      </c>
      <c r="C559" s="15" t="s">
        <v>56</v>
      </c>
      <c r="D559" s="15"/>
      <c r="E559" s="15" t="s">
        <v>634</v>
      </c>
      <c r="F559" s="17" t="s">
        <v>601</v>
      </c>
      <c r="G559" s="15"/>
      <c r="H559" s="15" t="s">
        <v>491</v>
      </c>
      <c r="I559" s="15"/>
      <c r="J559" s="15" t="s">
        <v>191</v>
      </c>
      <c r="K559" s="22"/>
      <c r="L559" s="22"/>
      <c r="M559" s="31" t="s">
        <v>601</v>
      </c>
      <c r="N559" s="31"/>
      <c r="O559" s="15" t="s">
        <v>546</v>
      </c>
      <c r="P559" s="15"/>
      <c r="Q559" s="15"/>
      <c r="R559" s="16" t="s">
        <v>545</v>
      </c>
    </row>
    <row r="560" spans="1:18" ht="15" customHeight="1" thickBot="1">
      <c r="A560" s="15" t="s">
        <v>1</v>
      </c>
      <c r="B560" s="15" t="s">
        <v>601</v>
      </c>
      <c r="C560" s="15" t="s">
        <v>56</v>
      </c>
      <c r="D560" s="15"/>
      <c r="E560" s="15" t="s">
        <v>634</v>
      </c>
      <c r="F560" s="17" t="s">
        <v>601</v>
      </c>
      <c r="G560" s="15"/>
      <c r="H560" s="15" t="s">
        <v>492</v>
      </c>
      <c r="I560" s="15"/>
      <c r="J560" s="15" t="s">
        <v>191</v>
      </c>
      <c r="K560" s="22"/>
      <c r="L560" s="22"/>
      <c r="M560" s="31" t="s">
        <v>601</v>
      </c>
      <c r="N560" s="31"/>
      <c r="O560" s="15" t="s">
        <v>546</v>
      </c>
      <c r="P560" s="15"/>
      <c r="Q560" s="15"/>
      <c r="R560" s="16" t="s">
        <v>545</v>
      </c>
    </row>
    <row r="561" spans="1:18" ht="15" customHeight="1" thickBot="1">
      <c r="A561" s="15" t="s">
        <v>0</v>
      </c>
      <c r="B561" s="15" t="s">
        <v>601</v>
      </c>
      <c r="C561" s="15" t="s">
        <v>56</v>
      </c>
      <c r="D561" s="15"/>
      <c r="E561" s="15" t="s">
        <v>1128</v>
      </c>
      <c r="F561" s="17" t="s">
        <v>601</v>
      </c>
      <c r="G561" s="15"/>
      <c r="H561" s="15" t="s">
        <v>493</v>
      </c>
      <c r="I561" s="15"/>
      <c r="J561" s="15" t="s">
        <v>443</v>
      </c>
      <c r="K561" s="22"/>
      <c r="L561" s="22"/>
      <c r="M561" s="31" t="s">
        <v>601</v>
      </c>
      <c r="N561" s="31"/>
      <c r="O561" s="15" t="s">
        <v>546</v>
      </c>
      <c r="P561" s="15"/>
      <c r="Q561" s="15"/>
      <c r="R561" s="16" t="s">
        <v>545</v>
      </c>
    </row>
    <row r="562" spans="1:18" ht="15" customHeight="1" thickBot="1">
      <c r="A562" s="15" t="s">
        <v>0</v>
      </c>
      <c r="B562" s="15" t="s">
        <v>601</v>
      </c>
      <c r="C562" s="15" t="s">
        <v>56</v>
      </c>
      <c r="D562" s="15"/>
      <c r="E562" s="15" t="s">
        <v>801</v>
      </c>
      <c r="F562" s="17" t="s">
        <v>601</v>
      </c>
      <c r="G562" s="15"/>
      <c r="H562" s="15" t="s">
        <v>493</v>
      </c>
      <c r="I562" s="15"/>
      <c r="J562" s="15" t="s">
        <v>441</v>
      </c>
      <c r="K562" s="22"/>
      <c r="L562" s="22"/>
      <c r="M562" s="31" t="s">
        <v>601</v>
      </c>
      <c r="N562" s="31"/>
      <c r="O562" s="15" t="s">
        <v>546</v>
      </c>
      <c r="P562" s="15"/>
      <c r="Q562" s="15"/>
      <c r="R562" s="16" t="s">
        <v>545</v>
      </c>
    </row>
    <row r="563" spans="1:18" ht="15" customHeight="1" thickBot="1">
      <c r="A563" s="15" t="s">
        <v>59</v>
      </c>
      <c r="B563" s="15" t="s">
        <v>601</v>
      </c>
      <c r="C563" s="15" t="s">
        <v>56</v>
      </c>
      <c r="D563" s="15"/>
      <c r="E563" s="15" t="s">
        <v>1128</v>
      </c>
      <c r="F563" s="17" t="s">
        <v>601</v>
      </c>
      <c r="G563" s="15"/>
      <c r="H563" s="15" t="s">
        <v>493</v>
      </c>
      <c r="I563" s="15"/>
      <c r="J563" s="15" t="s">
        <v>442</v>
      </c>
      <c r="K563" s="22"/>
      <c r="L563" s="22"/>
      <c r="M563" s="31" t="s">
        <v>601</v>
      </c>
      <c r="N563" s="31"/>
      <c r="O563" s="15" t="s">
        <v>546</v>
      </c>
      <c r="P563" s="15"/>
      <c r="Q563" s="15"/>
      <c r="R563" s="16" t="s">
        <v>545</v>
      </c>
    </row>
    <row r="564" spans="1:18" ht="29.25" customHeight="1" thickBot="1">
      <c r="A564" s="15" t="s">
        <v>575</v>
      </c>
      <c r="B564" s="15" t="s">
        <v>601</v>
      </c>
      <c r="C564" s="15" t="s">
        <v>56</v>
      </c>
      <c r="D564" s="15"/>
      <c r="E564" s="15" t="s">
        <v>634</v>
      </c>
      <c r="F564" s="17" t="s">
        <v>601</v>
      </c>
      <c r="G564" s="15"/>
      <c r="H564" s="15" t="s">
        <v>493</v>
      </c>
      <c r="I564" s="15"/>
      <c r="J564" s="15" t="s">
        <v>191</v>
      </c>
      <c r="K564" s="22"/>
      <c r="L564" s="22"/>
      <c r="M564" s="31" t="s">
        <v>601</v>
      </c>
      <c r="N564" s="31"/>
      <c r="O564" s="15" t="s">
        <v>546</v>
      </c>
      <c r="P564" s="15"/>
      <c r="Q564" s="15"/>
      <c r="R564" s="16" t="s">
        <v>545</v>
      </c>
    </row>
    <row r="565" spans="1:18" ht="15" customHeight="1" thickBot="1">
      <c r="A565" s="15" t="s">
        <v>0</v>
      </c>
      <c r="B565" s="15" t="s">
        <v>601</v>
      </c>
      <c r="C565" s="15" t="s">
        <v>56</v>
      </c>
      <c r="D565" s="15"/>
      <c r="E565" s="15" t="s">
        <v>1126</v>
      </c>
      <c r="F565" s="17" t="s">
        <v>601</v>
      </c>
      <c r="G565" s="15"/>
      <c r="H565" s="15" t="s">
        <v>493</v>
      </c>
      <c r="I565" s="15"/>
      <c r="J565" s="15" t="s">
        <v>399</v>
      </c>
      <c r="K565" s="22"/>
      <c r="L565" s="22"/>
      <c r="M565" s="31" t="s">
        <v>601</v>
      </c>
      <c r="N565" s="31"/>
      <c r="O565" s="15" t="s">
        <v>546</v>
      </c>
      <c r="P565" s="15"/>
      <c r="Q565" s="15"/>
      <c r="R565" s="16" t="s">
        <v>545</v>
      </c>
    </row>
    <row r="566" spans="1:18" ht="29.25" customHeight="1" thickBot="1">
      <c r="A566" s="15" t="s">
        <v>589</v>
      </c>
      <c r="B566" s="15" t="s">
        <v>601</v>
      </c>
      <c r="C566" s="15" t="s">
        <v>56</v>
      </c>
      <c r="D566" s="15"/>
      <c r="E566" s="15" t="s">
        <v>1128</v>
      </c>
      <c r="F566" s="17" t="s">
        <v>601</v>
      </c>
      <c r="G566" s="15"/>
      <c r="H566" s="15" t="s">
        <v>494</v>
      </c>
      <c r="I566" s="15"/>
      <c r="J566" s="15" t="s">
        <v>443</v>
      </c>
      <c r="K566" s="22"/>
      <c r="L566" s="22"/>
      <c r="M566" s="31" t="s">
        <v>601</v>
      </c>
      <c r="N566" s="31"/>
      <c r="O566" s="15" t="s">
        <v>546</v>
      </c>
      <c r="P566" s="15"/>
      <c r="Q566" s="15"/>
      <c r="R566" s="16" t="s">
        <v>545</v>
      </c>
    </row>
    <row r="567" spans="1:18" ht="29.25" customHeight="1" thickBot="1">
      <c r="A567" s="15" t="s">
        <v>590</v>
      </c>
      <c r="B567" s="15" t="s">
        <v>601</v>
      </c>
      <c r="C567" s="15" t="s">
        <v>56</v>
      </c>
      <c r="D567" s="15"/>
      <c r="E567" s="15" t="s">
        <v>1126</v>
      </c>
      <c r="F567" s="17" t="s">
        <v>601</v>
      </c>
      <c r="G567" s="15"/>
      <c r="H567" s="15" t="s">
        <v>494</v>
      </c>
      <c r="I567" s="15"/>
      <c r="J567" s="15" t="s">
        <v>399</v>
      </c>
      <c r="K567" s="22"/>
      <c r="L567" s="22"/>
      <c r="M567" s="31" t="s">
        <v>601</v>
      </c>
      <c r="N567" s="31"/>
      <c r="O567" s="15" t="s">
        <v>546</v>
      </c>
      <c r="P567" s="15"/>
      <c r="Q567" s="15"/>
      <c r="R567" s="16" t="s">
        <v>545</v>
      </c>
    </row>
    <row r="568" spans="1:18" ht="29.25" customHeight="1" thickBot="1">
      <c r="A568" s="15" t="s">
        <v>591</v>
      </c>
      <c r="B568" s="15" t="s">
        <v>601</v>
      </c>
      <c r="C568" s="15" t="s">
        <v>56</v>
      </c>
      <c r="D568" s="15"/>
      <c r="E568" s="15" t="s">
        <v>801</v>
      </c>
      <c r="F568" s="17" t="s">
        <v>601</v>
      </c>
      <c r="G568" s="15"/>
      <c r="H568" s="15" t="s">
        <v>494</v>
      </c>
      <c r="I568" s="15"/>
      <c r="J568" s="15" t="s">
        <v>441</v>
      </c>
      <c r="K568" s="22"/>
      <c r="L568" s="22"/>
      <c r="M568" s="31" t="s">
        <v>601</v>
      </c>
      <c r="N568" s="31"/>
      <c r="O568" s="15" t="s">
        <v>546</v>
      </c>
      <c r="P568" s="15"/>
      <c r="Q568" s="15"/>
      <c r="R568" s="16" t="s">
        <v>545</v>
      </c>
    </row>
    <row r="569" spans="1:18" ht="29.25" customHeight="1" thickBot="1">
      <c r="A569" s="15" t="s">
        <v>592</v>
      </c>
      <c r="B569" s="15" t="s">
        <v>601</v>
      </c>
      <c r="C569" s="15" t="s">
        <v>56</v>
      </c>
      <c r="D569" s="15"/>
      <c r="E569" s="15" t="s">
        <v>634</v>
      </c>
      <c r="F569" s="17" t="s">
        <v>160</v>
      </c>
      <c r="G569" s="15"/>
      <c r="H569" s="15" t="s">
        <v>494</v>
      </c>
      <c r="I569" s="15"/>
      <c r="J569" s="15" t="s">
        <v>191</v>
      </c>
      <c r="K569" s="22"/>
      <c r="L569" s="22"/>
      <c r="M569" s="31" t="s">
        <v>601</v>
      </c>
      <c r="N569" s="31"/>
      <c r="O569" s="15" t="s">
        <v>546</v>
      </c>
      <c r="P569" s="15"/>
      <c r="Q569" s="15"/>
      <c r="R569" s="16" t="s">
        <v>545</v>
      </c>
    </row>
    <row r="570" spans="1:18" ht="15" customHeight="1" thickBot="1">
      <c r="A570" s="15" t="s">
        <v>129</v>
      </c>
      <c r="B570" s="15" t="s">
        <v>601</v>
      </c>
      <c r="C570" s="15" t="s">
        <v>56</v>
      </c>
      <c r="D570" s="15"/>
      <c r="E570" s="15" t="s">
        <v>1128</v>
      </c>
      <c r="F570" s="17" t="s">
        <v>601</v>
      </c>
      <c r="G570" s="15"/>
      <c r="H570" s="15" t="s">
        <v>494</v>
      </c>
      <c r="I570" s="15"/>
      <c r="J570" s="15" t="s">
        <v>442</v>
      </c>
      <c r="K570" s="22"/>
      <c r="L570" s="22"/>
      <c r="M570" s="31" t="s">
        <v>601</v>
      </c>
      <c r="N570" s="31"/>
      <c r="O570" s="15" t="s">
        <v>546</v>
      </c>
      <c r="P570" s="15"/>
      <c r="Q570" s="15"/>
      <c r="R570" s="16" t="s">
        <v>545</v>
      </c>
    </row>
    <row r="571" spans="1:18" ht="15" customHeight="1" thickBot="1">
      <c r="A571" s="15" t="s">
        <v>0</v>
      </c>
      <c r="B571" s="15" t="s">
        <v>601</v>
      </c>
      <c r="C571" s="15" t="s">
        <v>56</v>
      </c>
      <c r="D571" s="15"/>
      <c r="E571" s="15" t="s">
        <v>1128</v>
      </c>
      <c r="F571" s="17" t="s">
        <v>601</v>
      </c>
      <c r="G571" s="15"/>
      <c r="H571" s="15" t="s">
        <v>495</v>
      </c>
      <c r="I571" s="15"/>
      <c r="J571" s="15" t="s">
        <v>443</v>
      </c>
      <c r="K571" s="22"/>
      <c r="L571" s="22"/>
      <c r="M571" s="31" t="s">
        <v>601</v>
      </c>
      <c r="N571" s="31"/>
      <c r="O571" s="15" t="s">
        <v>546</v>
      </c>
      <c r="P571" s="15"/>
      <c r="Q571" s="15"/>
      <c r="R571" s="16" t="s">
        <v>545</v>
      </c>
    </row>
    <row r="572" spans="1:18" ht="15" customHeight="1" thickBot="1">
      <c r="A572" s="15" t="s">
        <v>593</v>
      </c>
      <c r="B572" s="15" t="s">
        <v>601</v>
      </c>
      <c r="C572" s="15" t="s">
        <v>56</v>
      </c>
      <c r="D572" s="15"/>
      <c r="E572" s="15" t="s">
        <v>801</v>
      </c>
      <c r="F572" s="17" t="s">
        <v>601</v>
      </c>
      <c r="G572" s="15"/>
      <c r="H572" s="15" t="s">
        <v>496</v>
      </c>
      <c r="I572" s="15"/>
      <c r="J572" s="15" t="s">
        <v>441</v>
      </c>
      <c r="K572" s="22"/>
      <c r="L572" s="22"/>
      <c r="M572" s="31" t="s">
        <v>601</v>
      </c>
      <c r="N572" s="31"/>
      <c r="O572" s="15" t="s">
        <v>546</v>
      </c>
      <c r="P572" s="15"/>
      <c r="Q572" s="15"/>
      <c r="R572" s="16" t="s">
        <v>545</v>
      </c>
    </row>
    <row r="573" spans="1:18" ht="29.25" customHeight="1" thickBot="1">
      <c r="A573" s="15" t="s">
        <v>590</v>
      </c>
      <c r="B573" s="15" t="s">
        <v>601</v>
      </c>
      <c r="C573" s="15" t="s">
        <v>56</v>
      </c>
      <c r="D573" s="15"/>
      <c r="E573" s="15" t="s">
        <v>1126</v>
      </c>
      <c r="F573" s="17" t="s">
        <v>601</v>
      </c>
      <c r="G573" s="15"/>
      <c r="H573" s="15" t="s">
        <v>496</v>
      </c>
      <c r="I573" s="15"/>
      <c r="J573" s="15" t="s">
        <v>399</v>
      </c>
      <c r="K573" s="22"/>
      <c r="L573" s="22"/>
      <c r="M573" s="31" t="s">
        <v>601</v>
      </c>
      <c r="N573" s="31"/>
      <c r="O573" s="15" t="s">
        <v>546</v>
      </c>
      <c r="P573" s="15"/>
      <c r="Q573" s="15"/>
      <c r="R573" s="16" t="s">
        <v>545</v>
      </c>
    </row>
    <row r="574" spans="1:18" ht="15" customHeight="1" thickBot="1">
      <c r="A574" s="15" t="s">
        <v>0</v>
      </c>
      <c r="B574" s="15" t="s">
        <v>601</v>
      </c>
      <c r="C574" s="15" t="s">
        <v>56</v>
      </c>
      <c r="D574" s="15"/>
      <c r="E574" s="15" t="s">
        <v>1128</v>
      </c>
      <c r="F574" s="17" t="s">
        <v>601</v>
      </c>
      <c r="G574" s="15"/>
      <c r="H574" s="15" t="s">
        <v>497</v>
      </c>
      <c r="I574" s="15"/>
      <c r="J574" s="15" t="s">
        <v>443</v>
      </c>
      <c r="K574" s="22"/>
      <c r="L574" s="22"/>
      <c r="M574" s="31" t="s">
        <v>601</v>
      </c>
      <c r="N574" s="31"/>
      <c r="O574" s="15" t="s">
        <v>546</v>
      </c>
      <c r="P574" s="15"/>
      <c r="Q574" s="15"/>
      <c r="R574" s="16" t="s">
        <v>545</v>
      </c>
    </row>
    <row r="575" spans="1:18" ht="15" customHeight="1" thickBot="1">
      <c r="A575" s="15" t="s">
        <v>0</v>
      </c>
      <c r="B575" s="15" t="s">
        <v>601</v>
      </c>
      <c r="C575" s="15" t="s">
        <v>56</v>
      </c>
      <c r="D575" s="15"/>
      <c r="E575" s="15" t="s">
        <v>1128</v>
      </c>
      <c r="F575" s="17" t="s">
        <v>601</v>
      </c>
      <c r="G575" s="15"/>
      <c r="H575" s="15" t="s">
        <v>498</v>
      </c>
      <c r="I575" s="15"/>
      <c r="J575" s="15" t="s">
        <v>443</v>
      </c>
      <c r="K575" s="22"/>
      <c r="L575" s="22"/>
      <c r="M575" s="31" t="s">
        <v>601</v>
      </c>
      <c r="N575" s="31"/>
      <c r="O575" s="15" t="s">
        <v>546</v>
      </c>
      <c r="P575" s="15"/>
      <c r="Q575" s="15"/>
      <c r="R575" s="16" t="s">
        <v>545</v>
      </c>
    </row>
    <row r="576" spans="1:18" ht="15" customHeight="1" thickBot="1">
      <c r="A576" s="15" t="s">
        <v>422</v>
      </c>
      <c r="B576" s="15" t="s">
        <v>601</v>
      </c>
      <c r="C576" s="15" t="s">
        <v>56</v>
      </c>
      <c r="D576" s="15"/>
      <c r="E576" s="15" t="s">
        <v>801</v>
      </c>
      <c r="F576" s="17" t="s">
        <v>601</v>
      </c>
      <c r="G576" s="15"/>
      <c r="H576" s="15" t="s">
        <v>498</v>
      </c>
      <c r="I576" s="15"/>
      <c r="J576" s="15" t="s">
        <v>441</v>
      </c>
      <c r="K576" s="22"/>
      <c r="L576" s="22"/>
      <c r="M576" s="31" t="s">
        <v>601</v>
      </c>
      <c r="N576" s="31"/>
      <c r="O576" s="15" t="s">
        <v>546</v>
      </c>
      <c r="P576" s="15"/>
      <c r="Q576" s="15"/>
      <c r="R576" s="16" t="s">
        <v>545</v>
      </c>
    </row>
    <row r="577" spans="1:19" ht="15" customHeight="1" thickBot="1">
      <c r="A577" s="15" t="s">
        <v>4</v>
      </c>
      <c r="B577" s="15" t="s">
        <v>601</v>
      </c>
      <c r="C577" s="15" t="s">
        <v>56</v>
      </c>
      <c r="D577" s="15"/>
      <c r="E577" s="15" t="s">
        <v>1128</v>
      </c>
      <c r="F577" s="17" t="s">
        <v>601</v>
      </c>
      <c r="G577" s="15"/>
      <c r="H577" s="15" t="s">
        <v>499</v>
      </c>
      <c r="I577" s="15"/>
      <c r="J577" s="15" t="s">
        <v>442</v>
      </c>
      <c r="K577" s="22"/>
      <c r="L577" s="22"/>
      <c r="M577" s="31" t="s">
        <v>601</v>
      </c>
      <c r="N577" s="31"/>
      <c r="O577" s="15" t="s">
        <v>546</v>
      </c>
      <c r="P577" s="15"/>
      <c r="Q577" s="15"/>
      <c r="R577" s="16" t="s">
        <v>545</v>
      </c>
    </row>
    <row r="578" spans="1:19" ht="15" customHeight="1" thickBot="1">
      <c r="A578" s="15" t="s">
        <v>0</v>
      </c>
      <c r="B578" s="15" t="s">
        <v>601</v>
      </c>
      <c r="C578" s="15" t="s">
        <v>56</v>
      </c>
      <c r="D578" s="15"/>
      <c r="E578" s="15" t="s">
        <v>1128</v>
      </c>
      <c r="F578" s="17" t="s">
        <v>601</v>
      </c>
      <c r="G578" s="15"/>
      <c r="H578" s="15" t="s">
        <v>499</v>
      </c>
      <c r="I578" s="15"/>
      <c r="J578" s="15" t="s">
        <v>442</v>
      </c>
      <c r="K578" s="22"/>
      <c r="L578" s="22"/>
      <c r="M578" s="31" t="s">
        <v>601</v>
      </c>
      <c r="N578" s="31"/>
      <c r="O578" s="15" t="s">
        <v>546</v>
      </c>
      <c r="P578" s="15"/>
      <c r="Q578" s="15"/>
      <c r="R578" s="16" t="s">
        <v>545</v>
      </c>
    </row>
    <row r="579" spans="1:19" ht="15" customHeight="1" thickBot="1">
      <c r="A579" s="15" t="s">
        <v>421</v>
      </c>
      <c r="B579" s="15" t="s">
        <v>601</v>
      </c>
      <c r="C579" s="15" t="s">
        <v>56</v>
      </c>
      <c r="D579" s="15"/>
      <c r="E579" s="15" t="s">
        <v>1128</v>
      </c>
      <c r="F579" s="17" t="s">
        <v>601</v>
      </c>
      <c r="G579" s="15"/>
      <c r="H579" s="15" t="s">
        <v>499</v>
      </c>
      <c r="I579" s="15"/>
      <c r="J579" s="15" t="s">
        <v>442</v>
      </c>
      <c r="K579" s="22"/>
      <c r="L579" s="22"/>
      <c r="M579" s="31" t="s">
        <v>601</v>
      </c>
      <c r="N579" s="31"/>
      <c r="O579" s="15" t="s">
        <v>546</v>
      </c>
      <c r="P579" s="15"/>
      <c r="Q579" s="15"/>
      <c r="R579" s="16" t="s">
        <v>545</v>
      </c>
    </row>
    <row r="580" spans="1:19" ht="15" customHeight="1" thickBot="1">
      <c r="A580" s="15" t="s">
        <v>101</v>
      </c>
      <c r="B580" s="15" t="s">
        <v>601</v>
      </c>
      <c r="C580" s="15" t="s">
        <v>56</v>
      </c>
      <c r="D580" s="15"/>
      <c r="E580" s="15" t="s">
        <v>801</v>
      </c>
      <c r="F580" s="17" t="s">
        <v>601</v>
      </c>
      <c r="G580" s="15"/>
      <c r="H580" s="15" t="s">
        <v>500</v>
      </c>
      <c r="I580" s="15"/>
      <c r="J580" s="15" t="s">
        <v>441</v>
      </c>
      <c r="K580" s="22"/>
      <c r="L580" s="22"/>
      <c r="M580" s="31" t="s">
        <v>601</v>
      </c>
      <c r="N580" s="31"/>
      <c r="O580" s="15" t="s">
        <v>546</v>
      </c>
      <c r="P580" s="15"/>
      <c r="Q580" s="15"/>
      <c r="R580" s="16" t="s">
        <v>545</v>
      </c>
    </row>
    <row r="581" spans="1:19" ht="15" customHeight="1" thickBot="1">
      <c r="A581" s="15" t="s">
        <v>129</v>
      </c>
      <c r="B581" s="15" t="s">
        <v>601</v>
      </c>
      <c r="C581" s="15" t="s">
        <v>56</v>
      </c>
      <c r="D581" s="15"/>
      <c r="E581" s="15" t="s">
        <v>1128</v>
      </c>
      <c r="F581" s="17" t="s">
        <v>601</v>
      </c>
      <c r="G581" s="15"/>
      <c r="H581" s="15" t="s">
        <v>501</v>
      </c>
      <c r="I581" s="15"/>
      <c r="J581" s="15" t="s">
        <v>442</v>
      </c>
      <c r="K581" s="22"/>
      <c r="L581" s="22"/>
      <c r="M581" s="31" t="s">
        <v>601</v>
      </c>
      <c r="N581" s="31"/>
      <c r="O581" s="15" t="s">
        <v>546</v>
      </c>
      <c r="P581" s="15"/>
      <c r="Q581" s="15"/>
      <c r="R581" s="16" t="s">
        <v>545</v>
      </c>
    </row>
    <row r="582" spans="1:19" s="1" customFormat="1" ht="15" customHeight="1" thickBot="1">
      <c r="A582" s="15" t="s">
        <v>0</v>
      </c>
      <c r="B582" s="15" t="s">
        <v>601</v>
      </c>
      <c r="C582" s="15" t="s">
        <v>56</v>
      </c>
      <c r="D582" s="15"/>
      <c r="E582" s="15" t="s">
        <v>1128</v>
      </c>
      <c r="F582" s="17" t="s">
        <v>601</v>
      </c>
      <c r="G582" s="15"/>
      <c r="H582" s="15" t="s">
        <v>501</v>
      </c>
      <c r="I582" s="15"/>
      <c r="J582" s="15" t="s">
        <v>442</v>
      </c>
      <c r="K582" s="22"/>
      <c r="L582" s="22"/>
      <c r="M582" s="31" t="s">
        <v>601</v>
      </c>
      <c r="N582" s="31"/>
      <c r="O582" s="15" t="s">
        <v>546</v>
      </c>
      <c r="P582" s="15"/>
      <c r="Q582" s="15"/>
      <c r="R582" s="16" t="s">
        <v>545</v>
      </c>
      <c r="S582" s="4"/>
    </row>
    <row r="583" spans="1:19" ht="15" customHeight="1" thickBot="1">
      <c r="A583" s="15" t="s">
        <v>129</v>
      </c>
      <c r="B583" s="15" t="s">
        <v>601</v>
      </c>
      <c r="C583" s="15" t="s">
        <v>56</v>
      </c>
      <c r="D583" s="15"/>
      <c r="E583" s="15" t="s">
        <v>1128</v>
      </c>
      <c r="F583" s="17" t="s">
        <v>601</v>
      </c>
      <c r="G583" s="15"/>
      <c r="H583" s="15" t="s">
        <v>502</v>
      </c>
      <c r="I583" s="15"/>
      <c r="J583" s="15" t="s">
        <v>442</v>
      </c>
      <c r="K583" s="22"/>
      <c r="L583" s="22"/>
      <c r="M583" s="31" t="s">
        <v>601</v>
      </c>
      <c r="N583" s="31"/>
      <c r="O583" s="15" t="s">
        <v>546</v>
      </c>
      <c r="P583" s="15"/>
      <c r="Q583" s="15"/>
      <c r="R583" s="16" t="s">
        <v>545</v>
      </c>
    </row>
    <row r="584" spans="1:19" s="1" customFormat="1" ht="15" customHeight="1" thickBot="1">
      <c r="A584" s="15" t="s">
        <v>0</v>
      </c>
      <c r="B584" s="15" t="s">
        <v>601</v>
      </c>
      <c r="C584" s="15" t="s">
        <v>56</v>
      </c>
      <c r="D584" s="15"/>
      <c r="E584" s="15" t="s">
        <v>1128</v>
      </c>
      <c r="F584" s="17" t="s">
        <v>601</v>
      </c>
      <c r="G584" s="15"/>
      <c r="H584" s="15" t="s">
        <v>502</v>
      </c>
      <c r="I584" s="15"/>
      <c r="J584" s="15" t="s">
        <v>442</v>
      </c>
      <c r="K584" s="22"/>
      <c r="L584" s="22"/>
      <c r="M584" s="31" t="s">
        <v>601</v>
      </c>
      <c r="N584" s="31"/>
      <c r="O584" s="15" t="s">
        <v>546</v>
      </c>
      <c r="P584" s="15"/>
      <c r="Q584" s="15"/>
      <c r="R584" s="16" t="s">
        <v>545</v>
      </c>
      <c r="S584" s="4"/>
    </row>
    <row r="585" spans="1:19" ht="15" customHeight="1" thickBot="1">
      <c r="A585" s="15" t="s">
        <v>93</v>
      </c>
      <c r="B585" s="15" t="s">
        <v>601</v>
      </c>
      <c r="C585" s="15" t="s">
        <v>56</v>
      </c>
      <c r="D585" s="15"/>
      <c r="E585" s="15" t="s">
        <v>1128</v>
      </c>
      <c r="F585" s="17" t="s">
        <v>601</v>
      </c>
      <c r="G585" s="15"/>
      <c r="H585" s="15" t="s">
        <v>502</v>
      </c>
      <c r="I585" s="15"/>
      <c r="J585" s="15" t="s">
        <v>442</v>
      </c>
      <c r="K585" s="22"/>
      <c r="L585" s="22"/>
      <c r="M585" s="31" t="s">
        <v>601</v>
      </c>
      <c r="N585" s="31"/>
      <c r="O585" s="15" t="s">
        <v>546</v>
      </c>
      <c r="P585" s="15"/>
      <c r="Q585" s="15"/>
      <c r="R585" s="16" t="s">
        <v>545</v>
      </c>
    </row>
    <row r="586" spans="1:19" ht="29.25" customHeight="1" thickBot="1">
      <c r="A586" s="15" t="s">
        <v>95</v>
      </c>
      <c r="B586" s="15" t="s">
        <v>601</v>
      </c>
      <c r="C586" s="15" t="s">
        <v>56</v>
      </c>
      <c r="D586" s="15"/>
      <c r="E586" s="15" t="s">
        <v>634</v>
      </c>
      <c r="F586" s="17" t="s">
        <v>601</v>
      </c>
      <c r="G586" s="15"/>
      <c r="H586" s="15" t="s">
        <v>503</v>
      </c>
      <c r="I586" s="15"/>
      <c r="J586" s="15" t="s">
        <v>191</v>
      </c>
      <c r="K586" s="22"/>
      <c r="L586" s="22"/>
      <c r="M586" s="31" t="s">
        <v>601</v>
      </c>
      <c r="N586" s="31"/>
      <c r="O586" s="15" t="s">
        <v>546</v>
      </c>
      <c r="P586" s="15"/>
      <c r="Q586" s="15"/>
      <c r="R586" s="16" t="s">
        <v>545</v>
      </c>
    </row>
    <row r="587" spans="1:19" ht="29.25" customHeight="1" thickBot="1">
      <c r="A587" s="15" t="s">
        <v>0</v>
      </c>
      <c r="B587" s="15" t="s">
        <v>601</v>
      </c>
      <c r="C587" s="15" t="s">
        <v>56</v>
      </c>
      <c r="D587" s="15"/>
      <c r="E587" s="15" t="s">
        <v>634</v>
      </c>
      <c r="F587" s="17" t="s">
        <v>601</v>
      </c>
      <c r="G587" s="15"/>
      <c r="H587" s="15" t="s">
        <v>503</v>
      </c>
      <c r="I587" s="15"/>
      <c r="J587" s="15" t="s">
        <v>191</v>
      </c>
      <c r="K587" s="22"/>
      <c r="L587" s="22"/>
      <c r="M587" s="31" t="s">
        <v>601</v>
      </c>
      <c r="N587" s="31"/>
      <c r="O587" s="15" t="s">
        <v>546</v>
      </c>
      <c r="P587" s="15"/>
      <c r="Q587" s="15"/>
      <c r="R587" s="16" t="s">
        <v>545</v>
      </c>
    </row>
    <row r="588" spans="1:19" ht="29.25" customHeight="1" thickBot="1">
      <c r="A588" s="15" t="s">
        <v>101</v>
      </c>
      <c r="B588" s="15" t="s">
        <v>601</v>
      </c>
      <c r="C588" s="15" t="s">
        <v>56</v>
      </c>
      <c r="D588" s="15"/>
      <c r="E588" s="15" t="s">
        <v>634</v>
      </c>
      <c r="F588" s="17" t="s">
        <v>601</v>
      </c>
      <c r="G588" s="15"/>
      <c r="H588" s="15" t="s">
        <v>503</v>
      </c>
      <c r="I588" s="15"/>
      <c r="J588" s="15" t="s">
        <v>191</v>
      </c>
      <c r="K588" s="22"/>
      <c r="L588" s="22"/>
      <c r="M588" s="31" t="s">
        <v>601</v>
      </c>
      <c r="N588" s="31"/>
      <c r="O588" s="15" t="s">
        <v>546</v>
      </c>
      <c r="P588" s="15"/>
      <c r="Q588" s="15"/>
      <c r="R588" s="16" t="s">
        <v>545</v>
      </c>
    </row>
    <row r="589" spans="1:19" ht="15" customHeight="1" thickBot="1">
      <c r="A589" s="15" t="s">
        <v>0</v>
      </c>
      <c r="B589" s="15" t="s">
        <v>601</v>
      </c>
      <c r="C589" s="15" t="s">
        <v>56</v>
      </c>
      <c r="D589" s="15"/>
      <c r="E589" s="15" t="s">
        <v>1128</v>
      </c>
      <c r="F589" s="17" t="s">
        <v>601</v>
      </c>
      <c r="G589" s="15"/>
      <c r="H589" s="15" t="s">
        <v>10</v>
      </c>
      <c r="I589" s="15"/>
      <c r="J589" s="15" t="s">
        <v>443</v>
      </c>
      <c r="K589" s="22"/>
      <c r="L589" s="22"/>
      <c r="M589" s="31" t="s">
        <v>601</v>
      </c>
      <c r="N589" s="31"/>
      <c r="O589" s="15" t="s">
        <v>546</v>
      </c>
      <c r="P589" s="15"/>
      <c r="Q589" s="15"/>
      <c r="R589" s="16" t="s">
        <v>545</v>
      </c>
    </row>
    <row r="590" spans="1:19" s="1" customFormat="1" ht="29.25" customHeight="1" thickBot="1">
      <c r="A590" s="15" t="s">
        <v>588</v>
      </c>
      <c r="B590" s="15" t="s">
        <v>601</v>
      </c>
      <c r="C590" s="15" t="s">
        <v>56</v>
      </c>
      <c r="D590" s="15"/>
      <c r="E590" s="15" t="s">
        <v>1126</v>
      </c>
      <c r="F590" s="17" t="s">
        <v>601</v>
      </c>
      <c r="G590" s="15"/>
      <c r="H590" s="15" t="s">
        <v>10</v>
      </c>
      <c r="I590" s="15"/>
      <c r="J590" s="15" t="s">
        <v>399</v>
      </c>
      <c r="K590" s="22"/>
      <c r="L590" s="22"/>
      <c r="M590" s="31" t="s">
        <v>601</v>
      </c>
      <c r="N590" s="31"/>
      <c r="O590" s="15" t="s">
        <v>546</v>
      </c>
      <c r="P590" s="15"/>
      <c r="Q590" s="15"/>
      <c r="R590" s="16" t="s">
        <v>545</v>
      </c>
      <c r="S590" s="5"/>
    </row>
    <row r="591" spans="1:19" s="1" customFormat="1" ht="29.25" customHeight="1" thickBot="1">
      <c r="A591" s="15" t="s">
        <v>587</v>
      </c>
      <c r="B591" s="15" t="s">
        <v>601</v>
      </c>
      <c r="C591" s="15" t="s">
        <v>56</v>
      </c>
      <c r="D591" s="15"/>
      <c r="E591" s="15" t="s">
        <v>634</v>
      </c>
      <c r="F591" s="17" t="s">
        <v>601</v>
      </c>
      <c r="G591" s="15"/>
      <c r="H591" s="15" t="s">
        <v>10</v>
      </c>
      <c r="I591" s="15"/>
      <c r="J591" s="15" t="s">
        <v>191</v>
      </c>
      <c r="K591" s="22"/>
      <c r="L591" s="22"/>
      <c r="M591" s="31" t="s">
        <v>601</v>
      </c>
      <c r="N591" s="31"/>
      <c r="O591" s="15" t="s">
        <v>546</v>
      </c>
      <c r="P591" s="15"/>
      <c r="Q591" s="15"/>
      <c r="R591" s="16" t="s">
        <v>545</v>
      </c>
      <c r="S591" s="5"/>
    </row>
    <row r="592" spans="1:19" s="1" customFormat="1" ht="15" customHeight="1" thickBot="1">
      <c r="A592" s="15" t="s">
        <v>561</v>
      </c>
      <c r="B592" s="15" t="s">
        <v>601</v>
      </c>
      <c r="C592" s="15" t="s">
        <v>56</v>
      </c>
      <c r="D592" s="15"/>
      <c r="E592" s="15" t="s">
        <v>1128</v>
      </c>
      <c r="F592" s="17" t="s">
        <v>601</v>
      </c>
      <c r="G592" s="15"/>
      <c r="H592" s="15" t="s">
        <v>504</v>
      </c>
      <c r="I592" s="15"/>
      <c r="J592" s="15" t="s">
        <v>442</v>
      </c>
      <c r="K592" s="22"/>
      <c r="L592" s="22"/>
      <c r="M592" s="31" t="s">
        <v>601</v>
      </c>
      <c r="N592" s="31"/>
      <c r="O592" s="15" t="s">
        <v>546</v>
      </c>
      <c r="P592" s="15"/>
      <c r="Q592" s="15"/>
      <c r="R592" s="16" t="s">
        <v>545</v>
      </c>
      <c r="S592" s="4"/>
    </row>
    <row r="593" spans="1:18" ht="15" customHeight="1" thickBot="1">
      <c r="A593" s="15" t="s">
        <v>25</v>
      </c>
      <c r="B593" s="15" t="s">
        <v>601</v>
      </c>
      <c r="C593" s="15" t="s">
        <v>56</v>
      </c>
      <c r="D593" s="15"/>
      <c r="E593" s="15" t="s">
        <v>634</v>
      </c>
      <c r="F593" s="17" t="s">
        <v>601</v>
      </c>
      <c r="G593" s="15"/>
      <c r="H593" s="15" t="s">
        <v>505</v>
      </c>
      <c r="I593" s="15"/>
      <c r="J593" s="15" t="s">
        <v>191</v>
      </c>
      <c r="K593" s="22"/>
      <c r="L593" s="22"/>
      <c r="M593" s="31" t="s">
        <v>601</v>
      </c>
      <c r="N593" s="31"/>
      <c r="O593" s="15" t="s">
        <v>546</v>
      </c>
      <c r="P593" s="15"/>
      <c r="Q593" s="15"/>
      <c r="R593" s="16" t="s">
        <v>545</v>
      </c>
    </row>
    <row r="594" spans="1:18" ht="29.25" customHeight="1" thickBot="1">
      <c r="A594" s="15" t="s">
        <v>596</v>
      </c>
      <c r="B594" s="15" t="s">
        <v>601</v>
      </c>
      <c r="C594" s="15" t="s">
        <v>56</v>
      </c>
      <c r="D594" s="15"/>
      <c r="E594" s="15" t="s">
        <v>634</v>
      </c>
      <c r="F594" s="17" t="s">
        <v>601</v>
      </c>
      <c r="G594" s="15"/>
      <c r="H594" s="15" t="s">
        <v>573</v>
      </c>
      <c r="I594" s="15"/>
      <c r="J594" s="15" t="s">
        <v>191</v>
      </c>
      <c r="K594" s="22"/>
      <c r="L594" s="22"/>
      <c r="M594" s="31" t="s">
        <v>601</v>
      </c>
      <c r="N594" s="31"/>
      <c r="O594" s="15" t="s">
        <v>546</v>
      </c>
      <c r="P594" s="15"/>
      <c r="Q594" s="15"/>
      <c r="R594" s="16" t="s">
        <v>545</v>
      </c>
    </row>
    <row r="595" spans="1:18" ht="15" customHeight="1" thickBot="1">
      <c r="A595" s="15" t="s">
        <v>0</v>
      </c>
      <c r="B595" s="15" t="s">
        <v>601</v>
      </c>
      <c r="C595" s="15" t="s">
        <v>56</v>
      </c>
      <c r="D595" s="15"/>
      <c r="E595" s="15" t="s">
        <v>1128</v>
      </c>
      <c r="F595" s="17" t="s">
        <v>601</v>
      </c>
      <c r="G595" s="15"/>
      <c r="H595" s="15" t="s">
        <v>573</v>
      </c>
      <c r="I595" s="15"/>
      <c r="J595" s="15" t="s">
        <v>443</v>
      </c>
      <c r="K595" s="22"/>
      <c r="L595" s="22"/>
      <c r="M595" s="31" t="s">
        <v>601</v>
      </c>
      <c r="N595" s="31"/>
      <c r="O595" s="15" t="s">
        <v>546</v>
      </c>
      <c r="P595" s="15"/>
      <c r="Q595" s="15"/>
      <c r="R595" s="16" t="s">
        <v>545</v>
      </c>
    </row>
    <row r="596" spans="1:18" ht="15" customHeight="1" thickBot="1">
      <c r="A596" s="15" t="s">
        <v>157</v>
      </c>
      <c r="B596" s="15" t="s">
        <v>601</v>
      </c>
      <c r="C596" s="15" t="s">
        <v>56</v>
      </c>
      <c r="D596" s="15"/>
      <c r="E596" s="15" t="s">
        <v>1128</v>
      </c>
      <c r="F596" s="17" t="s">
        <v>601</v>
      </c>
      <c r="G596" s="15"/>
      <c r="H596" s="15" t="s">
        <v>573</v>
      </c>
      <c r="I596" s="15"/>
      <c r="J596" s="15" t="s">
        <v>442</v>
      </c>
      <c r="K596" s="22"/>
      <c r="L596" s="22"/>
      <c r="M596" s="31" t="s">
        <v>601</v>
      </c>
      <c r="N596" s="31"/>
      <c r="O596" s="15" t="s">
        <v>546</v>
      </c>
      <c r="P596" s="15"/>
      <c r="Q596" s="15"/>
      <c r="R596" s="16" t="s">
        <v>545</v>
      </c>
    </row>
    <row r="597" spans="1:18" ht="15" customHeight="1" thickBot="1">
      <c r="A597" s="15" t="s">
        <v>1</v>
      </c>
      <c r="B597" s="15" t="s">
        <v>601</v>
      </c>
      <c r="C597" s="15" t="s">
        <v>56</v>
      </c>
      <c r="D597" s="15"/>
      <c r="E597" s="15" t="s">
        <v>801</v>
      </c>
      <c r="F597" s="17" t="s">
        <v>601</v>
      </c>
      <c r="G597" s="15"/>
      <c r="H597" s="15" t="s">
        <v>573</v>
      </c>
      <c r="I597" s="15"/>
      <c r="J597" s="15" t="s">
        <v>441</v>
      </c>
      <c r="K597" s="22"/>
      <c r="L597" s="22"/>
      <c r="M597" s="31" t="s">
        <v>601</v>
      </c>
      <c r="N597" s="31"/>
      <c r="O597" s="15" t="s">
        <v>546</v>
      </c>
      <c r="P597" s="15"/>
      <c r="Q597" s="15"/>
      <c r="R597" s="16" t="s">
        <v>545</v>
      </c>
    </row>
    <row r="598" spans="1:18" ht="29.25" customHeight="1" thickBot="1">
      <c r="A598" s="15" t="s">
        <v>574</v>
      </c>
      <c r="B598" s="15" t="s">
        <v>601</v>
      </c>
      <c r="C598" s="15" t="s">
        <v>56</v>
      </c>
      <c r="D598" s="15"/>
      <c r="E598" s="15" t="s">
        <v>1126</v>
      </c>
      <c r="F598" s="17" t="s">
        <v>601</v>
      </c>
      <c r="G598" s="15"/>
      <c r="H598" s="15" t="s">
        <v>573</v>
      </c>
      <c r="I598" s="15"/>
      <c r="J598" s="15" t="s">
        <v>399</v>
      </c>
      <c r="K598" s="22"/>
      <c r="L598" s="22"/>
      <c r="M598" s="31" t="s">
        <v>601</v>
      </c>
      <c r="N598" s="31"/>
      <c r="O598" s="15" t="s">
        <v>546</v>
      </c>
      <c r="P598" s="15"/>
      <c r="Q598" s="15"/>
      <c r="R598" s="16" t="s">
        <v>545</v>
      </c>
    </row>
    <row r="599" spans="1:18" ht="15" customHeight="1" thickBot="1">
      <c r="A599" s="15" t="s">
        <v>101</v>
      </c>
      <c r="B599" s="15" t="s">
        <v>601</v>
      </c>
      <c r="C599" s="15" t="s">
        <v>56</v>
      </c>
      <c r="D599" s="15"/>
      <c r="E599" s="15" t="s">
        <v>634</v>
      </c>
      <c r="F599" s="17" t="s">
        <v>601</v>
      </c>
      <c r="G599" s="15"/>
      <c r="H599" s="15" t="s">
        <v>506</v>
      </c>
      <c r="I599" s="15"/>
      <c r="J599" s="15" t="s">
        <v>191</v>
      </c>
      <c r="K599" s="22"/>
      <c r="L599" s="22"/>
      <c r="M599" s="31" t="s">
        <v>601</v>
      </c>
      <c r="N599" s="31"/>
      <c r="O599" s="15" t="s">
        <v>546</v>
      </c>
      <c r="P599" s="15"/>
      <c r="Q599" s="15"/>
      <c r="R599" s="16" t="s">
        <v>545</v>
      </c>
    </row>
    <row r="600" spans="1:18" ht="15" customHeight="1" thickBot="1">
      <c r="A600" s="15" t="s">
        <v>571</v>
      </c>
      <c r="B600" s="15" t="s">
        <v>601</v>
      </c>
      <c r="C600" s="15" t="s">
        <v>56</v>
      </c>
      <c r="D600" s="15"/>
      <c r="E600" s="15" t="s">
        <v>801</v>
      </c>
      <c r="F600" s="17" t="s">
        <v>601</v>
      </c>
      <c r="G600" s="15"/>
      <c r="H600" s="15" t="s">
        <v>507</v>
      </c>
      <c r="I600" s="15"/>
      <c r="J600" s="15" t="s">
        <v>441</v>
      </c>
      <c r="K600" s="22"/>
      <c r="L600" s="22"/>
      <c r="M600" s="31" t="s">
        <v>601</v>
      </c>
      <c r="N600" s="31"/>
      <c r="O600" s="15" t="s">
        <v>546</v>
      </c>
      <c r="P600" s="15"/>
      <c r="Q600" s="15"/>
      <c r="R600" s="16" t="s">
        <v>545</v>
      </c>
    </row>
    <row r="601" spans="1:18" ht="43.5" customHeight="1" thickBot="1">
      <c r="A601" s="15" t="s">
        <v>572</v>
      </c>
      <c r="B601" s="15" t="s">
        <v>601</v>
      </c>
      <c r="C601" s="15" t="s">
        <v>56</v>
      </c>
      <c r="D601" s="15"/>
      <c r="E601" s="15" t="s">
        <v>1128</v>
      </c>
      <c r="F601" s="17" t="s">
        <v>601</v>
      </c>
      <c r="G601" s="15"/>
      <c r="H601" s="15" t="s">
        <v>508</v>
      </c>
      <c r="I601" s="15"/>
      <c r="J601" s="15" t="s">
        <v>442</v>
      </c>
      <c r="K601" s="22"/>
      <c r="L601" s="22"/>
      <c r="M601" s="31" t="s">
        <v>601</v>
      </c>
      <c r="N601" s="31"/>
      <c r="O601" s="15" t="s">
        <v>546</v>
      </c>
      <c r="P601" s="15"/>
      <c r="Q601" s="15"/>
      <c r="R601" s="16" t="s">
        <v>545</v>
      </c>
    </row>
    <row r="602" spans="1:18" ht="43.5" customHeight="1" thickBot="1">
      <c r="A602" s="15" t="s">
        <v>157</v>
      </c>
      <c r="B602" s="15" t="s">
        <v>601</v>
      </c>
      <c r="C602" s="15" t="s">
        <v>56</v>
      </c>
      <c r="D602" s="15"/>
      <c r="E602" s="15" t="s">
        <v>1128</v>
      </c>
      <c r="F602" s="17" t="s">
        <v>601</v>
      </c>
      <c r="G602" s="15"/>
      <c r="H602" s="15" t="s">
        <v>509</v>
      </c>
      <c r="I602" s="15"/>
      <c r="J602" s="15" t="s">
        <v>443</v>
      </c>
      <c r="K602" s="22"/>
      <c r="L602" s="22"/>
      <c r="M602" s="31" t="s">
        <v>601</v>
      </c>
      <c r="N602" s="31"/>
      <c r="O602" s="15" t="s">
        <v>546</v>
      </c>
      <c r="P602" s="15"/>
      <c r="Q602" s="15"/>
      <c r="R602" s="16" t="s">
        <v>545</v>
      </c>
    </row>
    <row r="603" spans="1:18" ht="43.5" customHeight="1" thickBot="1">
      <c r="A603" s="15" t="s">
        <v>413</v>
      </c>
      <c r="B603" s="15" t="s">
        <v>601</v>
      </c>
      <c r="C603" s="15" t="s">
        <v>56</v>
      </c>
      <c r="D603" s="15"/>
      <c r="E603" s="15" t="s">
        <v>801</v>
      </c>
      <c r="F603" s="17" t="s">
        <v>601</v>
      </c>
      <c r="G603" s="15"/>
      <c r="H603" s="15" t="s">
        <v>509</v>
      </c>
      <c r="I603" s="15"/>
      <c r="J603" s="15" t="s">
        <v>441</v>
      </c>
      <c r="K603" s="22"/>
      <c r="L603" s="22"/>
      <c r="M603" s="31" t="s">
        <v>601</v>
      </c>
      <c r="N603" s="31"/>
      <c r="O603" s="15" t="s">
        <v>546</v>
      </c>
      <c r="P603" s="15"/>
      <c r="Q603" s="15"/>
      <c r="R603" s="16" t="s">
        <v>545</v>
      </c>
    </row>
    <row r="604" spans="1:18" ht="43.5" customHeight="1" thickBot="1">
      <c r="A604" s="15" t="s">
        <v>563</v>
      </c>
      <c r="B604" s="15" t="s">
        <v>601</v>
      </c>
      <c r="C604" s="15" t="s">
        <v>56</v>
      </c>
      <c r="D604" s="15"/>
      <c r="E604" s="15" t="s">
        <v>634</v>
      </c>
      <c r="F604" s="17" t="s">
        <v>601</v>
      </c>
      <c r="G604" s="15"/>
      <c r="H604" s="15" t="s">
        <v>509</v>
      </c>
      <c r="I604" s="15"/>
      <c r="J604" s="15" t="s">
        <v>191</v>
      </c>
      <c r="K604" s="22"/>
      <c r="L604" s="22"/>
      <c r="M604" s="31" t="s">
        <v>601</v>
      </c>
      <c r="N604" s="31"/>
      <c r="O604" s="15" t="s">
        <v>546</v>
      </c>
      <c r="P604" s="15"/>
      <c r="Q604" s="15"/>
      <c r="R604" s="16" t="s">
        <v>545</v>
      </c>
    </row>
    <row r="605" spans="1:18" ht="43.5" customHeight="1" thickBot="1">
      <c r="A605" s="15" t="s">
        <v>157</v>
      </c>
      <c r="B605" s="15" t="s">
        <v>601</v>
      </c>
      <c r="C605" s="15" t="s">
        <v>56</v>
      </c>
      <c r="D605" s="15"/>
      <c r="E605" s="15" t="s">
        <v>1126</v>
      </c>
      <c r="F605" s="17" t="s">
        <v>601</v>
      </c>
      <c r="G605" s="15"/>
      <c r="H605" s="15" t="s">
        <v>509</v>
      </c>
      <c r="I605" s="15"/>
      <c r="J605" s="15" t="s">
        <v>399</v>
      </c>
      <c r="K605" s="22"/>
      <c r="L605" s="22"/>
      <c r="M605" s="31" t="s">
        <v>601</v>
      </c>
      <c r="N605" s="31"/>
      <c r="O605" s="15" t="s">
        <v>546</v>
      </c>
      <c r="P605" s="15"/>
      <c r="Q605" s="15"/>
      <c r="R605" s="16" t="s">
        <v>545</v>
      </c>
    </row>
    <row r="606" spans="1:18" ht="15" customHeight="1" thickBot="1">
      <c r="A606" s="15" t="s">
        <v>0</v>
      </c>
      <c r="B606" s="15" t="s">
        <v>601</v>
      </c>
      <c r="C606" s="15" t="s">
        <v>56</v>
      </c>
      <c r="D606" s="15"/>
      <c r="E606" s="15" t="s">
        <v>1128</v>
      </c>
      <c r="F606" s="17" t="s">
        <v>601</v>
      </c>
      <c r="G606" s="15"/>
      <c r="H606" s="15" t="s">
        <v>510</v>
      </c>
      <c r="I606" s="15"/>
      <c r="J606" s="15" t="s">
        <v>442</v>
      </c>
      <c r="K606" s="22"/>
      <c r="L606" s="22"/>
      <c r="M606" s="31" t="s">
        <v>601</v>
      </c>
      <c r="N606" s="31"/>
      <c r="O606" s="15" t="s">
        <v>546</v>
      </c>
      <c r="P606" s="15"/>
      <c r="Q606" s="15"/>
      <c r="R606" s="16" t="s">
        <v>545</v>
      </c>
    </row>
    <row r="607" spans="1:18" ht="15" customHeight="1" thickBot="1">
      <c r="A607" s="15" t="s">
        <v>101</v>
      </c>
      <c r="B607" s="15" t="s">
        <v>601</v>
      </c>
      <c r="C607" s="15" t="s">
        <v>56</v>
      </c>
      <c r="D607" s="15"/>
      <c r="E607" s="15" t="s">
        <v>1128</v>
      </c>
      <c r="F607" s="17" t="s">
        <v>601</v>
      </c>
      <c r="G607" s="15"/>
      <c r="H607" s="15" t="s">
        <v>511</v>
      </c>
      <c r="I607" s="15"/>
      <c r="J607" s="15" t="s">
        <v>442</v>
      </c>
      <c r="K607" s="22"/>
      <c r="L607" s="22"/>
      <c r="M607" s="31" t="s">
        <v>601</v>
      </c>
      <c r="N607" s="31"/>
      <c r="O607" s="15" t="s">
        <v>546</v>
      </c>
      <c r="P607" s="15"/>
      <c r="Q607" s="15"/>
      <c r="R607" s="16" t="s">
        <v>545</v>
      </c>
    </row>
    <row r="608" spans="1:18" ht="57.75" customHeight="1" thickBot="1">
      <c r="A608" s="15" t="s">
        <v>569</v>
      </c>
      <c r="B608" s="15" t="s">
        <v>601</v>
      </c>
      <c r="C608" s="15" t="s">
        <v>56</v>
      </c>
      <c r="D608" s="15"/>
      <c r="E608" s="15" t="s">
        <v>801</v>
      </c>
      <c r="F608" s="17" t="s">
        <v>601</v>
      </c>
      <c r="G608" s="15"/>
      <c r="H608" s="15" t="s">
        <v>512</v>
      </c>
      <c r="I608" s="15"/>
      <c r="J608" s="15" t="s">
        <v>441</v>
      </c>
      <c r="K608" s="22"/>
      <c r="L608" s="22"/>
      <c r="M608" s="31" t="s">
        <v>601</v>
      </c>
      <c r="N608" s="31"/>
      <c r="O608" s="15" t="s">
        <v>546</v>
      </c>
      <c r="P608" s="15"/>
      <c r="Q608" s="15"/>
      <c r="R608" s="16" t="s">
        <v>545</v>
      </c>
    </row>
    <row r="609" spans="1:18" ht="15" customHeight="1" thickBot="1">
      <c r="A609" s="15" t="s">
        <v>0</v>
      </c>
      <c r="B609" s="15" t="s">
        <v>601</v>
      </c>
      <c r="C609" s="15" t="s">
        <v>56</v>
      </c>
      <c r="D609" s="15"/>
      <c r="E609" s="15" t="s">
        <v>1128</v>
      </c>
      <c r="F609" s="17" t="s">
        <v>601</v>
      </c>
      <c r="G609" s="15"/>
      <c r="H609" s="15" t="s">
        <v>513</v>
      </c>
      <c r="I609" s="15"/>
      <c r="J609" s="15" t="s">
        <v>442</v>
      </c>
      <c r="K609" s="22"/>
      <c r="L609" s="22"/>
      <c r="M609" s="31" t="s">
        <v>601</v>
      </c>
      <c r="N609" s="31"/>
      <c r="O609" s="15" t="s">
        <v>546</v>
      </c>
      <c r="P609" s="15"/>
      <c r="Q609" s="15"/>
      <c r="R609" s="16" t="s">
        <v>545</v>
      </c>
    </row>
    <row r="610" spans="1:18" ht="15" customHeight="1" thickBot="1">
      <c r="A610" s="15" t="s">
        <v>1</v>
      </c>
      <c r="B610" s="15" t="s">
        <v>601</v>
      </c>
      <c r="C610" s="15" t="s">
        <v>56</v>
      </c>
      <c r="D610" s="15"/>
      <c r="E610" s="15" t="s">
        <v>634</v>
      </c>
      <c r="F610" s="17" t="s">
        <v>601</v>
      </c>
      <c r="G610" s="15"/>
      <c r="H610" s="15" t="s">
        <v>514</v>
      </c>
      <c r="I610" s="15"/>
      <c r="J610" s="15" t="s">
        <v>191</v>
      </c>
      <c r="K610" s="22"/>
      <c r="L610" s="22"/>
      <c r="M610" s="31" t="s">
        <v>601</v>
      </c>
      <c r="N610" s="31"/>
      <c r="O610" s="15" t="s">
        <v>546</v>
      </c>
      <c r="P610" s="15"/>
      <c r="Q610" s="15"/>
      <c r="R610" s="16" t="s">
        <v>545</v>
      </c>
    </row>
    <row r="611" spans="1:18" ht="15" customHeight="1" thickBot="1">
      <c r="A611" s="15" t="s">
        <v>0</v>
      </c>
      <c r="B611" s="15" t="s">
        <v>601</v>
      </c>
      <c r="C611" s="15" t="s">
        <v>56</v>
      </c>
      <c r="D611" s="15"/>
      <c r="E611" s="15" t="s">
        <v>634</v>
      </c>
      <c r="F611" s="17" t="s">
        <v>601</v>
      </c>
      <c r="G611" s="15"/>
      <c r="H611" s="15" t="s">
        <v>515</v>
      </c>
      <c r="I611" s="15"/>
      <c r="J611" s="15" t="s">
        <v>191</v>
      </c>
      <c r="K611" s="22"/>
      <c r="L611" s="22"/>
      <c r="M611" s="31" t="s">
        <v>601</v>
      </c>
      <c r="N611" s="31"/>
      <c r="O611" s="15" t="s">
        <v>546</v>
      </c>
      <c r="P611" s="15"/>
      <c r="Q611" s="15"/>
      <c r="R611" s="16" t="s">
        <v>545</v>
      </c>
    </row>
    <row r="612" spans="1:18" ht="29.25" customHeight="1" thickBot="1">
      <c r="A612" s="15" t="s">
        <v>1</v>
      </c>
      <c r="B612" s="15" t="s">
        <v>601</v>
      </c>
      <c r="C612" s="15" t="s">
        <v>56</v>
      </c>
      <c r="D612" s="15"/>
      <c r="E612" s="15" t="s">
        <v>634</v>
      </c>
      <c r="F612" s="17" t="s">
        <v>601</v>
      </c>
      <c r="G612" s="15"/>
      <c r="H612" s="15" t="s">
        <v>516</v>
      </c>
      <c r="I612" s="15"/>
      <c r="J612" s="15" t="s">
        <v>191</v>
      </c>
      <c r="K612" s="22"/>
      <c r="L612" s="22"/>
      <c r="M612" s="31" t="s">
        <v>601</v>
      </c>
      <c r="N612" s="31"/>
      <c r="O612" s="15" t="s">
        <v>546</v>
      </c>
      <c r="P612" s="15"/>
      <c r="Q612" s="15"/>
      <c r="R612" s="16" t="s">
        <v>545</v>
      </c>
    </row>
    <row r="613" spans="1:18" ht="29.25" customHeight="1" thickBot="1">
      <c r="A613" s="15" t="s">
        <v>567</v>
      </c>
      <c r="B613" s="15" t="s">
        <v>601</v>
      </c>
      <c r="C613" s="15" t="s">
        <v>56</v>
      </c>
      <c r="D613" s="15"/>
      <c r="E613" s="15" t="s">
        <v>1128</v>
      </c>
      <c r="F613" s="17" t="s">
        <v>601</v>
      </c>
      <c r="G613" s="15"/>
      <c r="H613" s="15" t="s">
        <v>517</v>
      </c>
      <c r="I613" s="15"/>
      <c r="J613" s="15" t="s">
        <v>442</v>
      </c>
      <c r="K613" s="22"/>
      <c r="L613" s="22"/>
      <c r="M613" s="31" t="s">
        <v>601</v>
      </c>
      <c r="N613" s="31"/>
      <c r="O613" s="15" t="s">
        <v>546</v>
      </c>
      <c r="P613" s="15"/>
      <c r="Q613" s="15"/>
      <c r="R613" s="16" t="s">
        <v>545</v>
      </c>
    </row>
    <row r="614" spans="1:18" ht="15" customHeight="1" thickBot="1">
      <c r="A614" s="15" t="s">
        <v>566</v>
      </c>
      <c r="B614" s="15" t="s">
        <v>601</v>
      </c>
      <c r="C614" s="15" t="s">
        <v>56</v>
      </c>
      <c r="D614" s="15"/>
      <c r="E614" s="15" t="s">
        <v>1128</v>
      </c>
      <c r="F614" s="17" t="s">
        <v>601</v>
      </c>
      <c r="G614" s="15"/>
      <c r="H614" s="15" t="s">
        <v>518</v>
      </c>
      <c r="I614" s="15"/>
      <c r="J614" s="15" t="s">
        <v>442</v>
      </c>
      <c r="K614" s="22"/>
      <c r="L614" s="22"/>
      <c r="M614" s="31" t="s">
        <v>601</v>
      </c>
      <c r="N614" s="31"/>
      <c r="O614" s="15" t="s">
        <v>546</v>
      </c>
      <c r="P614" s="15"/>
      <c r="Q614" s="15"/>
      <c r="R614" s="16" t="s">
        <v>545</v>
      </c>
    </row>
    <row r="615" spans="1:18" ht="15" customHeight="1" thickBot="1">
      <c r="A615" s="15" t="s">
        <v>406</v>
      </c>
      <c r="B615" s="15" t="s">
        <v>601</v>
      </c>
      <c r="C615" s="15" t="s">
        <v>56</v>
      </c>
      <c r="D615" s="15"/>
      <c r="E615" s="15" t="s">
        <v>1128</v>
      </c>
      <c r="F615" s="17" t="s">
        <v>601</v>
      </c>
      <c r="G615" s="15"/>
      <c r="H615" s="15" t="s">
        <v>519</v>
      </c>
      <c r="I615" s="15"/>
      <c r="J615" s="15" t="s">
        <v>442</v>
      </c>
      <c r="K615" s="22"/>
      <c r="L615" s="22"/>
      <c r="M615" s="31" t="s">
        <v>601</v>
      </c>
      <c r="N615" s="31"/>
      <c r="O615" s="15" t="s">
        <v>546</v>
      </c>
      <c r="P615" s="15"/>
      <c r="Q615" s="15"/>
      <c r="R615" s="16" t="s">
        <v>545</v>
      </c>
    </row>
    <row r="616" spans="1:18" ht="15" customHeight="1" thickBot="1">
      <c r="A616" s="15" t="s">
        <v>406</v>
      </c>
      <c r="B616" s="15" t="s">
        <v>601</v>
      </c>
      <c r="C616" s="15" t="s">
        <v>56</v>
      </c>
      <c r="D616" s="15"/>
      <c r="E616" s="15" t="s">
        <v>1128</v>
      </c>
      <c r="F616" s="17" t="s">
        <v>601</v>
      </c>
      <c r="G616" s="15"/>
      <c r="H616" s="15" t="s">
        <v>520</v>
      </c>
      <c r="I616" s="15"/>
      <c r="J616" s="15" t="s">
        <v>442</v>
      </c>
      <c r="K616" s="22"/>
      <c r="L616" s="22"/>
      <c r="M616" s="31" t="s">
        <v>601</v>
      </c>
      <c r="N616" s="31"/>
      <c r="O616" s="15" t="s">
        <v>546</v>
      </c>
      <c r="P616" s="15"/>
      <c r="Q616" s="15"/>
      <c r="R616" s="16" t="s">
        <v>545</v>
      </c>
    </row>
    <row r="617" spans="1:18" ht="15" customHeight="1" thickBot="1">
      <c r="A617" s="15" t="s">
        <v>101</v>
      </c>
      <c r="B617" s="15" t="s">
        <v>601</v>
      </c>
      <c r="C617" s="15" t="s">
        <v>56</v>
      </c>
      <c r="D617" s="15"/>
      <c r="E617" s="15" t="s">
        <v>634</v>
      </c>
      <c r="F617" s="17" t="s">
        <v>601</v>
      </c>
      <c r="G617" s="15"/>
      <c r="H617" s="15" t="s">
        <v>520</v>
      </c>
      <c r="I617" s="15"/>
      <c r="J617" s="15" t="s">
        <v>191</v>
      </c>
      <c r="K617" s="22"/>
      <c r="L617" s="22"/>
      <c r="M617" s="31" t="s">
        <v>601</v>
      </c>
      <c r="N617" s="31"/>
      <c r="O617" s="15" t="s">
        <v>546</v>
      </c>
      <c r="P617" s="15"/>
      <c r="Q617" s="15"/>
      <c r="R617" s="16" t="s">
        <v>545</v>
      </c>
    </row>
    <row r="618" spans="1:18" ht="29.25" customHeight="1" thickBot="1">
      <c r="A618" s="15" t="s">
        <v>565</v>
      </c>
      <c r="B618" s="15" t="s">
        <v>601</v>
      </c>
      <c r="C618" s="15" t="s">
        <v>56</v>
      </c>
      <c r="D618" s="15"/>
      <c r="E618" s="15" t="s">
        <v>801</v>
      </c>
      <c r="F618" s="17" t="s">
        <v>601</v>
      </c>
      <c r="G618" s="15"/>
      <c r="H618" s="15" t="s">
        <v>521</v>
      </c>
      <c r="I618" s="15"/>
      <c r="J618" s="15" t="s">
        <v>441</v>
      </c>
      <c r="K618" s="22"/>
      <c r="L618" s="22"/>
      <c r="M618" s="31" t="s">
        <v>601</v>
      </c>
      <c r="N618" s="31"/>
      <c r="O618" s="15" t="s">
        <v>546</v>
      </c>
      <c r="P618" s="15"/>
      <c r="Q618" s="15"/>
      <c r="R618" s="16" t="s">
        <v>545</v>
      </c>
    </row>
    <row r="619" spans="1:18" ht="29.25" customHeight="1" thickBot="1">
      <c r="A619" s="15" t="s">
        <v>1</v>
      </c>
      <c r="B619" s="15" t="s">
        <v>601</v>
      </c>
      <c r="C619" s="15" t="s">
        <v>56</v>
      </c>
      <c r="D619" s="15"/>
      <c r="E619" s="15" t="s">
        <v>1128</v>
      </c>
      <c r="F619" s="17" t="s">
        <v>601</v>
      </c>
      <c r="G619" s="15"/>
      <c r="H619" s="15" t="s">
        <v>521</v>
      </c>
      <c r="I619" s="15"/>
      <c r="J619" s="15" t="s">
        <v>443</v>
      </c>
      <c r="K619" s="22"/>
      <c r="L619" s="22"/>
      <c r="M619" s="31" t="s">
        <v>601</v>
      </c>
      <c r="N619" s="31"/>
      <c r="O619" s="15" t="s">
        <v>546</v>
      </c>
      <c r="P619" s="15"/>
      <c r="Q619" s="15"/>
      <c r="R619" s="16" t="s">
        <v>545</v>
      </c>
    </row>
    <row r="620" spans="1:18" ht="15" customHeight="1" thickBot="1">
      <c r="A620" s="15" t="s">
        <v>0</v>
      </c>
      <c r="B620" s="15" t="s">
        <v>601</v>
      </c>
      <c r="C620" s="15" t="s">
        <v>56</v>
      </c>
      <c r="D620" s="15"/>
      <c r="E620" s="15" t="s">
        <v>180</v>
      </c>
      <c r="F620" s="17" t="s">
        <v>601</v>
      </c>
      <c r="G620" s="15"/>
      <c r="H620" s="15" t="s">
        <v>522</v>
      </c>
      <c r="I620" s="15"/>
      <c r="J620" s="15" t="s">
        <v>180</v>
      </c>
      <c r="K620" s="22"/>
      <c r="L620" s="22"/>
      <c r="M620" s="31" t="s">
        <v>601</v>
      </c>
      <c r="N620" s="31"/>
      <c r="O620" s="15" t="s">
        <v>546</v>
      </c>
      <c r="P620" s="15"/>
      <c r="Q620" s="15"/>
      <c r="R620" s="16" t="s">
        <v>545</v>
      </c>
    </row>
    <row r="621" spans="1:18" ht="43.5" customHeight="1" thickBot="1">
      <c r="A621" s="15" t="s">
        <v>564</v>
      </c>
      <c r="B621" s="15" t="s">
        <v>601</v>
      </c>
      <c r="C621" s="15" t="s">
        <v>56</v>
      </c>
      <c r="D621" s="15"/>
      <c r="E621" s="15" t="s">
        <v>1126</v>
      </c>
      <c r="F621" s="17" t="s">
        <v>601</v>
      </c>
      <c r="G621" s="15"/>
      <c r="H621" s="15" t="s">
        <v>523</v>
      </c>
      <c r="I621" s="15"/>
      <c r="J621" s="15" t="s">
        <v>399</v>
      </c>
      <c r="K621" s="22"/>
      <c r="L621" s="22"/>
      <c r="M621" s="31" t="s">
        <v>601</v>
      </c>
      <c r="N621" s="31"/>
      <c r="O621" s="15" t="s">
        <v>546</v>
      </c>
      <c r="P621" s="15"/>
      <c r="Q621" s="15"/>
      <c r="R621" s="16" t="s">
        <v>545</v>
      </c>
    </row>
    <row r="622" spans="1:18" ht="15" customHeight="1" thickBot="1">
      <c r="A622" s="15" t="s">
        <v>101</v>
      </c>
      <c r="B622" s="15" t="s">
        <v>601</v>
      </c>
      <c r="C622" s="15" t="s">
        <v>56</v>
      </c>
      <c r="D622" s="15"/>
      <c r="E622" s="15" t="s">
        <v>634</v>
      </c>
      <c r="F622" s="17" t="s">
        <v>601</v>
      </c>
      <c r="G622" s="15"/>
      <c r="H622" s="15" t="s">
        <v>525</v>
      </c>
      <c r="I622" s="15"/>
      <c r="J622" s="15" t="s">
        <v>191</v>
      </c>
      <c r="K622" s="22"/>
      <c r="L622" s="22"/>
      <c r="M622" s="31" t="s">
        <v>601</v>
      </c>
      <c r="N622" s="31"/>
      <c r="O622" s="15" t="s">
        <v>546</v>
      </c>
      <c r="P622" s="15"/>
      <c r="Q622" s="15"/>
      <c r="R622" s="16" t="s">
        <v>545</v>
      </c>
    </row>
    <row r="623" spans="1:18" ht="15" customHeight="1" thickBot="1">
      <c r="A623" s="15" t="s">
        <v>129</v>
      </c>
      <c r="B623" s="15" t="s">
        <v>601</v>
      </c>
      <c r="C623" s="15" t="s">
        <v>56</v>
      </c>
      <c r="D623" s="15"/>
      <c r="E623" s="15" t="s">
        <v>634</v>
      </c>
      <c r="F623" s="17" t="s">
        <v>601</v>
      </c>
      <c r="G623" s="15"/>
      <c r="H623" s="15" t="s">
        <v>526</v>
      </c>
      <c r="I623" s="15"/>
      <c r="J623" s="15" t="s">
        <v>191</v>
      </c>
      <c r="K623" s="22"/>
      <c r="L623" s="22"/>
      <c r="M623" s="31" t="s">
        <v>601</v>
      </c>
      <c r="N623" s="31"/>
      <c r="O623" s="15" t="s">
        <v>546</v>
      </c>
      <c r="P623" s="15"/>
      <c r="Q623" s="15"/>
      <c r="R623" s="16" t="s">
        <v>545</v>
      </c>
    </row>
    <row r="624" spans="1:18" ht="15" customHeight="1" thickBot="1">
      <c r="A624" s="15" t="s">
        <v>129</v>
      </c>
      <c r="B624" s="15" t="s">
        <v>601</v>
      </c>
      <c r="C624" s="15" t="s">
        <v>56</v>
      </c>
      <c r="D624" s="15"/>
      <c r="E624" s="15" t="s">
        <v>634</v>
      </c>
      <c r="F624" s="17" t="s">
        <v>601</v>
      </c>
      <c r="G624" s="15"/>
      <c r="H624" s="15" t="s">
        <v>527</v>
      </c>
      <c r="I624" s="15"/>
      <c r="J624" s="15" t="s">
        <v>191</v>
      </c>
      <c r="K624" s="22"/>
      <c r="L624" s="22"/>
      <c r="M624" s="31" t="s">
        <v>601</v>
      </c>
      <c r="N624" s="31"/>
      <c r="O624" s="15" t="s">
        <v>546</v>
      </c>
      <c r="P624" s="15"/>
      <c r="Q624" s="15"/>
      <c r="R624" s="16" t="s">
        <v>545</v>
      </c>
    </row>
    <row r="625" spans="1:18" ht="43.5" customHeight="1" thickBot="1">
      <c r="A625" s="15" t="s">
        <v>559</v>
      </c>
      <c r="B625" s="15" t="s">
        <v>601</v>
      </c>
      <c r="C625" s="15" t="s">
        <v>56</v>
      </c>
      <c r="D625" s="15"/>
      <c r="E625" s="15" t="s">
        <v>1128</v>
      </c>
      <c r="F625" s="17" t="s">
        <v>601</v>
      </c>
      <c r="G625" s="15"/>
      <c r="H625" s="15" t="s">
        <v>528</v>
      </c>
      <c r="I625" s="15"/>
      <c r="J625" s="15" t="s">
        <v>443</v>
      </c>
      <c r="K625" s="22"/>
      <c r="L625" s="22"/>
      <c r="M625" s="31" t="s">
        <v>601</v>
      </c>
      <c r="N625" s="31"/>
      <c r="O625" s="15" t="s">
        <v>546</v>
      </c>
      <c r="P625" s="15"/>
      <c r="Q625" s="15"/>
      <c r="R625" s="16" t="s">
        <v>545</v>
      </c>
    </row>
    <row r="626" spans="1:18" ht="43.5" customHeight="1" thickBot="1">
      <c r="A626" s="15" t="s">
        <v>560</v>
      </c>
      <c r="B626" s="15" t="s">
        <v>601</v>
      </c>
      <c r="C626" s="15" t="s">
        <v>56</v>
      </c>
      <c r="D626" s="15"/>
      <c r="E626" s="15" t="s">
        <v>1128</v>
      </c>
      <c r="F626" s="17" t="s">
        <v>601</v>
      </c>
      <c r="G626" s="15"/>
      <c r="H626" s="15" t="s">
        <v>528</v>
      </c>
      <c r="I626" s="15"/>
      <c r="J626" s="15" t="s">
        <v>442</v>
      </c>
      <c r="K626" s="22"/>
      <c r="L626" s="22"/>
      <c r="M626" s="31" t="s">
        <v>601</v>
      </c>
      <c r="N626" s="31"/>
      <c r="O626" s="15" t="s">
        <v>546</v>
      </c>
      <c r="P626" s="15"/>
      <c r="Q626" s="15"/>
      <c r="R626" s="16" t="s">
        <v>545</v>
      </c>
    </row>
    <row r="627" spans="1:18" ht="43.5" customHeight="1" thickBot="1">
      <c r="A627" s="15" t="s">
        <v>562</v>
      </c>
      <c r="B627" s="15" t="s">
        <v>601</v>
      </c>
      <c r="C627" s="15" t="s">
        <v>56</v>
      </c>
      <c r="D627" s="15"/>
      <c r="E627" s="15" t="s">
        <v>634</v>
      </c>
      <c r="F627" s="17" t="s">
        <v>601</v>
      </c>
      <c r="G627" s="15"/>
      <c r="H627" s="15" t="s">
        <v>528</v>
      </c>
      <c r="I627" s="15"/>
      <c r="J627" s="15" t="s">
        <v>191</v>
      </c>
      <c r="K627" s="22"/>
      <c r="L627" s="22"/>
      <c r="M627" s="31" t="s">
        <v>601</v>
      </c>
      <c r="N627" s="31"/>
      <c r="O627" s="15" t="s">
        <v>546</v>
      </c>
      <c r="P627" s="15"/>
      <c r="Q627" s="15"/>
      <c r="R627" s="16" t="s">
        <v>545</v>
      </c>
    </row>
    <row r="628" spans="1:18" ht="43.5" customHeight="1" thickBot="1">
      <c r="A628" s="15" t="s">
        <v>561</v>
      </c>
      <c r="B628" s="15" t="s">
        <v>601</v>
      </c>
      <c r="C628" s="15" t="s">
        <v>56</v>
      </c>
      <c r="D628" s="15"/>
      <c r="E628" s="15" t="s">
        <v>1126</v>
      </c>
      <c r="F628" s="17" t="s">
        <v>601</v>
      </c>
      <c r="G628" s="15"/>
      <c r="H628" s="15" t="s">
        <v>528</v>
      </c>
      <c r="I628" s="15"/>
      <c r="J628" s="15" t="s">
        <v>399</v>
      </c>
      <c r="K628" s="22"/>
      <c r="L628" s="22"/>
      <c r="M628" s="31" t="s">
        <v>601</v>
      </c>
      <c r="N628" s="31"/>
      <c r="O628" s="15" t="s">
        <v>546</v>
      </c>
      <c r="P628" s="15"/>
      <c r="Q628" s="15"/>
      <c r="R628" s="16" t="s">
        <v>545</v>
      </c>
    </row>
    <row r="629" spans="1:18" ht="15" customHeight="1" thickBot="1">
      <c r="A629" s="15" t="s">
        <v>558</v>
      </c>
      <c r="B629" s="15" t="s">
        <v>601</v>
      </c>
      <c r="C629" s="15" t="s">
        <v>56</v>
      </c>
      <c r="D629" s="15"/>
      <c r="E629" s="15" t="s">
        <v>801</v>
      </c>
      <c r="F629" s="17" t="s">
        <v>601</v>
      </c>
      <c r="G629" s="15"/>
      <c r="H629" s="15" t="s">
        <v>555</v>
      </c>
      <c r="I629" s="15"/>
      <c r="J629" s="15" t="s">
        <v>441</v>
      </c>
      <c r="K629" s="22"/>
      <c r="L629" s="22"/>
      <c r="M629" s="31" t="s">
        <v>601</v>
      </c>
      <c r="N629" s="31"/>
      <c r="O629" s="15" t="s">
        <v>546</v>
      </c>
      <c r="P629" s="15"/>
      <c r="Q629" s="15"/>
      <c r="R629" s="16" t="s">
        <v>545</v>
      </c>
    </row>
    <row r="630" spans="1:18" ht="15" customHeight="1" thickBot="1">
      <c r="A630" s="15" t="s">
        <v>4</v>
      </c>
      <c r="B630" s="15" t="s">
        <v>601</v>
      </c>
      <c r="C630" s="15" t="s">
        <v>56</v>
      </c>
      <c r="D630" s="15"/>
      <c r="E630" s="15" t="s">
        <v>634</v>
      </c>
      <c r="F630" s="17" t="s">
        <v>601</v>
      </c>
      <c r="G630" s="15"/>
      <c r="H630" s="15" t="s">
        <v>555</v>
      </c>
      <c r="I630" s="15"/>
      <c r="J630" s="15" t="s">
        <v>191</v>
      </c>
      <c r="K630" s="22"/>
      <c r="L630" s="22"/>
      <c r="M630" s="31" t="s">
        <v>601</v>
      </c>
      <c r="N630" s="31"/>
      <c r="O630" s="15" t="s">
        <v>546</v>
      </c>
      <c r="P630" s="15"/>
      <c r="Q630" s="15"/>
      <c r="R630" s="16" t="s">
        <v>545</v>
      </c>
    </row>
    <row r="631" spans="1:18" ht="29.25" customHeight="1" thickBot="1">
      <c r="A631" s="15" t="s">
        <v>557</v>
      </c>
      <c r="B631" s="15" t="s">
        <v>601</v>
      </c>
      <c r="C631" s="15" t="s">
        <v>56</v>
      </c>
      <c r="D631" s="15"/>
      <c r="E631" s="15" t="s">
        <v>1126</v>
      </c>
      <c r="F631" s="17" t="s">
        <v>601</v>
      </c>
      <c r="G631" s="15"/>
      <c r="H631" s="15" t="s">
        <v>555</v>
      </c>
      <c r="I631" s="15"/>
      <c r="J631" s="15" t="s">
        <v>399</v>
      </c>
      <c r="K631" s="22"/>
      <c r="L631" s="22"/>
      <c r="M631" s="31" t="s">
        <v>601</v>
      </c>
      <c r="N631" s="31"/>
      <c r="O631" s="15" t="s">
        <v>546</v>
      </c>
      <c r="P631" s="15"/>
      <c r="Q631" s="15"/>
      <c r="R631" s="16" t="s">
        <v>545</v>
      </c>
    </row>
    <row r="632" spans="1:18" ht="43.5" customHeight="1" thickBot="1">
      <c r="A632" s="15" t="s">
        <v>568</v>
      </c>
      <c r="B632" s="15" t="s">
        <v>601</v>
      </c>
      <c r="C632" s="15" t="s">
        <v>56</v>
      </c>
      <c r="D632" s="15"/>
      <c r="E632" s="15" t="s">
        <v>1128</v>
      </c>
      <c r="F632" s="17" t="s">
        <v>601</v>
      </c>
      <c r="G632" s="15"/>
      <c r="H632" s="15" t="s">
        <v>529</v>
      </c>
      <c r="I632" s="15"/>
      <c r="J632" s="15" t="s">
        <v>442</v>
      </c>
      <c r="K632" s="22"/>
      <c r="L632" s="22"/>
      <c r="M632" s="31" t="s">
        <v>601</v>
      </c>
      <c r="N632" s="31"/>
      <c r="O632" s="15" t="s">
        <v>546</v>
      </c>
      <c r="P632" s="15"/>
      <c r="Q632" s="15"/>
      <c r="R632" s="16" t="s">
        <v>545</v>
      </c>
    </row>
    <row r="633" spans="1:18" ht="15" customHeight="1" thickBot="1">
      <c r="A633" s="15" t="s">
        <v>1</v>
      </c>
      <c r="B633" s="15" t="s">
        <v>601</v>
      </c>
      <c r="C633" s="15" t="s">
        <v>56</v>
      </c>
      <c r="D633" s="15"/>
      <c r="E633" s="15" t="s">
        <v>801</v>
      </c>
      <c r="F633" s="17" t="s">
        <v>601</v>
      </c>
      <c r="G633" s="15"/>
      <c r="H633" s="15" t="s">
        <v>456</v>
      </c>
      <c r="I633" s="15"/>
      <c r="J633" s="15" t="s">
        <v>441</v>
      </c>
      <c r="K633" s="22"/>
      <c r="L633" s="22"/>
      <c r="M633" s="31" t="s">
        <v>601</v>
      </c>
      <c r="N633" s="31"/>
      <c r="O633" s="15" t="s">
        <v>546</v>
      </c>
      <c r="P633" s="15"/>
      <c r="Q633" s="15"/>
      <c r="R633" s="16" t="s">
        <v>545</v>
      </c>
    </row>
    <row r="634" spans="1:18" ht="15" customHeight="1" thickBot="1">
      <c r="A634" s="15" t="s">
        <v>1</v>
      </c>
      <c r="B634" s="15" t="s">
        <v>601</v>
      </c>
      <c r="C634" s="15" t="s">
        <v>56</v>
      </c>
      <c r="D634" s="15"/>
      <c r="E634" s="15" t="s">
        <v>1128</v>
      </c>
      <c r="F634" s="17" t="s">
        <v>601</v>
      </c>
      <c r="G634" s="15"/>
      <c r="H634" s="15" t="s">
        <v>105</v>
      </c>
      <c r="I634" s="15"/>
      <c r="J634" s="15" t="s">
        <v>442</v>
      </c>
      <c r="K634" s="22"/>
      <c r="L634" s="22"/>
      <c r="M634" s="31" t="s">
        <v>601</v>
      </c>
      <c r="N634" s="31"/>
      <c r="O634" s="15" t="s">
        <v>546</v>
      </c>
      <c r="P634" s="15"/>
      <c r="Q634" s="15"/>
      <c r="R634" s="16" t="s">
        <v>545</v>
      </c>
    </row>
    <row r="635" spans="1:18" ht="43.5" customHeight="1" thickBot="1">
      <c r="A635" s="15" t="s">
        <v>1</v>
      </c>
      <c r="B635" s="15" t="s">
        <v>601</v>
      </c>
      <c r="C635" s="15" t="s">
        <v>56</v>
      </c>
      <c r="D635" s="15"/>
      <c r="E635" s="15" t="s">
        <v>1128</v>
      </c>
      <c r="F635" s="17" t="s">
        <v>601</v>
      </c>
      <c r="G635" s="15"/>
      <c r="H635" s="15" t="s">
        <v>530</v>
      </c>
      <c r="I635" s="15"/>
      <c r="J635" s="15" t="s">
        <v>442</v>
      </c>
      <c r="K635" s="22"/>
      <c r="L635" s="22"/>
      <c r="M635" s="31" t="s">
        <v>601</v>
      </c>
      <c r="N635" s="31"/>
      <c r="O635" s="15" t="s">
        <v>546</v>
      </c>
      <c r="P635" s="15"/>
      <c r="Q635" s="15"/>
      <c r="R635" s="16" t="s">
        <v>545</v>
      </c>
    </row>
    <row r="636" spans="1:18" ht="15" customHeight="1" thickBot="1">
      <c r="A636" s="15" t="s">
        <v>1</v>
      </c>
      <c r="B636" s="15" t="s">
        <v>601</v>
      </c>
      <c r="C636" s="15" t="s">
        <v>56</v>
      </c>
      <c r="D636" s="15"/>
      <c r="E636" s="15" t="s">
        <v>634</v>
      </c>
      <c r="F636" s="17" t="s">
        <v>601</v>
      </c>
      <c r="G636" s="15"/>
      <c r="H636" s="15" t="s">
        <v>531</v>
      </c>
      <c r="I636" s="15"/>
      <c r="J636" s="15" t="s">
        <v>191</v>
      </c>
      <c r="K636" s="22"/>
      <c r="L636" s="22"/>
      <c r="M636" s="31" t="s">
        <v>601</v>
      </c>
      <c r="N636" s="31"/>
      <c r="O636" s="15" t="s">
        <v>546</v>
      </c>
      <c r="P636" s="15"/>
      <c r="Q636" s="15"/>
      <c r="R636" s="16" t="s">
        <v>545</v>
      </c>
    </row>
    <row r="637" spans="1:18" ht="15" customHeight="1" thickBot="1">
      <c r="A637" s="15" t="s">
        <v>1</v>
      </c>
      <c r="B637" s="15" t="s">
        <v>601</v>
      </c>
      <c r="C637" s="15" t="s">
        <v>56</v>
      </c>
      <c r="D637" s="15"/>
      <c r="E637" s="15" t="s">
        <v>1128</v>
      </c>
      <c r="F637" s="17" t="s">
        <v>601</v>
      </c>
      <c r="G637" s="15"/>
      <c r="H637" s="15" t="s">
        <v>449</v>
      </c>
      <c r="I637" s="15"/>
      <c r="J637" s="15" t="s">
        <v>443</v>
      </c>
      <c r="K637" s="22"/>
      <c r="L637" s="22"/>
      <c r="M637" s="31" t="s">
        <v>601</v>
      </c>
      <c r="N637" s="31"/>
      <c r="O637" s="15" t="s">
        <v>546</v>
      </c>
      <c r="P637" s="15"/>
      <c r="Q637" s="15"/>
      <c r="R637" s="16" t="s">
        <v>545</v>
      </c>
    </row>
    <row r="638" spans="1:18" ht="15" customHeight="1" thickBot="1">
      <c r="A638" s="15" t="s">
        <v>1</v>
      </c>
      <c r="B638" s="15" t="s">
        <v>601</v>
      </c>
      <c r="C638" s="15" t="s">
        <v>56</v>
      </c>
      <c r="D638" s="15"/>
      <c r="E638" s="15" t="s">
        <v>180</v>
      </c>
      <c r="F638" s="17" t="s">
        <v>601</v>
      </c>
      <c r="G638" s="15"/>
      <c r="H638" s="15" t="s">
        <v>105</v>
      </c>
      <c r="I638" s="15"/>
      <c r="J638" s="15" t="s">
        <v>180</v>
      </c>
      <c r="K638" s="22"/>
      <c r="L638" s="22"/>
      <c r="M638" s="31" t="s">
        <v>601</v>
      </c>
      <c r="N638" s="31"/>
      <c r="O638" s="15" t="s">
        <v>546</v>
      </c>
      <c r="P638" s="15"/>
      <c r="Q638" s="15"/>
      <c r="R638" s="16" t="s">
        <v>545</v>
      </c>
    </row>
    <row r="639" spans="1:18" ht="29.25" customHeight="1" thickBot="1">
      <c r="A639" s="15" t="s">
        <v>129</v>
      </c>
      <c r="B639" s="15" t="s">
        <v>601</v>
      </c>
      <c r="C639" s="15" t="s">
        <v>56</v>
      </c>
      <c r="D639" s="15"/>
      <c r="E639" s="15" t="s">
        <v>1128</v>
      </c>
      <c r="F639" s="17" t="s">
        <v>601</v>
      </c>
      <c r="G639" s="15"/>
      <c r="H639" s="15" t="s">
        <v>532</v>
      </c>
      <c r="I639" s="15"/>
      <c r="J639" s="15" t="s">
        <v>443</v>
      </c>
      <c r="K639" s="22"/>
      <c r="L639" s="22"/>
      <c r="M639" s="31" t="s">
        <v>601</v>
      </c>
      <c r="N639" s="31"/>
      <c r="O639" s="15" t="s">
        <v>546</v>
      </c>
      <c r="P639" s="15"/>
      <c r="Q639" s="15"/>
      <c r="R639" s="16" t="s">
        <v>545</v>
      </c>
    </row>
    <row r="640" spans="1:18" ht="29.25" customHeight="1" thickBot="1">
      <c r="A640" s="15" t="s">
        <v>101</v>
      </c>
      <c r="B640" s="15" t="s">
        <v>601</v>
      </c>
      <c r="C640" s="15" t="s">
        <v>56</v>
      </c>
      <c r="D640" s="15"/>
      <c r="E640" s="15" t="s">
        <v>1128</v>
      </c>
      <c r="F640" s="17" t="s">
        <v>601</v>
      </c>
      <c r="G640" s="15"/>
      <c r="H640" s="15" t="s">
        <v>532</v>
      </c>
      <c r="I640" s="15"/>
      <c r="J640" s="15" t="s">
        <v>443</v>
      </c>
      <c r="K640" s="22"/>
      <c r="L640" s="22"/>
      <c r="M640" s="31" t="s">
        <v>601</v>
      </c>
      <c r="N640" s="31"/>
      <c r="O640" s="15" t="s">
        <v>546</v>
      </c>
      <c r="P640" s="15"/>
      <c r="Q640" s="15"/>
      <c r="R640" s="16" t="s">
        <v>545</v>
      </c>
    </row>
    <row r="641" spans="1:18" ht="29.25" customHeight="1" thickBot="1">
      <c r="A641" s="15" t="s">
        <v>4</v>
      </c>
      <c r="B641" s="15" t="s">
        <v>601</v>
      </c>
      <c r="C641" s="15" t="s">
        <v>56</v>
      </c>
      <c r="D641" s="15"/>
      <c r="E641" s="15" t="s">
        <v>1128</v>
      </c>
      <c r="F641" s="17" t="s">
        <v>601</v>
      </c>
      <c r="G641" s="15"/>
      <c r="H641" s="15" t="s">
        <v>532</v>
      </c>
      <c r="I641" s="15"/>
      <c r="J641" s="15" t="s">
        <v>443</v>
      </c>
      <c r="K641" s="22"/>
      <c r="L641" s="22"/>
      <c r="M641" s="31" t="s">
        <v>601</v>
      </c>
      <c r="N641" s="31"/>
      <c r="O641" s="15" t="s">
        <v>546</v>
      </c>
      <c r="P641" s="15"/>
      <c r="Q641" s="15"/>
      <c r="R641" s="16" t="s">
        <v>545</v>
      </c>
    </row>
    <row r="642" spans="1:18" ht="29.25" customHeight="1" thickBot="1">
      <c r="A642" s="15" t="s">
        <v>0</v>
      </c>
      <c r="B642" s="15" t="s">
        <v>601</v>
      </c>
      <c r="C642" s="15" t="s">
        <v>56</v>
      </c>
      <c r="D642" s="15"/>
      <c r="E642" s="15" t="s">
        <v>1128</v>
      </c>
      <c r="F642" s="17" t="s">
        <v>601</v>
      </c>
      <c r="G642" s="15"/>
      <c r="H642" s="15" t="s">
        <v>532</v>
      </c>
      <c r="I642" s="15"/>
      <c r="J642" s="15" t="s">
        <v>443</v>
      </c>
      <c r="K642" s="22"/>
      <c r="L642" s="22"/>
      <c r="M642" s="31" t="s">
        <v>601</v>
      </c>
      <c r="N642" s="31"/>
      <c r="O642" s="15" t="s">
        <v>546</v>
      </c>
      <c r="P642" s="15"/>
      <c r="Q642" s="15"/>
      <c r="R642" s="16" t="s">
        <v>545</v>
      </c>
    </row>
    <row r="643" spans="1:18" ht="29.25" customHeight="1" thickBot="1">
      <c r="A643" s="15" t="s">
        <v>95</v>
      </c>
      <c r="B643" s="15" t="s">
        <v>601</v>
      </c>
      <c r="C643" s="15" t="s">
        <v>56</v>
      </c>
      <c r="D643" s="15"/>
      <c r="E643" s="15" t="s">
        <v>1128</v>
      </c>
      <c r="F643" s="17" t="s">
        <v>601</v>
      </c>
      <c r="G643" s="15"/>
      <c r="H643" s="15" t="s">
        <v>532</v>
      </c>
      <c r="I643" s="15"/>
      <c r="J643" s="15" t="s">
        <v>443</v>
      </c>
      <c r="K643" s="22"/>
      <c r="L643" s="22"/>
      <c r="M643" s="31" t="s">
        <v>601</v>
      </c>
      <c r="N643" s="31"/>
      <c r="O643" s="15" t="s">
        <v>546</v>
      </c>
      <c r="P643" s="15"/>
      <c r="Q643" s="15"/>
      <c r="R643" s="16" t="s">
        <v>545</v>
      </c>
    </row>
    <row r="644" spans="1:18" ht="29.25" customHeight="1" thickBot="1">
      <c r="A644" s="15" t="s">
        <v>93</v>
      </c>
      <c r="B644" s="15" t="s">
        <v>601</v>
      </c>
      <c r="C644" s="15" t="s">
        <v>56</v>
      </c>
      <c r="D644" s="15"/>
      <c r="E644" s="15" t="s">
        <v>1128</v>
      </c>
      <c r="F644" s="17" t="s">
        <v>601</v>
      </c>
      <c r="G644" s="15"/>
      <c r="H644" s="15" t="s">
        <v>532</v>
      </c>
      <c r="I644" s="15"/>
      <c r="J644" s="15" t="s">
        <v>443</v>
      </c>
      <c r="K644" s="22"/>
      <c r="L644" s="22"/>
      <c r="M644" s="31" t="s">
        <v>601</v>
      </c>
      <c r="N644" s="31"/>
      <c r="O644" s="15" t="s">
        <v>546</v>
      </c>
      <c r="P644" s="15"/>
      <c r="Q644" s="15"/>
      <c r="R644" s="16" t="s">
        <v>545</v>
      </c>
    </row>
    <row r="645" spans="1:18" ht="29.25" customHeight="1" thickBot="1">
      <c r="A645" s="15" t="s">
        <v>4</v>
      </c>
      <c r="B645" s="15" t="s">
        <v>601</v>
      </c>
      <c r="C645" s="15" t="s">
        <v>56</v>
      </c>
      <c r="D645" s="15"/>
      <c r="E645" s="15" t="s">
        <v>180</v>
      </c>
      <c r="F645" s="17" t="s">
        <v>601</v>
      </c>
      <c r="G645" s="15"/>
      <c r="H645" s="15" t="s">
        <v>532</v>
      </c>
      <c r="I645" s="15"/>
      <c r="J645" s="15" t="s">
        <v>180</v>
      </c>
      <c r="K645" s="22"/>
      <c r="L645" s="22"/>
      <c r="M645" s="31" t="s">
        <v>601</v>
      </c>
      <c r="N645" s="31"/>
      <c r="O645" s="15" t="s">
        <v>546</v>
      </c>
      <c r="P645" s="15"/>
      <c r="Q645" s="15"/>
      <c r="R645" s="16" t="s">
        <v>545</v>
      </c>
    </row>
    <row r="646" spans="1:18" ht="29.25" customHeight="1" thickBot="1">
      <c r="A646" s="15" t="s">
        <v>59</v>
      </c>
      <c r="B646" s="15" t="s">
        <v>601</v>
      </c>
      <c r="C646" s="15" t="s">
        <v>56</v>
      </c>
      <c r="D646" s="15"/>
      <c r="E646" s="15" t="s">
        <v>180</v>
      </c>
      <c r="F646" s="17" t="s">
        <v>601</v>
      </c>
      <c r="G646" s="15"/>
      <c r="H646" s="15" t="s">
        <v>532</v>
      </c>
      <c r="I646" s="15"/>
      <c r="J646" s="15" t="s">
        <v>180</v>
      </c>
      <c r="K646" s="22"/>
      <c r="L646" s="22"/>
      <c r="M646" s="31" t="s">
        <v>601</v>
      </c>
      <c r="N646" s="31"/>
      <c r="O646" s="15" t="s">
        <v>546</v>
      </c>
      <c r="P646" s="15"/>
      <c r="Q646" s="15"/>
      <c r="R646" s="16" t="s">
        <v>545</v>
      </c>
    </row>
    <row r="647" spans="1:18" ht="29.25" customHeight="1" thickBot="1">
      <c r="A647" s="15" t="s">
        <v>95</v>
      </c>
      <c r="B647" s="15" t="s">
        <v>601</v>
      </c>
      <c r="C647" s="15" t="s">
        <v>56</v>
      </c>
      <c r="D647" s="15"/>
      <c r="E647" s="15" t="s">
        <v>180</v>
      </c>
      <c r="F647" s="17" t="s">
        <v>601</v>
      </c>
      <c r="G647" s="15"/>
      <c r="H647" s="15" t="s">
        <v>532</v>
      </c>
      <c r="I647" s="15"/>
      <c r="J647" s="15" t="s">
        <v>180</v>
      </c>
      <c r="K647" s="22"/>
      <c r="L647" s="22"/>
      <c r="M647" s="31" t="s">
        <v>601</v>
      </c>
      <c r="N647" s="31"/>
      <c r="O647" s="15" t="s">
        <v>546</v>
      </c>
      <c r="P647" s="15"/>
      <c r="Q647" s="15"/>
      <c r="R647" s="16" t="s">
        <v>545</v>
      </c>
    </row>
    <row r="648" spans="1:18" ht="29.25" customHeight="1" thickBot="1">
      <c r="A648" s="15" t="s">
        <v>0</v>
      </c>
      <c r="B648" s="15" t="s">
        <v>601</v>
      </c>
      <c r="C648" s="15" t="s">
        <v>56</v>
      </c>
      <c r="D648" s="15"/>
      <c r="E648" s="15" t="s">
        <v>180</v>
      </c>
      <c r="F648" s="17" t="s">
        <v>601</v>
      </c>
      <c r="G648" s="15"/>
      <c r="H648" s="15" t="s">
        <v>532</v>
      </c>
      <c r="I648" s="15"/>
      <c r="J648" s="15" t="s">
        <v>180</v>
      </c>
      <c r="K648" s="22"/>
      <c r="L648" s="22"/>
      <c r="M648" s="31" t="s">
        <v>601</v>
      </c>
      <c r="N648" s="31"/>
      <c r="O648" s="15" t="s">
        <v>546</v>
      </c>
      <c r="P648" s="15"/>
      <c r="Q648" s="15"/>
      <c r="R648" s="16" t="s">
        <v>545</v>
      </c>
    </row>
    <row r="649" spans="1:18" ht="29.25" customHeight="1" thickBot="1">
      <c r="A649" s="15" t="s">
        <v>4</v>
      </c>
      <c r="B649" s="15" t="s">
        <v>601</v>
      </c>
      <c r="C649" s="15" t="s">
        <v>56</v>
      </c>
      <c r="D649" s="15"/>
      <c r="E649" s="15" t="s">
        <v>1128</v>
      </c>
      <c r="F649" s="17" t="s">
        <v>601</v>
      </c>
      <c r="G649" s="15"/>
      <c r="H649" s="15" t="s">
        <v>532</v>
      </c>
      <c r="I649" s="15"/>
      <c r="J649" s="15" t="s">
        <v>442</v>
      </c>
      <c r="K649" s="22"/>
      <c r="L649" s="22"/>
      <c r="M649" s="31" t="s">
        <v>601</v>
      </c>
      <c r="N649" s="31"/>
      <c r="O649" s="15" t="s">
        <v>546</v>
      </c>
      <c r="P649" s="15"/>
      <c r="Q649" s="15"/>
      <c r="R649" s="16" t="s">
        <v>545</v>
      </c>
    </row>
    <row r="650" spans="1:18" ht="29.25" customHeight="1" thickBot="1">
      <c r="A650" s="15" t="s">
        <v>129</v>
      </c>
      <c r="B650" s="15" t="s">
        <v>601</v>
      </c>
      <c r="C650" s="15" t="s">
        <v>56</v>
      </c>
      <c r="D650" s="15"/>
      <c r="E650" s="15" t="s">
        <v>1128</v>
      </c>
      <c r="F650" s="17" t="s">
        <v>601</v>
      </c>
      <c r="G650" s="15"/>
      <c r="H650" s="15" t="s">
        <v>532</v>
      </c>
      <c r="I650" s="15"/>
      <c r="J650" s="15" t="s">
        <v>442</v>
      </c>
      <c r="K650" s="22"/>
      <c r="L650" s="22"/>
      <c r="M650" s="31" t="s">
        <v>601</v>
      </c>
      <c r="N650" s="31"/>
      <c r="O650" s="15" t="s">
        <v>546</v>
      </c>
      <c r="P650" s="15"/>
      <c r="Q650" s="15"/>
      <c r="R650" s="16" t="s">
        <v>545</v>
      </c>
    </row>
    <row r="651" spans="1:18" ht="29.25" customHeight="1" thickBot="1">
      <c r="A651" s="15" t="s">
        <v>101</v>
      </c>
      <c r="B651" s="15" t="s">
        <v>601</v>
      </c>
      <c r="C651" s="15" t="s">
        <v>56</v>
      </c>
      <c r="D651" s="15"/>
      <c r="E651" s="15" t="s">
        <v>1128</v>
      </c>
      <c r="F651" s="17" t="s">
        <v>601</v>
      </c>
      <c r="G651" s="15"/>
      <c r="H651" s="15" t="s">
        <v>532</v>
      </c>
      <c r="I651" s="15"/>
      <c r="J651" s="15" t="s">
        <v>442</v>
      </c>
      <c r="K651" s="22"/>
      <c r="L651" s="22"/>
      <c r="M651" s="31" t="s">
        <v>601</v>
      </c>
      <c r="N651" s="31"/>
      <c r="O651" s="15" t="s">
        <v>546</v>
      </c>
      <c r="P651" s="15"/>
      <c r="Q651" s="15"/>
      <c r="R651" s="16" t="s">
        <v>545</v>
      </c>
    </row>
    <row r="652" spans="1:18" ht="29.25" customHeight="1" thickBot="1">
      <c r="A652" s="15" t="s">
        <v>0</v>
      </c>
      <c r="B652" s="15" t="s">
        <v>601</v>
      </c>
      <c r="C652" s="15" t="s">
        <v>56</v>
      </c>
      <c r="D652" s="15"/>
      <c r="E652" s="15" t="s">
        <v>1128</v>
      </c>
      <c r="F652" s="17" t="s">
        <v>601</v>
      </c>
      <c r="G652" s="15"/>
      <c r="H652" s="15" t="s">
        <v>532</v>
      </c>
      <c r="I652" s="15"/>
      <c r="J652" s="15" t="s">
        <v>442</v>
      </c>
      <c r="K652" s="22"/>
      <c r="L652" s="22"/>
      <c r="M652" s="31" t="s">
        <v>601</v>
      </c>
      <c r="N652" s="31"/>
      <c r="O652" s="15" t="s">
        <v>546</v>
      </c>
      <c r="P652" s="15"/>
      <c r="Q652" s="15"/>
      <c r="R652" s="16" t="s">
        <v>545</v>
      </c>
    </row>
    <row r="653" spans="1:18" ht="42.75" customHeight="1" thickBot="1">
      <c r="A653" s="15" t="s">
        <v>59</v>
      </c>
      <c r="B653" s="15" t="s">
        <v>601</v>
      </c>
      <c r="C653" s="15" t="s">
        <v>56</v>
      </c>
      <c r="D653" s="15"/>
      <c r="E653" s="15" t="s">
        <v>1128</v>
      </c>
      <c r="F653" s="17" t="s">
        <v>601</v>
      </c>
      <c r="G653" s="15"/>
      <c r="H653" s="15" t="s">
        <v>532</v>
      </c>
      <c r="I653" s="15"/>
      <c r="J653" s="15" t="s">
        <v>442</v>
      </c>
      <c r="K653" s="22"/>
      <c r="L653" s="22"/>
      <c r="M653" s="31" t="s">
        <v>601</v>
      </c>
      <c r="N653" s="31"/>
      <c r="O653" s="15" t="s">
        <v>546</v>
      </c>
      <c r="P653" s="15"/>
      <c r="Q653" s="15"/>
      <c r="R653" s="16" t="s">
        <v>545</v>
      </c>
    </row>
    <row r="654" spans="1:18" ht="29.25" customHeight="1" thickBot="1">
      <c r="A654" s="15" t="s">
        <v>93</v>
      </c>
      <c r="B654" s="15" t="s">
        <v>601</v>
      </c>
      <c r="C654" s="15" t="s">
        <v>56</v>
      </c>
      <c r="D654" s="15"/>
      <c r="E654" s="15" t="s">
        <v>1128</v>
      </c>
      <c r="F654" s="17" t="s">
        <v>601</v>
      </c>
      <c r="G654" s="15"/>
      <c r="H654" s="15" t="s">
        <v>532</v>
      </c>
      <c r="I654" s="15"/>
      <c r="J654" s="15" t="s">
        <v>442</v>
      </c>
      <c r="K654" s="22"/>
      <c r="L654" s="22"/>
      <c r="M654" s="31" t="s">
        <v>601</v>
      </c>
      <c r="N654" s="31"/>
      <c r="O654" s="15" t="s">
        <v>546</v>
      </c>
      <c r="P654" s="15"/>
      <c r="Q654" s="15"/>
      <c r="R654" s="16" t="s">
        <v>545</v>
      </c>
    </row>
    <row r="655" spans="1:18" ht="29.25" customHeight="1" thickBot="1">
      <c r="A655" s="15" t="s">
        <v>1</v>
      </c>
      <c r="B655" s="15" t="s">
        <v>601</v>
      </c>
      <c r="C655" s="15" t="s">
        <v>56</v>
      </c>
      <c r="D655" s="15"/>
      <c r="E655" s="15" t="s">
        <v>1128</v>
      </c>
      <c r="F655" s="17" t="s">
        <v>601</v>
      </c>
      <c r="G655" s="15"/>
      <c r="H655" s="15" t="s">
        <v>532</v>
      </c>
      <c r="I655" s="15"/>
      <c r="J655" s="15" t="s">
        <v>443</v>
      </c>
      <c r="K655" s="22"/>
      <c r="L655" s="22"/>
      <c r="M655" s="31" t="s">
        <v>601</v>
      </c>
      <c r="N655" s="31"/>
      <c r="O655" s="15" t="s">
        <v>546</v>
      </c>
      <c r="P655" s="15"/>
      <c r="Q655" s="15"/>
      <c r="R655" s="16" t="s">
        <v>545</v>
      </c>
    </row>
    <row r="656" spans="1:18" ht="29.25" customHeight="1" thickBot="1">
      <c r="A656" s="15" t="s">
        <v>1</v>
      </c>
      <c r="B656" s="15" t="s">
        <v>601</v>
      </c>
      <c r="C656" s="15" t="s">
        <v>56</v>
      </c>
      <c r="D656" s="15"/>
      <c r="E656" s="15" t="s">
        <v>180</v>
      </c>
      <c r="F656" s="17" t="s">
        <v>601</v>
      </c>
      <c r="G656" s="15"/>
      <c r="H656" s="15" t="s">
        <v>532</v>
      </c>
      <c r="I656" s="15"/>
      <c r="J656" s="15" t="s">
        <v>180</v>
      </c>
      <c r="K656" s="22"/>
      <c r="L656" s="22"/>
      <c r="M656" s="31" t="s">
        <v>601</v>
      </c>
      <c r="N656" s="31"/>
      <c r="O656" s="15" t="s">
        <v>546</v>
      </c>
      <c r="P656" s="15"/>
      <c r="Q656" s="15"/>
      <c r="R656" s="16" t="s">
        <v>545</v>
      </c>
    </row>
    <row r="657" spans="1:18" ht="29.25" customHeight="1" thickBot="1">
      <c r="A657" s="15" t="s">
        <v>1</v>
      </c>
      <c r="B657" s="15" t="s">
        <v>601</v>
      </c>
      <c r="C657" s="15" t="s">
        <v>56</v>
      </c>
      <c r="D657" s="15"/>
      <c r="E657" s="15" t="s">
        <v>1128</v>
      </c>
      <c r="F657" s="17" t="s">
        <v>601</v>
      </c>
      <c r="G657" s="15"/>
      <c r="H657" s="15" t="s">
        <v>532</v>
      </c>
      <c r="I657" s="15"/>
      <c r="J657" s="15" t="s">
        <v>442</v>
      </c>
      <c r="K657" s="22"/>
      <c r="L657" s="22"/>
      <c r="M657" s="31" t="s">
        <v>601</v>
      </c>
      <c r="N657" s="31"/>
      <c r="O657" s="15" t="s">
        <v>546</v>
      </c>
      <c r="P657" s="15"/>
      <c r="Q657" s="15"/>
      <c r="R657" s="16" t="s">
        <v>545</v>
      </c>
    </row>
    <row r="658" spans="1:18" ht="29.25" customHeight="1" thickBot="1">
      <c r="A658" s="15" t="s">
        <v>101</v>
      </c>
      <c r="B658" s="15" t="s">
        <v>601</v>
      </c>
      <c r="C658" s="15" t="s">
        <v>56</v>
      </c>
      <c r="D658" s="15"/>
      <c r="E658" s="15" t="s">
        <v>1126</v>
      </c>
      <c r="F658" s="17" t="s">
        <v>601</v>
      </c>
      <c r="G658" s="15"/>
      <c r="H658" s="15" t="s">
        <v>532</v>
      </c>
      <c r="I658" s="15"/>
      <c r="J658" s="15" t="s">
        <v>399</v>
      </c>
      <c r="K658" s="22"/>
      <c r="L658" s="22"/>
      <c r="M658" s="31" t="s">
        <v>601</v>
      </c>
      <c r="N658" s="31"/>
      <c r="O658" s="15" t="s">
        <v>546</v>
      </c>
      <c r="P658" s="15"/>
      <c r="Q658" s="15"/>
      <c r="R658" s="16" t="s">
        <v>545</v>
      </c>
    </row>
    <row r="659" spans="1:18" ht="29.25" customHeight="1" thickBot="1">
      <c r="A659" s="15" t="s">
        <v>0</v>
      </c>
      <c r="B659" s="15" t="s">
        <v>601</v>
      </c>
      <c r="C659" s="15" t="s">
        <v>56</v>
      </c>
      <c r="D659" s="15"/>
      <c r="E659" s="15" t="s">
        <v>1126</v>
      </c>
      <c r="F659" s="17" t="s">
        <v>601</v>
      </c>
      <c r="G659" s="15"/>
      <c r="H659" s="15" t="s">
        <v>532</v>
      </c>
      <c r="I659" s="15"/>
      <c r="J659" s="15" t="s">
        <v>399</v>
      </c>
      <c r="K659" s="22"/>
      <c r="L659" s="22"/>
      <c r="M659" s="31" t="s">
        <v>601</v>
      </c>
      <c r="N659" s="31"/>
      <c r="O659" s="15" t="s">
        <v>546</v>
      </c>
      <c r="P659" s="15"/>
      <c r="Q659" s="15"/>
      <c r="R659" s="16" t="s">
        <v>545</v>
      </c>
    </row>
    <row r="660" spans="1:18" ht="29.25" customHeight="1" thickBot="1">
      <c r="A660" s="15" t="s">
        <v>421</v>
      </c>
      <c r="B660" s="15" t="s">
        <v>601</v>
      </c>
      <c r="C660" s="15" t="s">
        <v>56</v>
      </c>
      <c r="D660" s="15"/>
      <c r="E660" s="15" t="s">
        <v>1128</v>
      </c>
      <c r="F660" s="17" t="s">
        <v>601</v>
      </c>
      <c r="G660" s="15"/>
      <c r="H660" s="15" t="s">
        <v>532</v>
      </c>
      <c r="I660" s="15"/>
      <c r="J660" s="15" t="s">
        <v>443</v>
      </c>
      <c r="K660" s="22"/>
      <c r="L660" s="22"/>
      <c r="M660" s="31" t="s">
        <v>601</v>
      </c>
      <c r="N660" s="31"/>
      <c r="O660" s="15" t="s">
        <v>546</v>
      </c>
      <c r="P660" s="15"/>
      <c r="Q660" s="15"/>
      <c r="R660" s="16" t="s">
        <v>545</v>
      </c>
    </row>
    <row r="661" spans="1:18" ht="29.25" customHeight="1" thickBot="1">
      <c r="A661" s="15" t="s">
        <v>421</v>
      </c>
      <c r="B661" s="15" t="s">
        <v>601</v>
      </c>
      <c r="C661" s="15" t="s">
        <v>56</v>
      </c>
      <c r="D661" s="15"/>
      <c r="E661" s="15" t="s">
        <v>1128</v>
      </c>
      <c r="F661" s="17" t="s">
        <v>601</v>
      </c>
      <c r="G661" s="15"/>
      <c r="H661" s="15" t="s">
        <v>532</v>
      </c>
      <c r="I661" s="15"/>
      <c r="J661" s="15" t="s">
        <v>442</v>
      </c>
      <c r="K661" s="22"/>
      <c r="L661" s="22"/>
      <c r="M661" s="31" t="s">
        <v>601</v>
      </c>
      <c r="N661" s="31"/>
      <c r="O661" s="15" t="s">
        <v>546</v>
      </c>
      <c r="P661" s="15"/>
      <c r="Q661" s="15"/>
      <c r="R661" s="16" t="s">
        <v>545</v>
      </c>
    </row>
    <row r="662" spans="1:18" ht="29.25" customHeight="1" thickBot="1">
      <c r="A662" s="15" t="s">
        <v>101</v>
      </c>
      <c r="B662" s="15" t="s">
        <v>601</v>
      </c>
      <c r="C662" s="15" t="s">
        <v>56</v>
      </c>
      <c r="D662" s="15"/>
      <c r="E662" s="15" t="s">
        <v>180</v>
      </c>
      <c r="F662" s="17" t="s">
        <v>601</v>
      </c>
      <c r="G662" s="15"/>
      <c r="H662" s="15" t="s">
        <v>532</v>
      </c>
      <c r="I662" s="15"/>
      <c r="J662" s="15" t="s">
        <v>180</v>
      </c>
      <c r="K662" s="22"/>
      <c r="L662" s="22"/>
      <c r="M662" s="31" t="s">
        <v>601</v>
      </c>
      <c r="N662" s="31"/>
      <c r="O662" s="15" t="s">
        <v>546</v>
      </c>
      <c r="P662" s="15"/>
      <c r="Q662" s="15"/>
      <c r="R662" s="16" t="s">
        <v>545</v>
      </c>
    </row>
    <row r="663" spans="1:18" ht="43.5" customHeight="1" thickBot="1">
      <c r="A663" s="15" t="s">
        <v>0</v>
      </c>
      <c r="B663" s="15" t="s">
        <v>601</v>
      </c>
      <c r="C663" s="15" t="s">
        <v>56</v>
      </c>
      <c r="D663" s="15"/>
      <c r="E663" s="15" t="s">
        <v>1128</v>
      </c>
      <c r="F663" s="17" t="s">
        <v>601</v>
      </c>
      <c r="G663" s="15"/>
      <c r="H663" s="15" t="s">
        <v>530</v>
      </c>
      <c r="I663" s="15"/>
      <c r="J663" s="15" t="s">
        <v>442</v>
      </c>
      <c r="K663" s="22"/>
      <c r="L663" s="22"/>
      <c r="M663" s="31" t="s">
        <v>601</v>
      </c>
      <c r="N663" s="31"/>
      <c r="O663" s="15" t="s">
        <v>546</v>
      </c>
      <c r="P663" s="15"/>
      <c r="Q663" s="15"/>
      <c r="R663" s="16" t="s">
        <v>545</v>
      </c>
    </row>
    <row r="664" spans="1:18" ht="43.5" customHeight="1" thickBot="1">
      <c r="A664" s="15" t="s">
        <v>0</v>
      </c>
      <c r="B664" s="15" t="s">
        <v>601</v>
      </c>
      <c r="C664" s="15" t="s">
        <v>56</v>
      </c>
      <c r="D664" s="15"/>
      <c r="E664" s="15" t="s">
        <v>1128</v>
      </c>
      <c r="F664" s="17" t="s">
        <v>601</v>
      </c>
      <c r="G664" s="15"/>
      <c r="H664" s="15" t="s">
        <v>530</v>
      </c>
      <c r="I664" s="15"/>
      <c r="J664" s="15" t="s">
        <v>443</v>
      </c>
      <c r="K664" s="22"/>
      <c r="L664" s="22"/>
      <c r="M664" s="31" t="s">
        <v>601</v>
      </c>
      <c r="N664" s="31"/>
      <c r="O664" s="15" t="s">
        <v>546</v>
      </c>
      <c r="P664" s="15"/>
      <c r="Q664" s="15"/>
      <c r="R664" s="16" t="s">
        <v>545</v>
      </c>
    </row>
    <row r="665" spans="1:18" ht="43.5" customHeight="1" thickBot="1">
      <c r="A665" s="15" t="s">
        <v>59</v>
      </c>
      <c r="B665" s="15" t="s">
        <v>601</v>
      </c>
      <c r="C665" s="15" t="s">
        <v>56</v>
      </c>
      <c r="D665" s="15"/>
      <c r="E665" s="15" t="s">
        <v>1128</v>
      </c>
      <c r="F665" s="17" t="s">
        <v>601</v>
      </c>
      <c r="G665" s="15"/>
      <c r="H665" s="15" t="s">
        <v>530</v>
      </c>
      <c r="I665" s="15"/>
      <c r="J665" s="15" t="s">
        <v>442</v>
      </c>
      <c r="K665" s="22"/>
      <c r="L665" s="22"/>
      <c r="M665" s="31" t="s">
        <v>601</v>
      </c>
      <c r="N665" s="31"/>
      <c r="O665" s="15" t="s">
        <v>546</v>
      </c>
      <c r="P665" s="15"/>
      <c r="Q665" s="15"/>
      <c r="R665" s="16" t="s">
        <v>545</v>
      </c>
    </row>
    <row r="666" spans="1:18" ht="43.5" customHeight="1" thickBot="1">
      <c r="A666" s="15" t="s">
        <v>93</v>
      </c>
      <c r="B666" s="15" t="s">
        <v>601</v>
      </c>
      <c r="C666" s="15" t="s">
        <v>56</v>
      </c>
      <c r="D666" s="15"/>
      <c r="E666" s="15" t="s">
        <v>1128</v>
      </c>
      <c r="F666" s="17" t="s">
        <v>601</v>
      </c>
      <c r="G666" s="15"/>
      <c r="H666" s="15" t="s">
        <v>530</v>
      </c>
      <c r="I666" s="15"/>
      <c r="J666" s="15" t="s">
        <v>442</v>
      </c>
      <c r="K666" s="22"/>
      <c r="L666" s="22"/>
      <c r="M666" s="31" t="s">
        <v>601</v>
      </c>
      <c r="N666" s="31"/>
      <c r="O666" s="15" t="s">
        <v>546</v>
      </c>
      <c r="P666" s="15"/>
      <c r="Q666" s="15"/>
      <c r="R666" s="16" t="s">
        <v>545</v>
      </c>
    </row>
    <row r="667" spans="1:18" ht="43.5" customHeight="1" thickBot="1">
      <c r="A667" s="15" t="s">
        <v>129</v>
      </c>
      <c r="B667" s="15" t="s">
        <v>601</v>
      </c>
      <c r="C667" s="15" t="s">
        <v>56</v>
      </c>
      <c r="D667" s="15"/>
      <c r="E667" s="15" t="s">
        <v>1128</v>
      </c>
      <c r="F667" s="17" t="s">
        <v>601</v>
      </c>
      <c r="G667" s="15"/>
      <c r="H667" s="15" t="s">
        <v>530</v>
      </c>
      <c r="I667" s="15"/>
      <c r="J667" s="15" t="s">
        <v>442</v>
      </c>
      <c r="K667" s="22"/>
      <c r="L667" s="22"/>
      <c r="M667" s="31" t="s">
        <v>601</v>
      </c>
      <c r="N667" s="31"/>
      <c r="O667" s="15" t="s">
        <v>546</v>
      </c>
      <c r="P667" s="15"/>
      <c r="Q667" s="15"/>
      <c r="R667" s="16" t="s">
        <v>545</v>
      </c>
    </row>
    <row r="668" spans="1:18" ht="29.25" customHeight="1" thickBot="1">
      <c r="A668" s="15" t="s">
        <v>4</v>
      </c>
      <c r="B668" s="15" t="s">
        <v>601</v>
      </c>
      <c r="C668" s="15" t="s">
        <v>56</v>
      </c>
      <c r="D668" s="15"/>
      <c r="E668" s="15" t="s">
        <v>1128</v>
      </c>
      <c r="F668" s="17" t="s">
        <v>601</v>
      </c>
      <c r="G668" s="15"/>
      <c r="H668" s="15" t="s">
        <v>533</v>
      </c>
      <c r="I668" s="15"/>
      <c r="J668" s="15" t="s">
        <v>442</v>
      </c>
      <c r="K668" s="22"/>
      <c r="L668" s="22"/>
      <c r="M668" s="31" t="s">
        <v>601</v>
      </c>
      <c r="N668" s="31"/>
      <c r="O668" s="15" t="s">
        <v>546</v>
      </c>
      <c r="P668" s="15"/>
      <c r="Q668" s="15"/>
      <c r="R668" s="16" t="s">
        <v>545</v>
      </c>
    </row>
    <row r="669" spans="1:18" ht="29.25" customHeight="1" thickBot="1">
      <c r="A669" s="15" t="s">
        <v>129</v>
      </c>
      <c r="B669" s="15" t="s">
        <v>601</v>
      </c>
      <c r="C669" s="15" t="s">
        <v>56</v>
      </c>
      <c r="D669" s="15"/>
      <c r="E669" s="15" t="s">
        <v>1128</v>
      </c>
      <c r="F669" s="17" t="s">
        <v>601</v>
      </c>
      <c r="G669" s="15"/>
      <c r="H669" s="15" t="s">
        <v>533</v>
      </c>
      <c r="I669" s="15"/>
      <c r="J669" s="15" t="s">
        <v>442</v>
      </c>
      <c r="K669" s="22"/>
      <c r="L669" s="22"/>
      <c r="M669" s="31" t="s">
        <v>601</v>
      </c>
      <c r="N669" s="31"/>
      <c r="O669" s="15" t="s">
        <v>546</v>
      </c>
      <c r="P669" s="15"/>
      <c r="Q669" s="15"/>
      <c r="R669" s="16" t="s">
        <v>545</v>
      </c>
    </row>
    <row r="670" spans="1:18" ht="29.25" customHeight="1" thickBot="1">
      <c r="A670" s="15" t="s">
        <v>59</v>
      </c>
      <c r="B670" s="15" t="s">
        <v>601</v>
      </c>
      <c r="C670" s="15" t="s">
        <v>56</v>
      </c>
      <c r="D670" s="15"/>
      <c r="E670" s="15" t="s">
        <v>1128</v>
      </c>
      <c r="F670" s="17" t="s">
        <v>601</v>
      </c>
      <c r="G670" s="15"/>
      <c r="H670" s="15" t="s">
        <v>533</v>
      </c>
      <c r="I670" s="15"/>
      <c r="J670" s="15" t="s">
        <v>442</v>
      </c>
      <c r="K670" s="22"/>
      <c r="L670" s="22"/>
      <c r="M670" s="31" t="s">
        <v>601</v>
      </c>
      <c r="N670" s="31"/>
      <c r="O670" s="15" t="s">
        <v>546</v>
      </c>
      <c r="P670" s="15"/>
      <c r="Q670" s="15"/>
      <c r="R670" s="16" t="s">
        <v>545</v>
      </c>
    </row>
    <row r="671" spans="1:18" ht="29.25" customHeight="1" thickBot="1">
      <c r="A671" s="15" t="s">
        <v>0</v>
      </c>
      <c r="B671" s="15" t="s">
        <v>601</v>
      </c>
      <c r="C671" s="15" t="s">
        <v>56</v>
      </c>
      <c r="D671" s="15"/>
      <c r="E671" s="15" t="s">
        <v>1128</v>
      </c>
      <c r="F671" s="17" t="s">
        <v>601</v>
      </c>
      <c r="G671" s="15"/>
      <c r="H671" s="15" t="s">
        <v>533</v>
      </c>
      <c r="I671" s="15"/>
      <c r="J671" s="15" t="s">
        <v>442</v>
      </c>
      <c r="K671" s="22"/>
      <c r="L671" s="22"/>
      <c r="M671" s="31" t="s">
        <v>601</v>
      </c>
      <c r="N671" s="31"/>
      <c r="O671" s="15" t="s">
        <v>546</v>
      </c>
      <c r="P671" s="15"/>
      <c r="Q671" s="15"/>
      <c r="R671" s="16" t="s">
        <v>545</v>
      </c>
    </row>
    <row r="672" spans="1:18" ht="29.25" customHeight="1" thickBot="1">
      <c r="A672" s="15" t="s">
        <v>95</v>
      </c>
      <c r="B672" s="15" t="s">
        <v>601</v>
      </c>
      <c r="C672" s="15" t="s">
        <v>56</v>
      </c>
      <c r="D672" s="15"/>
      <c r="E672" s="15" t="s">
        <v>1128</v>
      </c>
      <c r="F672" s="17" t="s">
        <v>601</v>
      </c>
      <c r="G672" s="15"/>
      <c r="H672" s="15" t="s">
        <v>533</v>
      </c>
      <c r="I672" s="15"/>
      <c r="J672" s="15" t="s">
        <v>442</v>
      </c>
      <c r="K672" s="22"/>
      <c r="L672" s="22"/>
      <c r="M672" s="31" t="s">
        <v>601</v>
      </c>
      <c r="N672" s="31"/>
      <c r="O672" s="15" t="s">
        <v>546</v>
      </c>
      <c r="P672" s="15"/>
      <c r="Q672" s="15"/>
      <c r="R672" s="16" t="s">
        <v>545</v>
      </c>
    </row>
    <row r="673" spans="1:18" ht="29.25" customHeight="1" thickBot="1">
      <c r="A673" s="15" t="s">
        <v>101</v>
      </c>
      <c r="B673" s="15" t="s">
        <v>601</v>
      </c>
      <c r="C673" s="15" t="s">
        <v>56</v>
      </c>
      <c r="D673" s="15"/>
      <c r="E673" s="15" t="s">
        <v>1128</v>
      </c>
      <c r="F673" s="17" t="s">
        <v>601</v>
      </c>
      <c r="G673" s="15"/>
      <c r="H673" s="15" t="s">
        <v>533</v>
      </c>
      <c r="I673" s="15"/>
      <c r="J673" s="15" t="s">
        <v>442</v>
      </c>
      <c r="K673" s="22"/>
      <c r="L673" s="22"/>
      <c r="M673" s="31" t="s">
        <v>601</v>
      </c>
      <c r="N673" s="31"/>
      <c r="O673" s="15" t="s">
        <v>546</v>
      </c>
      <c r="P673" s="15"/>
      <c r="Q673" s="15"/>
      <c r="R673" s="16" t="s">
        <v>545</v>
      </c>
    </row>
    <row r="674" spans="1:18" ht="29.25" customHeight="1" thickBot="1">
      <c r="A674" s="15" t="s">
        <v>93</v>
      </c>
      <c r="B674" s="15" t="s">
        <v>601</v>
      </c>
      <c r="C674" s="15" t="s">
        <v>56</v>
      </c>
      <c r="D674" s="15"/>
      <c r="E674" s="15" t="s">
        <v>1128</v>
      </c>
      <c r="F674" s="17" t="s">
        <v>601</v>
      </c>
      <c r="G674" s="15"/>
      <c r="H674" s="15" t="s">
        <v>533</v>
      </c>
      <c r="I674" s="15"/>
      <c r="J674" s="15" t="s">
        <v>442</v>
      </c>
      <c r="K674" s="22"/>
      <c r="L674" s="22"/>
      <c r="M674" s="31" t="s">
        <v>601</v>
      </c>
      <c r="N674" s="31"/>
      <c r="O674" s="15" t="s">
        <v>546</v>
      </c>
      <c r="P674" s="15"/>
      <c r="Q674" s="15"/>
      <c r="R674" s="16" t="s">
        <v>545</v>
      </c>
    </row>
    <row r="675" spans="1:18" ht="29.25" customHeight="1" thickBot="1">
      <c r="A675" s="15" t="s">
        <v>1</v>
      </c>
      <c r="B675" s="15" t="s">
        <v>601</v>
      </c>
      <c r="C675" s="15" t="s">
        <v>56</v>
      </c>
      <c r="D675" s="15"/>
      <c r="E675" s="15" t="s">
        <v>1128</v>
      </c>
      <c r="F675" s="17" t="s">
        <v>601</v>
      </c>
      <c r="G675" s="15"/>
      <c r="H675" s="15" t="s">
        <v>533</v>
      </c>
      <c r="I675" s="15"/>
      <c r="J675" s="15" t="s">
        <v>442</v>
      </c>
      <c r="K675" s="22"/>
      <c r="L675" s="22"/>
      <c r="M675" s="31" t="s">
        <v>601</v>
      </c>
      <c r="N675" s="31"/>
      <c r="O675" s="15" t="s">
        <v>546</v>
      </c>
      <c r="P675" s="15"/>
      <c r="Q675" s="15"/>
      <c r="R675" s="16" t="s">
        <v>545</v>
      </c>
    </row>
    <row r="676" spans="1:18" ht="29.25" customHeight="1" thickBot="1">
      <c r="A676" s="15" t="s">
        <v>421</v>
      </c>
      <c r="B676" s="15" t="s">
        <v>601</v>
      </c>
      <c r="C676" s="15" t="s">
        <v>56</v>
      </c>
      <c r="D676" s="15"/>
      <c r="E676" s="15" t="s">
        <v>1128</v>
      </c>
      <c r="F676" s="17" t="s">
        <v>601</v>
      </c>
      <c r="G676" s="15"/>
      <c r="H676" s="15" t="s">
        <v>533</v>
      </c>
      <c r="I676" s="15"/>
      <c r="J676" s="15" t="s">
        <v>442</v>
      </c>
      <c r="K676" s="22"/>
      <c r="L676" s="22"/>
      <c r="M676" s="31" t="s">
        <v>601</v>
      </c>
      <c r="N676" s="31"/>
      <c r="O676" s="15" t="s">
        <v>546</v>
      </c>
      <c r="P676" s="15"/>
      <c r="Q676" s="15"/>
      <c r="R676" s="16" t="s">
        <v>545</v>
      </c>
    </row>
    <row r="677" spans="1:18" ht="15" customHeight="1" thickBot="1">
      <c r="A677" s="15" t="s">
        <v>566</v>
      </c>
      <c r="B677" s="15" t="s">
        <v>601</v>
      </c>
      <c r="C677" s="15" t="s">
        <v>56</v>
      </c>
      <c r="D677" s="15"/>
      <c r="E677" s="15" t="s">
        <v>1159</v>
      </c>
      <c r="F677" s="17" t="s">
        <v>601</v>
      </c>
      <c r="G677" s="15"/>
      <c r="H677" s="15" t="s">
        <v>90</v>
      </c>
      <c r="I677" s="15"/>
      <c r="J677" s="15" t="s">
        <v>444</v>
      </c>
      <c r="K677" s="22"/>
      <c r="L677" s="22"/>
      <c r="M677" s="31" t="s">
        <v>601</v>
      </c>
      <c r="N677" s="31"/>
      <c r="O677" s="15" t="s">
        <v>546</v>
      </c>
      <c r="P677" s="15"/>
      <c r="Q677" s="15"/>
      <c r="R677" s="16" t="s">
        <v>545</v>
      </c>
    </row>
    <row r="678" spans="1:18" ht="15" customHeight="1" thickBot="1">
      <c r="A678" s="15" t="s">
        <v>129</v>
      </c>
      <c r="B678" s="15" t="s">
        <v>601</v>
      </c>
      <c r="C678" s="15" t="s">
        <v>56</v>
      </c>
      <c r="D678" s="15"/>
      <c r="E678" s="15" t="s">
        <v>1128</v>
      </c>
      <c r="F678" s="17" t="s">
        <v>601</v>
      </c>
      <c r="G678" s="15"/>
      <c r="H678" s="15" t="s">
        <v>90</v>
      </c>
      <c r="I678" s="15"/>
      <c r="J678" s="15" t="s">
        <v>442</v>
      </c>
      <c r="K678" s="22"/>
      <c r="L678" s="22"/>
      <c r="M678" s="31" t="s">
        <v>601</v>
      </c>
      <c r="N678" s="31"/>
      <c r="O678" s="15" t="s">
        <v>546</v>
      </c>
      <c r="P678" s="15"/>
      <c r="Q678" s="15"/>
      <c r="R678" s="16" t="s">
        <v>545</v>
      </c>
    </row>
    <row r="679" spans="1:18" ht="86.25" customHeight="1" thickBot="1">
      <c r="A679" s="15" t="s">
        <v>584</v>
      </c>
      <c r="B679" s="15" t="s">
        <v>601</v>
      </c>
      <c r="C679" s="15" t="s">
        <v>56</v>
      </c>
      <c r="D679" s="15"/>
      <c r="E679" s="15" t="s">
        <v>634</v>
      </c>
      <c r="F679" s="17" t="s">
        <v>601</v>
      </c>
      <c r="G679" s="15"/>
      <c r="H679" s="15" t="s">
        <v>143</v>
      </c>
      <c r="I679" s="15"/>
      <c r="J679" s="15" t="s">
        <v>128</v>
      </c>
      <c r="K679" s="22"/>
      <c r="L679" s="22"/>
      <c r="M679" s="31" t="s">
        <v>48</v>
      </c>
      <c r="N679" s="31"/>
      <c r="O679" s="15" t="s">
        <v>546</v>
      </c>
      <c r="P679" s="15"/>
      <c r="Q679" s="15"/>
      <c r="R679" s="16" t="s">
        <v>585</v>
      </c>
    </row>
    <row r="680" spans="1:18" ht="15" customHeight="1" thickBot="1">
      <c r="A680" s="15" t="s">
        <v>4</v>
      </c>
      <c r="B680" s="15" t="s">
        <v>601</v>
      </c>
      <c r="C680" s="15" t="s">
        <v>56</v>
      </c>
      <c r="D680" s="15"/>
      <c r="E680" s="15" t="s">
        <v>1128</v>
      </c>
      <c r="F680" s="17" t="s">
        <v>601</v>
      </c>
      <c r="G680" s="15"/>
      <c r="H680" s="15" t="s">
        <v>428</v>
      </c>
      <c r="I680" s="15"/>
      <c r="J680" s="15" t="s">
        <v>442</v>
      </c>
      <c r="K680" s="22"/>
      <c r="L680" s="22"/>
      <c r="M680" s="31" t="s">
        <v>601</v>
      </c>
      <c r="N680" s="31"/>
      <c r="O680" s="15" t="s">
        <v>546</v>
      </c>
      <c r="P680" s="15"/>
      <c r="Q680" s="15"/>
      <c r="R680" s="16" t="s">
        <v>545</v>
      </c>
    </row>
    <row r="681" spans="1:18" ht="15" customHeight="1" thickBot="1">
      <c r="A681" s="15" t="s">
        <v>59</v>
      </c>
      <c r="B681" s="15" t="s">
        <v>601</v>
      </c>
      <c r="C681" s="15" t="s">
        <v>56</v>
      </c>
      <c r="D681" s="15"/>
      <c r="E681" s="15" t="s">
        <v>1128</v>
      </c>
      <c r="F681" s="17" t="s">
        <v>601</v>
      </c>
      <c r="G681" s="15"/>
      <c r="H681" s="15" t="s">
        <v>428</v>
      </c>
      <c r="I681" s="15"/>
      <c r="J681" s="15" t="s">
        <v>442</v>
      </c>
      <c r="K681" s="22"/>
      <c r="L681" s="22"/>
      <c r="M681" s="31" t="s">
        <v>601</v>
      </c>
      <c r="N681" s="31"/>
      <c r="O681" s="15" t="s">
        <v>546</v>
      </c>
      <c r="P681" s="15"/>
      <c r="Q681" s="15"/>
      <c r="R681" s="16" t="s">
        <v>545</v>
      </c>
    </row>
    <row r="682" spans="1:18" ht="15" customHeight="1" thickBot="1">
      <c r="A682" s="15" t="s">
        <v>0</v>
      </c>
      <c r="B682" s="15" t="s">
        <v>601</v>
      </c>
      <c r="C682" s="15" t="s">
        <v>56</v>
      </c>
      <c r="D682" s="15"/>
      <c r="E682" s="15" t="s">
        <v>1128</v>
      </c>
      <c r="F682" s="17" t="s">
        <v>601</v>
      </c>
      <c r="G682" s="15"/>
      <c r="H682" s="15" t="s">
        <v>428</v>
      </c>
      <c r="I682" s="15"/>
      <c r="J682" s="15" t="s">
        <v>442</v>
      </c>
      <c r="K682" s="22"/>
      <c r="L682" s="22"/>
      <c r="M682" s="31" t="s">
        <v>601</v>
      </c>
      <c r="N682" s="31"/>
      <c r="O682" s="15" t="s">
        <v>546</v>
      </c>
      <c r="P682" s="15"/>
      <c r="Q682" s="15"/>
      <c r="R682" s="16" t="s">
        <v>545</v>
      </c>
    </row>
    <row r="683" spans="1:18" ht="15" customHeight="1" thickBot="1">
      <c r="A683" s="15" t="s">
        <v>1</v>
      </c>
      <c r="B683" s="15" t="s">
        <v>601</v>
      </c>
      <c r="C683" s="15" t="s">
        <v>56</v>
      </c>
      <c r="D683" s="15"/>
      <c r="E683" s="15" t="s">
        <v>1128</v>
      </c>
      <c r="F683" s="17" t="s">
        <v>601</v>
      </c>
      <c r="G683" s="15"/>
      <c r="H683" s="15" t="s">
        <v>428</v>
      </c>
      <c r="I683" s="15"/>
      <c r="J683" s="15" t="s">
        <v>442</v>
      </c>
      <c r="K683" s="22"/>
      <c r="L683" s="22"/>
      <c r="M683" s="31" t="s">
        <v>601</v>
      </c>
      <c r="N683" s="31"/>
      <c r="O683" s="15" t="s">
        <v>546</v>
      </c>
      <c r="P683" s="15"/>
      <c r="Q683" s="15"/>
      <c r="R683" s="16" t="s">
        <v>545</v>
      </c>
    </row>
    <row r="684" spans="1:18" ht="15" customHeight="1" thickBot="1">
      <c r="A684" s="15" t="s">
        <v>95</v>
      </c>
      <c r="B684" s="15" t="s">
        <v>601</v>
      </c>
      <c r="C684" s="15" t="s">
        <v>56</v>
      </c>
      <c r="D684" s="15"/>
      <c r="E684" s="15" t="s">
        <v>634</v>
      </c>
      <c r="F684" s="17" t="s">
        <v>601</v>
      </c>
      <c r="G684" s="15"/>
      <c r="H684" s="15" t="s">
        <v>428</v>
      </c>
      <c r="I684" s="15"/>
      <c r="J684" s="15" t="s">
        <v>191</v>
      </c>
      <c r="K684" s="22"/>
      <c r="L684" s="22"/>
      <c r="M684" s="31" t="s">
        <v>601</v>
      </c>
      <c r="N684" s="31"/>
      <c r="O684" s="15" t="s">
        <v>546</v>
      </c>
      <c r="P684" s="15"/>
      <c r="Q684" s="15"/>
      <c r="R684" s="16" t="s">
        <v>545</v>
      </c>
    </row>
    <row r="685" spans="1:18" ht="15" customHeight="1" thickBot="1">
      <c r="A685" s="15" t="s">
        <v>0</v>
      </c>
      <c r="B685" s="15" t="s">
        <v>601</v>
      </c>
      <c r="C685" s="15" t="s">
        <v>56</v>
      </c>
      <c r="D685" s="15"/>
      <c r="E685" s="15" t="s">
        <v>634</v>
      </c>
      <c r="F685" s="17" t="s">
        <v>601</v>
      </c>
      <c r="G685" s="15"/>
      <c r="H685" s="15" t="s">
        <v>428</v>
      </c>
      <c r="I685" s="15"/>
      <c r="J685" s="15" t="s">
        <v>191</v>
      </c>
      <c r="K685" s="22"/>
      <c r="L685" s="22"/>
      <c r="M685" s="31" t="s">
        <v>601</v>
      </c>
      <c r="N685" s="31"/>
      <c r="O685" s="15" t="s">
        <v>546</v>
      </c>
      <c r="P685" s="15"/>
      <c r="Q685" s="15"/>
      <c r="R685" s="16" t="s">
        <v>545</v>
      </c>
    </row>
    <row r="686" spans="1:18" ht="15" customHeight="1" thickBot="1">
      <c r="A686" s="15" t="s">
        <v>101</v>
      </c>
      <c r="B686" s="15" t="s">
        <v>601</v>
      </c>
      <c r="C686" s="15" t="s">
        <v>56</v>
      </c>
      <c r="D686" s="15"/>
      <c r="E686" s="15" t="s">
        <v>634</v>
      </c>
      <c r="F686" s="17" t="s">
        <v>601</v>
      </c>
      <c r="G686" s="15"/>
      <c r="H686" s="15" t="s">
        <v>428</v>
      </c>
      <c r="I686" s="15"/>
      <c r="J686" s="15" t="s">
        <v>191</v>
      </c>
      <c r="K686" s="22"/>
      <c r="L686" s="22"/>
      <c r="M686" s="31" t="s">
        <v>601</v>
      </c>
      <c r="N686" s="31"/>
      <c r="O686" s="15" t="s">
        <v>546</v>
      </c>
      <c r="P686" s="15"/>
      <c r="Q686" s="15"/>
      <c r="R686" s="16" t="s">
        <v>545</v>
      </c>
    </row>
    <row r="687" spans="1:18" ht="15" customHeight="1" thickBot="1">
      <c r="A687" s="15" t="s">
        <v>421</v>
      </c>
      <c r="B687" s="15" t="s">
        <v>601</v>
      </c>
      <c r="C687" s="15" t="s">
        <v>56</v>
      </c>
      <c r="D687" s="15"/>
      <c r="E687" s="15" t="s">
        <v>1128</v>
      </c>
      <c r="F687" s="17" t="s">
        <v>601</v>
      </c>
      <c r="G687" s="15"/>
      <c r="H687" s="15" t="s">
        <v>428</v>
      </c>
      <c r="I687" s="15"/>
      <c r="J687" s="15" t="s">
        <v>442</v>
      </c>
      <c r="K687" s="22"/>
      <c r="L687" s="22"/>
      <c r="M687" s="31" t="s">
        <v>601</v>
      </c>
      <c r="N687" s="31"/>
      <c r="O687" s="15" t="s">
        <v>546</v>
      </c>
      <c r="P687" s="15"/>
      <c r="Q687" s="15"/>
      <c r="R687" s="16" t="s">
        <v>545</v>
      </c>
    </row>
    <row r="688" spans="1:18" ht="15" customHeight="1" thickBot="1">
      <c r="A688" s="15" t="s">
        <v>101</v>
      </c>
      <c r="B688" s="15" t="s">
        <v>601</v>
      </c>
      <c r="C688" s="15" t="s">
        <v>56</v>
      </c>
      <c r="D688" s="15"/>
      <c r="E688" s="15" t="s">
        <v>1126</v>
      </c>
      <c r="F688" s="17" t="s">
        <v>601</v>
      </c>
      <c r="G688" s="15"/>
      <c r="H688" s="15" t="s">
        <v>344</v>
      </c>
      <c r="I688" s="15"/>
      <c r="J688" s="15" t="s">
        <v>399</v>
      </c>
      <c r="K688" s="22"/>
      <c r="L688" s="22"/>
      <c r="M688" s="31" t="s">
        <v>601</v>
      </c>
      <c r="N688" s="31"/>
      <c r="O688" s="15" t="s">
        <v>546</v>
      </c>
      <c r="P688" s="15"/>
      <c r="Q688" s="15"/>
      <c r="R688" s="16" t="s">
        <v>545</v>
      </c>
    </row>
    <row r="689" spans="1:18" ht="15" customHeight="1" thickBot="1">
      <c r="A689" s="15" t="s">
        <v>59</v>
      </c>
      <c r="B689" s="15" t="s">
        <v>601</v>
      </c>
      <c r="C689" s="15" t="s">
        <v>56</v>
      </c>
      <c r="D689" s="15"/>
      <c r="E689" s="15" t="s">
        <v>1128</v>
      </c>
      <c r="F689" s="17" t="s">
        <v>601</v>
      </c>
      <c r="G689" s="15"/>
      <c r="H689" s="15" t="s">
        <v>547</v>
      </c>
      <c r="I689" s="15"/>
      <c r="J689" s="15" t="s">
        <v>443</v>
      </c>
      <c r="K689" s="22"/>
      <c r="L689" s="22"/>
      <c r="M689" s="31" t="s">
        <v>601</v>
      </c>
      <c r="N689" s="31"/>
      <c r="O689" s="15" t="s">
        <v>546</v>
      </c>
      <c r="P689" s="15"/>
      <c r="Q689" s="15"/>
      <c r="R689" s="16" t="s">
        <v>545</v>
      </c>
    </row>
    <row r="690" spans="1:18" ht="15" customHeight="1" thickBot="1">
      <c r="A690" s="15" t="s">
        <v>59</v>
      </c>
      <c r="B690" s="15" t="s">
        <v>601</v>
      </c>
      <c r="C690" s="15" t="s">
        <v>56</v>
      </c>
      <c r="D690" s="15"/>
      <c r="E690" s="15" t="s">
        <v>1128</v>
      </c>
      <c r="F690" s="17" t="s">
        <v>601</v>
      </c>
      <c r="G690" s="15"/>
      <c r="H690" s="15" t="s">
        <v>547</v>
      </c>
      <c r="I690" s="15"/>
      <c r="J690" s="15" t="s">
        <v>442</v>
      </c>
      <c r="K690" s="22"/>
      <c r="L690" s="22"/>
      <c r="M690" s="31" t="s">
        <v>601</v>
      </c>
      <c r="N690" s="31"/>
      <c r="O690" s="15" t="s">
        <v>546</v>
      </c>
      <c r="P690" s="15"/>
      <c r="Q690" s="15"/>
      <c r="R690" s="16" t="s">
        <v>545</v>
      </c>
    </row>
    <row r="691" spans="1:18" ht="15" customHeight="1" thickBot="1">
      <c r="A691" s="15" t="s">
        <v>0</v>
      </c>
      <c r="B691" s="15" t="s">
        <v>601</v>
      </c>
      <c r="C691" s="15" t="s">
        <v>56</v>
      </c>
      <c r="D691" s="15"/>
      <c r="E691" s="15" t="s">
        <v>1128</v>
      </c>
      <c r="F691" s="17" t="s">
        <v>601</v>
      </c>
      <c r="G691" s="15"/>
      <c r="H691" s="15" t="s">
        <v>547</v>
      </c>
      <c r="I691" s="15"/>
      <c r="J691" s="15" t="s">
        <v>442</v>
      </c>
      <c r="K691" s="22"/>
      <c r="L691" s="22"/>
      <c r="M691" s="31" t="s">
        <v>601</v>
      </c>
      <c r="N691" s="31"/>
      <c r="O691" s="15" t="s">
        <v>546</v>
      </c>
      <c r="P691" s="15"/>
      <c r="Q691" s="15"/>
      <c r="R691" s="16" t="s">
        <v>545</v>
      </c>
    </row>
    <row r="692" spans="1:18" ht="15" customHeight="1" thickBot="1">
      <c r="A692" s="15" t="s">
        <v>59</v>
      </c>
      <c r="B692" s="15" t="s">
        <v>601</v>
      </c>
      <c r="C692" s="15" t="s">
        <v>56</v>
      </c>
      <c r="D692" s="15"/>
      <c r="E692" s="15" t="s">
        <v>1126</v>
      </c>
      <c r="F692" s="17" t="s">
        <v>601</v>
      </c>
      <c r="G692" s="15"/>
      <c r="H692" s="15" t="s">
        <v>547</v>
      </c>
      <c r="I692" s="15"/>
      <c r="J692" s="15" t="s">
        <v>399</v>
      </c>
      <c r="K692" s="22"/>
      <c r="L692" s="22"/>
      <c r="M692" s="31" t="s">
        <v>601</v>
      </c>
      <c r="N692" s="31"/>
      <c r="O692" s="15" t="s">
        <v>546</v>
      </c>
      <c r="P692" s="15"/>
      <c r="Q692" s="15"/>
      <c r="R692" s="16" t="s">
        <v>545</v>
      </c>
    </row>
    <row r="693" spans="1:18" ht="29.25" customHeight="1" thickBot="1">
      <c r="A693" s="15" t="s">
        <v>570</v>
      </c>
      <c r="B693" s="15" t="s">
        <v>601</v>
      </c>
      <c r="C693" s="15" t="s">
        <v>56</v>
      </c>
      <c r="D693" s="15"/>
      <c r="E693" s="15" t="s">
        <v>1128</v>
      </c>
      <c r="F693" s="17" t="s">
        <v>601</v>
      </c>
      <c r="G693" s="15"/>
      <c r="H693" s="15" t="s">
        <v>548</v>
      </c>
      <c r="I693" s="15"/>
      <c r="J693" s="15" t="s">
        <v>442</v>
      </c>
      <c r="K693" s="22"/>
      <c r="L693" s="22"/>
      <c r="M693" s="31" t="s">
        <v>601</v>
      </c>
      <c r="N693" s="31"/>
      <c r="O693" s="15" t="s">
        <v>546</v>
      </c>
      <c r="P693" s="15"/>
      <c r="Q693" s="15"/>
      <c r="R693" s="16" t="s">
        <v>545</v>
      </c>
    </row>
    <row r="694" spans="1:18" ht="15" customHeight="1" thickBot="1">
      <c r="A694" s="15" t="s">
        <v>129</v>
      </c>
      <c r="B694" s="15" t="s">
        <v>601</v>
      </c>
      <c r="C694" s="15" t="s">
        <v>56</v>
      </c>
      <c r="D694" s="15"/>
      <c r="E694" s="15" t="s">
        <v>1159</v>
      </c>
      <c r="F694" s="17" t="s">
        <v>601</v>
      </c>
      <c r="G694" s="15"/>
      <c r="H694" s="15" t="s">
        <v>549</v>
      </c>
      <c r="I694" s="15"/>
      <c r="J694" s="15" t="s">
        <v>445</v>
      </c>
      <c r="K694" s="22"/>
      <c r="L694" s="22"/>
      <c r="M694" s="31" t="s">
        <v>601</v>
      </c>
      <c r="N694" s="31"/>
      <c r="O694" s="15" t="s">
        <v>546</v>
      </c>
      <c r="P694" s="15"/>
      <c r="Q694" s="15"/>
      <c r="R694" s="16" t="s">
        <v>545</v>
      </c>
    </row>
    <row r="695" spans="1:18" ht="15" customHeight="1" thickBot="1">
      <c r="A695" s="15" t="s">
        <v>0</v>
      </c>
      <c r="B695" s="15" t="s">
        <v>601</v>
      </c>
      <c r="C695" s="15" t="s">
        <v>56</v>
      </c>
      <c r="D695" s="15"/>
      <c r="E695" s="15" t="s">
        <v>1159</v>
      </c>
      <c r="F695" s="17" t="s">
        <v>601</v>
      </c>
      <c r="G695" s="15"/>
      <c r="H695" s="15" t="s">
        <v>549</v>
      </c>
      <c r="I695" s="15"/>
      <c r="J695" s="15" t="s">
        <v>445</v>
      </c>
      <c r="K695" s="22"/>
      <c r="L695" s="22"/>
      <c r="M695" s="31" t="s">
        <v>601</v>
      </c>
      <c r="N695" s="31"/>
      <c r="O695" s="15" t="s">
        <v>546</v>
      </c>
      <c r="P695" s="15"/>
      <c r="Q695" s="15"/>
      <c r="R695" s="16" t="s">
        <v>545</v>
      </c>
    </row>
    <row r="696" spans="1:18" ht="15" customHeight="1" thickBot="1">
      <c r="A696" s="15" t="s">
        <v>1</v>
      </c>
      <c r="B696" s="15" t="s">
        <v>601</v>
      </c>
      <c r="C696" s="15" t="s">
        <v>56</v>
      </c>
      <c r="D696" s="15"/>
      <c r="E696" s="15" t="s">
        <v>1159</v>
      </c>
      <c r="F696" s="17" t="s">
        <v>601</v>
      </c>
      <c r="G696" s="15"/>
      <c r="H696" s="15" t="s">
        <v>549</v>
      </c>
      <c r="I696" s="15"/>
      <c r="J696" s="15" t="s">
        <v>445</v>
      </c>
      <c r="K696" s="22"/>
      <c r="L696" s="22"/>
      <c r="M696" s="31" t="s">
        <v>601</v>
      </c>
      <c r="N696" s="31"/>
      <c r="O696" s="15" t="s">
        <v>546</v>
      </c>
      <c r="P696" s="15"/>
      <c r="Q696" s="15"/>
      <c r="R696" s="16" t="s">
        <v>545</v>
      </c>
    </row>
    <row r="697" spans="1:18" ht="15" customHeight="1" thickBot="1">
      <c r="A697" s="15" t="s">
        <v>4</v>
      </c>
      <c r="B697" s="15" t="s">
        <v>601</v>
      </c>
      <c r="C697" s="15" t="s">
        <v>56</v>
      </c>
      <c r="D697" s="15"/>
      <c r="E697" s="15" t="s">
        <v>1159</v>
      </c>
      <c r="F697" s="17" t="s">
        <v>601</v>
      </c>
      <c r="G697" s="15"/>
      <c r="H697" s="15" t="s">
        <v>549</v>
      </c>
      <c r="I697" s="15"/>
      <c r="J697" s="15" t="s">
        <v>445</v>
      </c>
      <c r="K697" s="22"/>
      <c r="L697" s="22"/>
      <c r="M697" s="31" t="s">
        <v>601</v>
      </c>
      <c r="N697" s="31"/>
      <c r="O697" s="15" t="s">
        <v>546</v>
      </c>
      <c r="P697" s="15"/>
      <c r="Q697" s="15"/>
      <c r="R697" s="16" t="s">
        <v>545</v>
      </c>
    </row>
    <row r="698" spans="1:18" ht="15" customHeight="1" thickBot="1">
      <c r="A698" s="15" t="s">
        <v>59</v>
      </c>
      <c r="B698" s="15" t="s">
        <v>601</v>
      </c>
      <c r="C698" s="15" t="s">
        <v>56</v>
      </c>
      <c r="D698" s="15"/>
      <c r="E698" s="15" t="s">
        <v>1159</v>
      </c>
      <c r="F698" s="17" t="s">
        <v>601</v>
      </c>
      <c r="G698" s="15"/>
      <c r="H698" s="15" t="s">
        <v>549</v>
      </c>
      <c r="I698" s="15"/>
      <c r="J698" s="15" t="s">
        <v>445</v>
      </c>
      <c r="K698" s="22"/>
      <c r="L698" s="22"/>
      <c r="M698" s="31" t="s">
        <v>601</v>
      </c>
      <c r="N698" s="31"/>
      <c r="O698" s="15" t="s">
        <v>546</v>
      </c>
      <c r="P698" s="15"/>
      <c r="Q698" s="15"/>
      <c r="R698" s="16" t="s">
        <v>545</v>
      </c>
    </row>
    <row r="699" spans="1:18" ht="15" customHeight="1" thickBot="1">
      <c r="A699" s="15" t="s">
        <v>566</v>
      </c>
      <c r="B699" s="15" t="s">
        <v>601</v>
      </c>
      <c r="C699" s="15" t="s">
        <v>56</v>
      </c>
      <c r="D699" s="15"/>
      <c r="E699" s="15" t="s">
        <v>1160</v>
      </c>
      <c r="F699" s="17" t="s">
        <v>601</v>
      </c>
      <c r="G699" s="15"/>
      <c r="H699" s="15" t="s">
        <v>90</v>
      </c>
      <c r="I699" s="15"/>
      <c r="J699" s="15" t="s">
        <v>446</v>
      </c>
      <c r="K699" s="22"/>
      <c r="L699" s="22"/>
      <c r="M699" s="31" t="s">
        <v>601</v>
      </c>
      <c r="N699" s="31"/>
      <c r="O699" s="15" t="s">
        <v>546</v>
      </c>
      <c r="P699" s="15"/>
      <c r="Q699" s="15"/>
      <c r="R699" s="16" t="s">
        <v>545</v>
      </c>
    </row>
    <row r="700" spans="1:18" ht="29.25" customHeight="1" thickBot="1">
      <c r="A700" s="15" t="s">
        <v>566</v>
      </c>
      <c r="B700" s="15" t="s">
        <v>601</v>
      </c>
      <c r="C700" s="15" t="s">
        <v>56</v>
      </c>
      <c r="D700" s="15" t="s">
        <v>182</v>
      </c>
      <c r="E700" s="15" t="s">
        <v>801</v>
      </c>
      <c r="F700" s="17" t="s">
        <v>601</v>
      </c>
      <c r="G700" s="15" t="s">
        <v>601</v>
      </c>
      <c r="H700" s="15" t="s">
        <v>472</v>
      </c>
      <c r="I700" s="15"/>
      <c r="J700" s="15" t="s">
        <v>182</v>
      </c>
      <c r="K700" s="22"/>
      <c r="L700" s="22"/>
      <c r="M700" s="31" t="s">
        <v>601</v>
      </c>
      <c r="N700" s="31"/>
      <c r="O700" s="15" t="s">
        <v>546</v>
      </c>
      <c r="P700" s="15"/>
      <c r="Q700" s="15"/>
      <c r="R700" s="16" t="s">
        <v>545</v>
      </c>
    </row>
    <row r="701" spans="1:18" ht="15" customHeight="1" thickBot="1">
      <c r="A701" s="15" t="s">
        <v>59</v>
      </c>
      <c r="B701" s="15" t="s">
        <v>601</v>
      </c>
      <c r="C701" s="15" t="s">
        <v>56</v>
      </c>
      <c r="D701" s="15" t="s">
        <v>182</v>
      </c>
      <c r="E701" s="15" t="s">
        <v>801</v>
      </c>
      <c r="F701" s="17" t="s">
        <v>601</v>
      </c>
      <c r="G701" s="15" t="s">
        <v>601</v>
      </c>
      <c r="H701" s="15" t="s">
        <v>547</v>
      </c>
      <c r="I701" s="15"/>
      <c r="J701" s="15" t="s">
        <v>182</v>
      </c>
      <c r="K701" s="22"/>
      <c r="L701" s="22"/>
      <c r="M701" s="31" t="s">
        <v>601</v>
      </c>
      <c r="N701" s="31"/>
      <c r="O701" s="15" t="s">
        <v>546</v>
      </c>
      <c r="P701" s="15"/>
      <c r="Q701" s="15"/>
      <c r="R701" s="16" t="s">
        <v>545</v>
      </c>
    </row>
    <row r="702" spans="1:18" ht="15" customHeight="1" thickBot="1">
      <c r="A702" s="15" t="s">
        <v>59</v>
      </c>
      <c r="B702" s="15" t="s">
        <v>601</v>
      </c>
      <c r="C702" s="15" t="s">
        <v>56</v>
      </c>
      <c r="D702" s="15" t="s">
        <v>182</v>
      </c>
      <c r="E702" s="15" t="s">
        <v>801</v>
      </c>
      <c r="F702" s="17" t="s">
        <v>601</v>
      </c>
      <c r="G702" s="15" t="s">
        <v>601</v>
      </c>
      <c r="H702" s="15" t="s">
        <v>534</v>
      </c>
      <c r="I702" s="15"/>
      <c r="J702" s="15" t="s">
        <v>182</v>
      </c>
      <c r="K702" s="22"/>
      <c r="L702" s="22"/>
      <c r="M702" s="31" t="s">
        <v>601</v>
      </c>
      <c r="N702" s="31"/>
      <c r="O702" s="15" t="s">
        <v>546</v>
      </c>
      <c r="P702" s="15"/>
      <c r="Q702" s="15"/>
      <c r="R702" s="16" t="s">
        <v>545</v>
      </c>
    </row>
    <row r="703" spans="1:18" ht="15" customHeight="1" thickBot="1">
      <c r="A703" s="15" t="s">
        <v>101</v>
      </c>
      <c r="B703" s="15" t="s">
        <v>601</v>
      </c>
      <c r="C703" s="15" t="s">
        <v>56</v>
      </c>
      <c r="D703" s="15" t="s">
        <v>182</v>
      </c>
      <c r="E703" s="15" t="s">
        <v>801</v>
      </c>
      <c r="F703" s="17" t="s">
        <v>601</v>
      </c>
      <c r="G703" s="15" t="s">
        <v>601</v>
      </c>
      <c r="H703" s="15" t="s">
        <v>573</v>
      </c>
      <c r="I703" s="15"/>
      <c r="J703" s="15" t="s">
        <v>182</v>
      </c>
      <c r="K703" s="22"/>
      <c r="L703" s="22"/>
      <c r="M703" s="31" t="s">
        <v>601</v>
      </c>
      <c r="N703" s="31"/>
      <c r="O703" s="15" t="s">
        <v>546</v>
      </c>
      <c r="P703" s="15"/>
      <c r="Q703" s="15"/>
      <c r="R703" s="16" t="s">
        <v>545</v>
      </c>
    </row>
    <row r="704" spans="1:18" ht="15" customHeight="1" thickBot="1">
      <c r="A704" s="15" t="s">
        <v>101</v>
      </c>
      <c r="B704" s="15" t="s">
        <v>601</v>
      </c>
      <c r="C704" s="15" t="s">
        <v>56</v>
      </c>
      <c r="D704" s="15" t="s">
        <v>182</v>
      </c>
      <c r="E704" s="15" t="s">
        <v>801</v>
      </c>
      <c r="F704" s="17" t="s">
        <v>601</v>
      </c>
      <c r="G704" s="15" t="s">
        <v>601</v>
      </c>
      <c r="H704" s="15" t="s">
        <v>448</v>
      </c>
      <c r="I704" s="15"/>
      <c r="J704" s="15" t="s">
        <v>182</v>
      </c>
      <c r="K704" s="22"/>
      <c r="L704" s="22"/>
      <c r="M704" s="31" t="s">
        <v>601</v>
      </c>
      <c r="N704" s="31"/>
      <c r="O704" s="15" t="s">
        <v>546</v>
      </c>
      <c r="P704" s="15"/>
      <c r="Q704" s="15"/>
      <c r="R704" s="16" t="s">
        <v>545</v>
      </c>
    </row>
    <row r="705" spans="1:18" ht="15" customHeight="1" thickBot="1">
      <c r="A705" s="15" t="s">
        <v>101</v>
      </c>
      <c r="B705" s="15" t="s">
        <v>601</v>
      </c>
      <c r="C705" s="15" t="s">
        <v>56</v>
      </c>
      <c r="D705" s="15" t="s">
        <v>182</v>
      </c>
      <c r="E705" s="15" t="s">
        <v>801</v>
      </c>
      <c r="F705" s="17" t="s">
        <v>601</v>
      </c>
      <c r="G705" s="15" t="s">
        <v>601</v>
      </c>
      <c r="H705" s="15" t="s">
        <v>535</v>
      </c>
      <c r="I705" s="15"/>
      <c r="J705" s="15" t="s">
        <v>182</v>
      </c>
      <c r="K705" s="22"/>
      <c r="L705" s="22"/>
      <c r="M705" s="31" t="s">
        <v>601</v>
      </c>
      <c r="N705" s="31"/>
      <c r="O705" s="15" t="s">
        <v>546</v>
      </c>
      <c r="P705" s="15"/>
      <c r="Q705" s="15"/>
      <c r="R705" s="16" t="s">
        <v>545</v>
      </c>
    </row>
    <row r="706" spans="1:18" ht="15" customHeight="1" thickBot="1">
      <c r="A706" s="15" t="s">
        <v>101</v>
      </c>
      <c r="B706" s="15" t="s">
        <v>601</v>
      </c>
      <c r="C706" s="15" t="s">
        <v>56</v>
      </c>
      <c r="D706" s="15" t="s">
        <v>182</v>
      </c>
      <c r="E706" s="15" t="s">
        <v>801</v>
      </c>
      <c r="F706" s="17" t="s">
        <v>601</v>
      </c>
      <c r="G706" s="15" t="s">
        <v>601</v>
      </c>
      <c r="H706" s="15" t="s">
        <v>536</v>
      </c>
      <c r="I706" s="15"/>
      <c r="J706" s="15" t="s">
        <v>182</v>
      </c>
      <c r="K706" s="22"/>
      <c r="L706" s="22"/>
      <c r="M706" s="31" t="s">
        <v>601</v>
      </c>
      <c r="N706" s="31"/>
      <c r="O706" s="15" t="s">
        <v>546</v>
      </c>
      <c r="P706" s="15"/>
      <c r="Q706" s="15"/>
      <c r="R706" s="16" t="s">
        <v>545</v>
      </c>
    </row>
    <row r="707" spans="1:18" ht="29.25" customHeight="1" thickBot="1">
      <c r="A707" s="15" t="s">
        <v>101</v>
      </c>
      <c r="B707" s="15" t="s">
        <v>601</v>
      </c>
      <c r="C707" s="15" t="s">
        <v>56</v>
      </c>
      <c r="D707" s="15" t="s">
        <v>182</v>
      </c>
      <c r="E707" s="15" t="s">
        <v>801</v>
      </c>
      <c r="F707" s="17" t="s">
        <v>601</v>
      </c>
      <c r="G707" s="15" t="s">
        <v>601</v>
      </c>
      <c r="H707" s="15" t="s">
        <v>537</v>
      </c>
      <c r="I707" s="15"/>
      <c r="J707" s="15" t="s">
        <v>182</v>
      </c>
      <c r="K707" s="22"/>
      <c r="L707" s="22"/>
      <c r="M707" s="31" t="s">
        <v>601</v>
      </c>
      <c r="N707" s="31"/>
      <c r="O707" s="15" t="s">
        <v>546</v>
      </c>
      <c r="P707" s="15"/>
      <c r="Q707" s="15"/>
      <c r="R707" s="16" t="s">
        <v>545</v>
      </c>
    </row>
    <row r="708" spans="1:18" ht="29.25" customHeight="1" thickBot="1">
      <c r="A708" s="15" t="s">
        <v>101</v>
      </c>
      <c r="B708" s="15" t="s">
        <v>601</v>
      </c>
      <c r="C708" s="15" t="s">
        <v>56</v>
      </c>
      <c r="D708" s="15" t="s">
        <v>182</v>
      </c>
      <c r="E708" s="15" t="s">
        <v>801</v>
      </c>
      <c r="F708" s="17" t="s">
        <v>601</v>
      </c>
      <c r="G708" s="15" t="s">
        <v>601</v>
      </c>
      <c r="H708" s="15" t="s">
        <v>538</v>
      </c>
      <c r="I708" s="15"/>
      <c r="J708" s="15" t="s">
        <v>182</v>
      </c>
      <c r="K708" s="22"/>
      <c r="L708" s="22"/>
      <c r="M708" s="31" t="s">
        <v>601</v>
      </c>
      <c r="N708" s="31"/>
      <c r="O708" s="15" t="s">
        <v>546</v>
      </c>
      <c r="P708" s="15"/>
      <c r="Q708" s="15"/>
      <c r="R708" s="16" t="s">
        <v>545</v>
      </c>
    </row>
    <row r="709" spans="1:18" ht="15" customHeight="1" thickBot="1">
      <c r="A709" s="15" t="s">
        <v>101</v>
      </c>
      <c r="B709" s="15" t="s">
        <v>601</v>
      </c>
      <c r="C709" s="15" t="s">
        <v>56</v>
      </c>
      <c r="D709" s="15" t="s">
        <v>182</v>
      </c>
      <c r="E709" s="15" t="s">
        <v>801</v>
      </c>
      <c r="F709" s="17" t="s">
        <v>601</v>
      </c>
      <c r="G709" s="15" t="s">
        <v>601</v>
      </c>
      <c r="H709" s="15" t="s">
        <v>600</v>
      </c>
      <c r="I709" s="15"/>
      <c r="J709" s="15" t="s">
        <v>182</v>
      </c>
      <c r="K709" s="22"/>
      <c r="L709" s="22"/>
      <c r="M709" s="31" t="s">
        <v>601</v>
      </c>
      <c r="N709" s="31"/>
      <c r="O709" s="15" t="s">
        <v>546</v>
      </c>
      <c r="P709" s="15"/>
      <c r="Q709" s="15"/>
      <c r="R709" s="16" t="s">
        <v>545</v>
      </c>
    </row>
    <row r="710" spans="1:18" ht="15" customHeight="1" thickBot="1">
      <c r="A710" s="15" t="s">
        <v>0</v>
      </c>
      <c r="B710" s="15" t="s">
        <v>601</v>
      </c>
      <c r="C710" s="15" t="s">
        <v>56</v>
      </c>
      <c r="D710" s="15" t="s">
        <v>182</v>
      </c>
      <c r="E710" s="15" t="s">
        <v>801</v>
      </c>
      <c r="F710" s="17" t="s">
        <v>601</v>
      </c>
      <c r="G710" s="15" t="s">
        <v>601</v>
      </c>
      <c r="H710" s="15" t="s">
        <v>468</v>
      </c>
      <c r="I710" s="15"/>
      <c r="J710" s="15" t="s">
        <v>182</v>
      </c>
      <c r="K710" s="22"/>
      <c r="L710" s="22"/>
      <c r="M710" s="31" t="s">
        <v>601</v>
      </c>
      <c r="N710" s="31"/>
      <c r="O710" s="15" t="s">
        <v>546</v>
      </c>
      <c r="P710" s="15"/>
      <c r="Q710" s="15"/>
      <c r="R710" s="16" t="s">
        <v>545</v>
      </c>
    </row>
    <row r="711" spans="1:18" ht="15" customHeight="1" thickBot="1">
      <c r="A711" s="15" t="s">
        <v>0</v>
      </c>
      <c r="B711" s="15" t="s">
        <v>601</v>
      </c>
      <c r="C711" s="15" t="s">
        <v>56</v>
      </c>
      <c r="D711" s="15" t="s">
        <v>182</v>
      </c>
      <c r="E711" s="15" t="s">
        <v>801</v>
      </c>
      <c r="F711" s="17" t="s">
        <v>601</v>
      </c>
      <c r="G711" s="15" t="s">
        <v>601</v>
      </c>
      <c r="H711" s="15" t="s">
        <v>92</v>
      </c>
      <c r="I711" s="15"/>
      <c r="J711" s="15" t="s">
        <v>182</v>
      </c>
      <c r="K711" s="22"/>
      <c r="L711" s="22"/>
      <c r="M711" s="31" t="s">
        <v>601</v>
      </c>
      <c r="N711" s="31"/>
      <c r="O711" s="15" t="s">
        <v>546</v>
      </c>
      <c r="P711" s="15"/>
      <c r="Q711" s="15"/>
      <c r="R711" s="16" t="s">
        <v>545</v>
      </c>
    </row>
    <row r="712" spans="1:18" ht="15" customHeight="1" thickBot="1">
      <c r="A712" s="15" t="s">
        <v>0</v>
      </c>
      <c r="B712" s="15" t="s">
        <v>601</v>
      </c>
      <c r="C712" s="15" t="s">
        <v>56</v>
      </c>
      <c r="D712" s="15" t="s">
        <v>182</v>
      </c>
      <c r="E712" s="15" t="s">
        <v>801</v>
      </c>
      <c r="F712" s="17" t="s">
        <v>601</v>
      </c>
      <c r="G712" s="15" t="s">
        <v>601</v>
      </c>
      <c r="H712" s="15" t="s">
        <v>547</v>
      </c>
      <c r="I712" s="15"/>
      <c r="J712" s="15" t="s">
        <v>182</v>
      </c>
      <c r="K712" s="22"/>
      <c r="L712" s="22"/>
      <c r="M712" s="31" t="s">
        <v>601</v>
      </c>
      <c r="N712" s="31"/>
      <c r="O712" s="15" t="s">
        <v>546</v>
      </c>
      <c r="P712" s="15"/>
      <c r="Q712" s="15"/>
      <c r="R712" s="16" t="s">
        <v>545</v>
      </c>
    </row>
    <row r="713" spans="1:18" ht="15" customHeight="1" thickBot="1">
      <c r="A713" s="15" t="s">
        <v>0</v>
      </c>
      <c r="B713" s="15" t="s">
        <v>601</v>
      </c>
      <c r="C713" s="15" t="s">
        <v>56</v>
      </c>
      <c r="D713" s="15" t="s">
        <v>182</v>
      </c>
      <c r="E713" s="15" t="s">
        <v>801</v>
      </c>
      <c r="F713" s="17" t="s">
        <v>601</v>
      </c>
      <c r="G713" s="15" t="s">
        <v>601</v>
      </c>
      <c r="H713" s="15" t="s">
        <v>534</v>
      </c>
      <c r="I713" s="15"/>
      <c r="J713" s="15" t="s">
        <v>182</v>
      </c>
      <c r="K713" s="22"/>
      <c r="L713" s="22"/>
      <c r="M713" s="31" t="s">
        <v>601</v>
      </c>
      <c r="N713" s="31"/>
      <c r="O713" s="15" t="s">
        <v>546</v>
      </c>
      <c r="P713" s="15"/>
      <c r="Q713" s="15"/>
      <c r="R713" s="16" t="s">
        <v>545</v>
      </c>
    </row>
    <row r="714" spans="1:18" ht="15" customHeight="1" thickBot="1">
      <c r="A714" s="15" t="s">
        <v>0</v>
      </c>
      <c r="B714" s="15" t="s">
        <v>601</v>
      </c>
      <c r="C714" s="15" t="s">
        <v>56</v>
      </c>
      <c r="D714" s="15" t="s">
        <v>182</v>
      </c>
      <c r="E714" s="15" t="s">
        <v>801</v>
      </c>
      <c r="F714" s="17" t="s">
        <v>601</v>
      </c>
      <c r="G714" s="15" t="s">
        <v>601</v>
      </c>
      <c r="H714" s="15" t="s">
        <v>105</v>
      </c>
      <c r="I714" s="15"/>
      <c r="J714" s="15" t="s">
        <v>182</v>
      </c>
      <c r="K714" s="22"/>
      <c r="L714" s="22"/>
      <c r="M714" s="31" t="s">
        <v>601</v>
      </c>
      <c r="N714" s="31"/>
      <c r="O714" s="15" t="s">
        <v>546</v>
      </c>
      <c r="P714" s="15"/>
      <c r="Q714" s="15"/>
      <c r="R714" s="16" t="s">
        <v>545</v>
      </c>
    </row>
    <row r="715" spans="1:18" ht="57.75" customHeight="1" thickBot="1">
      <c r="A715" s="15" t="s">
        <v>0</v>
      </c>
      <c r="B715" s="15" t="s">
        <v>601</v>
      </c>
      <c r="C715" s="15" t="s">
        <v>56</v>
      </c>
      <c r="D715" s="15" t="s">
        <v>182</v>
      </c>
      <c r="E715" s="15" t="s">
        <v>801</v>
      </c>
      <c r="F715" s="17" t="s">
        <v>601</v>
      </c>
      <c r="G715" s="15" t="s">
        <v>601</v>
      </c>
      <c r="H715" s="15" t="s">
        <v>512</v>
      </c>
      <c r="I715" s="15"/>
      <c r="J715" s="15" t="s">
        <v>182</v>
      </c>
      <c r="K715" s="22"/>
      <c r="L715" s="22"/>
      <c r="M715" s="31" t="s">
        <v>601</v>
      </c>
      <c r="N715" s="31"/>
      <c r="O715" s="15" t="s">
        <v>546</v>
      </c>
      <c r="P715" s="15"/>
      <c r="Q715" s="15"/>
      <c r="R715" s="16" t="s">
        <v>545</v>
      </c>
    </row>
    <row r="716" spans="1:18" ht="29.25" customHeight="1" thickBot="1">
      <c r="A716" s="15" t="s">
        <v>1</v>
      </c>
      <c r="B716" s="15" t="s">
        <v>601</v>
      </c>
      <c r="C716" s="15" t="s">
        <v>56</v>
      </c>
      <c r="D716" s="15" t="s">
        <v>182</v>
      </c>
      <c r="E716" s="15" t="s">
        <v>801</v>
      </c>
      <c r="F716" s="17" t="s">
        <v>601</v>
      </c>
      <c r="G716" s="15" t="s">
        <v>601</v>
      </c>
      <c r="H716" s="15" t="s">
        <v>539</v>
      </c>
      <c r="I716" s="15"/>
      <c r="J716" s="15" t="s">
        <v>182</v>
      </c>
      <c r="K716" s="22"/>
      <c r="L716" s="22"/>
      <c r="M716" s="31" t="s">
        <v>601</v>
      </c>
      <c r="N716" s="31"/>
      <c r="O716" s="15" t="s">
        <v>546</v>
      </c>
      <c r="P716" s="15"/>
      <c r="Q716" s="15"/>
      <c r="R716" s="16" t="s">
        <v>545</v>
      </c>
    </row>
    <row r="717" spans="1:18" ht="29.25" customHeight="1" thickBot="1">
      <c r="A717" s="15" t="s">
        <v>1</v>
      </c>
      <c r="B717" s="15" t="s">
        <v>601</v>
      </c>
      <c r="C717" s="15" t="s">
        <v>56</v>
      </c>
      <c r="D717" s="15" t="s">
        <v>182</v>
      </c>
      <c r="E717" s="15" t="s">
        <v>801</v>
      </c>
      <c r="F717" s="17" t="s">
        <v>601</v>
      </c>
      <c r="G717" s="15" t="s">
        <v>601</v>
      </c>
      <c r="H717" s="15" t="s">
        <v>540</v>
      </c>
      <c r="I717" s="15"/>
      <c r="J717" s="15" t="s">
        <v>182</v>
      </c>
      <c r="K717" s="22"/>
      <c r="L717" s="22"/>
      <c r="M717" s="31" t="s">
        <v>601</v>
      </c>
      <c r="N717" s="31"/>
      <c r="O717" s="15" t="s">
        <v>546</v>
      </c>
      <c r="P717" s="15"/>
      <c r="Q717" s="15"/>
      <c r="R717" s="16" t="s">
        <v>545</v>
      </c>
    </row>
    <row r="718" spans="1:18" ht="15" customHeight="1" thickBot="1">
      <c r="A718" s="15" t="s">
        <v>1</v>
      </c>
      <c r="B718" s="15" t="s">
        <v>601</v>
      </c>
      <c r="C718" s="15" t="s">
        <v>56</v>
      </c>
      <c r="D718" s="15" t="s">
        <v>182</v>
      </c>
      <c r="E718" s="15" t="s">
        <v>801</v>
      </c>
      <c r="F718" s="17" t="s">
        <v>601</v>
      </c>
      <c r="G718" s="15" t="s">
        <v>601</v>
      </c>
      <c r="H718" s="15" t="s">
        <v>541</v>
      </c>
      <c r="I718" s="15"/>
      <c r="J718" s="15" t="s">
        <v>182</v>
      </c>
      <c r="K718" s="22"/>
      <c r="L718" s="22"/>
      <c r="M718" s="31" t="s">
        <v>601</v>
      </c>
      <c r="N718" s="31"/>
      <c r="O718" s="15" t="s">
        <v>546</v>
      </c>
      <c r="P718" s="15"/>
      <c r="Q718" s="15"/>
      <c r="R718" s="16" t="s">
        <v>545</v>
      </c>
    </row>
    <row r="719" spans="1:18" ht="15" customHeight="1" thickBot="1">
      <c r="A719" s="15" t="s">
        <v>1</v>
      </c>
      <c r="B719" s="15" t="s">
        <v>601</v>
      </c>
      <c r="C719" s="15" t="s">
        <v>56</v>
      </c>
      <c r="D719" s="15" t="s">
        <v>182</v>
      </c>
      <c r="E719" s="15" t="s">
        <v>801</v>
      </c>
      <c r="F719" s="17" t="s">
        <v>601</v>
      </c>
      <c r="G719" s="15" t="s">
        <v>601</v>
      </c>
      <c r="H719" s="15" t="s">
        <v>344</v>
      </c>
      <c r="I719" s="15"/>
      <c r="J719" s="15" t="s">
        <v>182</v>
      </c>
      <c r="K719" s="22">
        <v>1277648</v>
      </c>
      <c r="L719" s="22"/>
      <c r="M719" s="31" t="s">
        <v>601</v>
      </c>
      <c r="N719" s="31"/>
      <c r="O719" s="15" t="s">
        <v>546</v>
      </c>
      <c r="P719" s="15"/>
      <c r="Q719" s="15"/>
      <c r="R719" s="16" t="s">
        <v>545</v>
      </c>
    </row>
    <row r="720" spans="1:18" ht="15" customHeight="1" thickBot="1">
      <c r="A720" s="15" t="s">
        <v>1</v>
      </c>
      <c r="B720" s="15" t="s">
        <v>601</v>
      </c>
      <c r="C720" s="15" t="s">
        <v>56</v>
      </c>
      <c r="D720" s="15" t="s">
        <v>182</v>
      </c>
      <c r="E720" s="15" t="s">
        <v>801</v>
      </c>
      <c r="F720" s="17" t="s">
        <v>601</v>
      </c>
      <c r="G720" s="15" t="s">
        <v>601</v>
      </c>
      <c r="H720" s="15" t="s">
        <v>468</v>
      </c>
      <c r="I720" s="15"/>
      <c r="J720" s="15" t="s">
        <v>182</v>
      </c>
      <c r="K720" s="22"/>
      <c r="L720" s="22"/>
      <c r="M720" s="31" t="s">
        <v>601</v>
      </c>
      <c r="N720" s="31"/>
      <c r="O720" s="15" t="s">
        <v>546</v>
      </c>
      <c r="P720" s="15"/>
      <c r="Q720" s="15"/>
      <c r="R720" s="16" t="s">
        <v>545</v>
      </c>
    </row>
    <row r="721" spans="1:18" ht="42.75" customHeight="1" thickBot="1">
      <c r="A721" s="15" t="s">
        <v>1</v>
      </c>
      <c r="B721" s="15" t="s">
        <v>601</v>
      </c>
      <c r="C721" s="15" t="s">
        <v>56</v>
      </c>
      <c r="D721" s="15" t="s">
        <v>182</v>
      </c>
      <c r="E721" s="15" t="s">
        <v>801</v>
      </c>
      <c r="F721" s="17" t="s">
        <v>601</v>
      </c>
      <c r="G721" s="15" t="s">
        <v>601</v>
      </c>
      <c r="H721" s="15" t="s">
        <v>542</v>
      </c>
      <c r="I721" s="15"/>
      <c r="J721" s="15" t="s">
        <v>182</v>
      </c>
      <c r="K721" s="22"/>
      <c r="L721" s="22"/>
      <c r="M721" s="31" t="s">
        <v>601</v>
      </c>
      <c r="N721" s="31"/>
      <c r="O721" s="15" t="s">
        <v>546</v>
      </c>
      <c r="P721" s="15"/>
      <c r="Q721" s="15"/>
      <c r="R721" s="16" t="s">
        <v>545</v>
      </c>
    </row>
    <row r="722" spans="1:18" ht="29.25" customHeight="1" thickBot="1">
      <c r="A722" s="15" t="s">
        <v>20</v>
      </c>
      <c r="B722" s="15" t="s">
        <v>601</v>
      </c>
      <c r="C722" s="15" t="s">
        <v>56</v>
      </c>
      <c r="D722" s="15" t="s">
        <v>182</v>
      </c>
      <c r="E722" s="15" t="s">
        <v>801</v>
      </c>
      <c r="F722" s="17" t="s">
        <v>601</v>
      </c>
      <c r="G722" s="15" t="s">
        <v>601</v>
      </c>
      <c r="H722" s="15" t="s">
        <v>10</v>
      </c>
      <c r="I722" s="15"/>
      <c r="J722" s="15" t="s">
        <v>182</v>
      </c>
      <c r="K722" s="22"/>
      <c r="L722" s="22"/>
      <c r="M722" s="31" t="s">
        <v>601</v>
      </c>
      <c r="N722" s="31"/>
      <c r="O722" s="15" t="s">
        <v>546</v>
      </c>
      <c r="P722" s="15"/>
      <c r="Q722" s="15"/>
      <c r="R722" s="16" t="s">
        <v>545</v>
      </c>
    </row>
    <row r="723" spans="1:18" ht="29.25" customHeight="1" thickBot="1">
      <c r="A723" s="15" t="s">
        <v>1</v>
      </c>
      <c r="B723" s="15" t="s">
        <v>601</v>
      </c>
      <c r="C723" s="15" t="s">
        <v>56</v>
      </c>
      <c r="D723" s="15" t="s">
        <v>182</v>
      </c>
      <c r="E723" s="15" t="s">
        <v>801</v>
      </c>
      <c r="F723" s="17" t="s">
        <v>601</v>
      </c>
      <c r="G723" s="15" t="s">
        <v>601</v>
      </c>
      <c r="H723" s="15" t="s">
        <v>521</v>
      </c>
      <c r="I723" s="15"/>
      <c r="J723" s="15" t="s">
        <v>182</v>
      </c>
      <c r="K723" s="22"/>
      <c r="L723" s="22"/>
      <c r="M723" s="31" t="s">
        <v>601</v>
      </c>
      <c r="N723" s="31"/>
      <c r="O723" s="15" t="s">
        <v>546</v>
      </c>
      <c r="P723" s="15"/>
      <c r="Q723" s="15"/>
      <c r="R723" s="16" t="s">
        <v>545</v>
      </c>
    </row>
    <row r="724" spans="1:18" ht="43.5" customHeight="1" thickBot="1">
      <c r="A724" s="15" t="s">
        <v>1</v>
      </c>
      <c r="B724" s="15" t="s">
        <v>601</v>
      </c>
      <c r="C724" s="15" t="s">
        <v>56</v>
      </c>
      <c r="D724" s="15" t="s">
        <v>182</v>
      </c>
      <c r="E724" s="15" t="s">
        <v>801</v>
      </c>
      <c r="F724" s="17" t="s">
        <v>601</v>
      </c>
      <c r="G724" s="15" t="s">
        <v>601</v>
      </c>
      <c r="H724" s="15" t="s">
        <v>509</v>
      </c>
      <c r="I724" s="15"/>
      <c r="J724" s="15" t="s">
        <v>182</v>
      </c>
      <c r="K724" s="22"/>
      <c r="L724" s="22"/>
      <c r="M724" s="31" t="s">
        <v>601</v>
      </c>
      <c r="N724" s="31"/>
      <c r="O724" s="15" t="s">
        <v>546</v>
      </c>
      <c r="P724" s="15"/>
      <c r="Q724" s="15"/>
      <c r="R724" s="16" t="s">
        <v>545</v>
      </c>
    </row>
    <row r="725" spans="1:18" ht="15" customHeight="1" thickBot="1">
      <c r="A725" s="15" t="s">
        <v>1</v>
      </c>
      <c r="B725" s="15" t="s">
        <v>601</v>
      </c>
      <c r="C725" s="15" t="s">
        <v>56</v>
      </c>
      <c r="D725" s="15" t="s">
        <v>182</v>
      </c>
      <c r="E725" s="15" t="s">
        <v>801</v>
      </c>
      <c r="F725" s="17" t="s">
        <v>601</v>
      </c>
      <c r="G725" s="15" t="s">
        <v>601</v>
      </c>
      <c r="H725" s="15" t="s">
        <v>543</v>
      </c>
      <c r="I725" s="15"/>
      <c r="J725" s="15" t="s">
        <v>182</v>
      </c>
      <c r="K725" s="22"/>
      <c r="L725" s="22"/>
      <c r="M725" s="31" t="s">
        <v>601</v>
      </c>
      <c r="N725" s="31"/>
      <c r="O725" s="15" t="s">
        <v>546</v>
      </c>
      <c r="P725" s="15"/>
      <c r="Q725" s="15"/>
      <c r="R725" s="16" t="s">
        <v>545</v>
      </c>
    </row>
    <row r="726" spans="1:18" ht="15" customHeight="1" thickBot="1">
      <c r="A726" s="15" t="s">
        <v>1</v>
      </c>
      <c r="B726" s="15" t="s">
        <v>601</v>
      </c>
      <c r="C726" s="15" t="s">
        <v>56</v>
      </c>
      <c r="D726" s="15" t="s">
        <v>182</v>
      </c>
      <c r="E726" s="15" t="s">
        <v>801</v>
      </c>
      <c r="F726" s="17" t="s">
        <v>601</v>
      </c>
      <c r="G726" s="15" t="s">
        <v>601</v>
      </c>
      <c r="H726" s="15" t="s">
        <v>534</v>
      </c>
      <c r="I726" s="15"/>
      <c r="J726" s="15" t="s">
        <v>182</v>
      </c>
      <c r="K726" s="22"/>
      <c r="L726" s="22"/>
      <c r="M726" s="31" t="s">
        <v>601</v>
      </c>
      <c r="N726" s="31"/>
      <c r="O726" s="15" t="s">
        <v>546</v>
      </c>
      <c r="P726" s="15"/>
      <c r="Q726" s="15"/>
      <c r="R726" s="16" t="s">
        <v>545</v>
      </c>
    </row>
    <row r="727" spans="1:18" ht="29.25" customHeight="1" thickBot="1">
      <c r="A727" s="15" t="s">
        <v>4</v>
      </c>
      <c r="B727" s="15" t="s">
        <v>601</v>
      </c>
      <c r="C727" s="15" t="s">
        <v>56</v>
      </c>
      <c r="D727" s="15" t="s">
        <v>182</v>
      </c>
      <c r="E727" s="15" t="s">
        <v>801</v>
      </c>
      <c r="F727" s="17" t="s">
        <v>601</v>
      </c>
      <c r="G727" s="15" t="s">
        <v>601</v>
      </c>
      <c r="H727" s="15" t="s">
        <v>539</v>
      </c>
      <c r="I727" s="15"/>
      <c r="J727" s="15" t="s">
        <v>182</v>
      </c>
      <c r="K727" s="22"/>
      <c r="L727" s="22"/>
      <c r="M727" s="31" t="s">
        <v>601</v>
      </c>
      <c r="N727" s="31"/>
      <c r="O727" s="15" t="s">
        <v>546</v>
      </c>
      <c r="P727" s="15"/>
      <c r="Q727" s="15"/>
      <c r="R727" s="16" t="s">
        <v>545</v>
      </c>
    </row>
    <row r="728" spans="1:18" ht="15" customHeight="1" thickBot="1">
      <c r="A728" s="15" t="s">
        <v>0</v>
      </c>
      <c r="B728" s="15"/>
      <c r="C728" s="15" t="s">
        <v>56</v>
      </c>
      <c r="D728" s="15" t="s">
        <v>182</v>
      </c>
      <c r="E728" s="15" t="s">
        <v>801</v>
      </c>
      <c r="F728" s="17"/>
      <c r="G728" s="15"/>
      <c r="H728" s="15" t="s">
        <v>344</v>
      </c>
      <c r="I728" s="15"/>
      <c r="J728" s="15" t="s">
        <v>182</v>
      </c>
      <c r="K728" s="22">
        <v>899041</v>
      </c>
      <c r="L728" s="22"/>
      <c r="M728" s="31"/>
      <c r="N728" s="31"/>
      <c r="O728" s="15" t="s">
        <v>952</v>
      </c>
      <c r="P728" s="15"/>
      <c r="Q728" s="15"/>
      <c r="R728" s="16" t="s">
        <v>545</v>
      </c>
    </row>
    <row r="729" spans="1:18" ht="15" customHeight="1" thickBot="1">
      <c r="A729" s="15" t="s">
        <v>4</v>
      </c>
      <c r="B729" s="15" t="s">
        <v>601</v>
      </c>
      <c r="C729" s="15" t="s">
        <v>56</v>
      </c>
      <c r="D729" s="15" t="s">
        <v>182</v>
      </c>
      <c r="E729" s="15" t="s">
        <v>801</v>
      </c>
      <c r="F729" s="17" t="s">
        <v>601</v>
      </c>
      <c r="G729" s="15" t="s">
        <v>601</v>
      </c>
      <c r="H729" s="15" t="s">
        <v>468</v>
      </c>
      <c r="I729" s="15"/>
      <c r="J729" s="15" t="s">
        <v>182</v>
      </c>
      <c r="K729" s="22"/>
      <c r="L729" s="22"/>
      <c r="M729" s="31" t="s">
        <v>601</v>
      </c>
      <c r="N729" s="31"/>
      <c r="O729" s="15" t="s">
        <v>546</v>
      </c>
      <c r="P729" s="15"/>
      <c r="Q729" s="15"/>
      <c r="R729" s="16" t="s">
        <v>545</v>
      </c>
    </row>
    <row r="730" spans="1:18" ht="29.25" customHeight="1" thickBot="1">
      <c r="A730" s="15" t="s">
        <v>577</v>
      </c>
      <c r="B730" s="15" t="s">
        <v>601</v>
      </c>
      <c r="C730" s="15" t="s">
        <v>56</v>
      </c>
      <c r="D730" s="15" t="s">
        <v>182</v>
      </c>
      <c r="E730" s="15" t="s">
        <v>801</v>
      </c>
      <c r="F730" s="17" t="s">
        <v>601</v>
      </c>
      <c r="G730" s="15" t="s">
        <v>601</v>
      </c>
      <c r="H730" s="15" t="s">
        <v>473</v>
      </c>
      <c r="I730" s="15"/>
      <c r="J730" s="15" t="s">
        <v>182</v>
      </c>
      <c r="K730" s="22"/>
      <c r="L730" s="22"/>
      <c r="M730" s="31" t="s">
        <v>601</v>
      </c>
      <c r="N730" s="31"/>
      <c r="O730" s="15" t="s">
        <v>546</v>
      </c>
      <c r="P730" s="15"/>
      <c r="Q730" s="15"/>
      <c r="R730" s="16" t="s">
        <v>545</v>
      </c>
    </row>
    <row r="731" spans="1:18" ht="15" customHeight="1" thickBot="1">
      <c r="A731" s="15" t="s">
        <v>4</v>
      </c>
      <c r="B731" s="15" t="s">
        <v>601</v>
      </c>
      <c r="C731" s="15" t="s">
        <v>56</v>
      </c>
      <c r="D731" s="15" t="s">
        <v>182</v>
      </c>
      <c r="E731" s="15" t="s">
        <v>801</v>
      </c>
      <c r="F731" s="17" t="s">
        <v>601</v>
      </c>
      <c r="G731" s="15" t="s">
        <v>601</v>
      </c>
      <c r="H731" s="15" t="s">
        <v>555</v>
      </c>
      <c r="I731" s="15"/>
      <c r="J731" s="15" t="s">
        <v>182</v>
      </c>
      <c r="K731" s="22"/>
      <c r="L731" s="22"/>
      <c r="M731" s="31" t="s">
        <v>601</v>
      </c>
      <c r="N731" s="31"/>
      <c r="O731" s="15" t="s">
        <v>546</v>
      </c>
      <c r="P731" s="15"/>
      <c r="Q731" s="15"/>
      <c r="R731" s="16" t="s">
        <v>545</v>
      </c>
    </row>
    <row r="732" spans="1:18" ht="29.25" customHeight="1" thickBot="1">
      <c r="A732" s="15" t="s">
        <v>4</v>
      </c>
      <c r="B732" s="15" t="s">
        <v>601</v>
      </c>
      <c r="C732" s="15" t="s">
        <v>56</v>
      </c>
      <c r="D732" s="15" t="s">
        <v>182</v>
      </c>
      <c r="E732" s="15" t="s">
        <v>801</v>
      </c>
      <c r="F732" s="17" t="s">
        <v>601</v>
      </c>
      <c r="G732" s="15" t="s">
        <v>601</v>
      </c>
      <c r="H732" s="15" t="s">
        <v>542</v>
      </c>
      <c r="I732" s="15"/>
      <c r="J732" s="15" t="s">
        <v>182</v>
      </c>
      <c r="K732" s="22"/>
      <c r="L732" s="22"/>
      <c r="M732" s="31" t="s">
        <v>601</v>
      </c>
      <c r="N732" s="31"/>
      <c r="O732" s="15" t="s">
        <v>546</v>
      </c>
      <c r="P732" s="15"/>
      <c r="Q732" s="15"/>
      <c r="R732" s="16" t="s">
        <v>545</v>
      </c>
    </row>
    <row r="733" spans="1:18" ht="15" customHeight="1" thickBot="1">
      <c r="A733" s="15" t="s">
        <v>4</v>
      </c>
      <c r="B733" s="15" t="s">
        <v>601</v>
      </c>
      <c r="C733" s="15" t="s">
        <v>56</v>
      </c>
      <c r="D733" s="15" t="s">
        <v>182</v>
      </c>
      <c r="E733" s="15" t="s">
        <v>801</v>
      </c>
      <c r="F733" s="17" t="s">
        <v>601</v>
      </c>
      <c r="G733" s="15" t="s">
        <v>601</v>
      </c>
      <c r="H733" s="15" t="s">
        <v>544</v>
      </c>
      <c r="I733" s="15"/>
      <c r="J733" s="15" t="s">
        <v>182</v>
      </c>
      <c r="K733" s="22"/>
      <c r="L733" s="22"/>
      <c r="M733" s="31" t="s">
        <v>601</v>
      </c>
      <c r="N733" s="31"/>
      <c r="O733" s="15" t="s">
        <v>546</v>
      </c>
      <c r="P733" s="15"/>
      <c r="Q733" s="15"/>
      <c r="R733" s="16" t="s">
        <v>545</v>
      </c>
    </row>
    <row r="734" spans="1:18" ht="15" customHeight="1" thickBot="1">
      <c r="A734" s="15" t="s">
        <v>4</v>
      </c>
      <c r="B734" s="15" t="s">
        <v>601</v>
      </c>
      <c r="C734" s="15" t="s">
        <v>56</v>
      </c>
      <c r="D734" s="15" t="s">
        <v>182</v>
      </c>
      <c r="E734" s="15" t="s">
        <v>801</v>
      </c>
      <c r="F734" s="17" t="s">
        <v>601</v>
      </c>
      <c r="G734" s="15" t="s">
        <v>601</v>
      </c>
      <c r="H734" s="15" t="s">
        <v>534</v>
      </c>
      <c r="I734" s="15"/>
      <c r="J734" s="15" t="s">
        <v>182</v>
      </c>
      <c r="K734" s="22"/>
      <c r="L734" s="22"/>
      <c r="M734" s="31" t="s">
        <v>601</v>
      </c>
      <c r="N734" s="31"/>
      <c r="O734" s="15" t="s">
        <v>546</v>
      </c>
      <c r="P734" s="15"/>
      <c r="Q734" s="15"/>
      <c r="R734" s="16" t="s">
        <v>545</v>
      </c>
    </row>
    <row r="735" spans="1:18" ht="15" customHeight="1" thickBot="1">
      <c r="A735" s="15" t="s">
        <v>4</v>
      </c>
      <c r="B735" s="15" t="s">
        <v>601</v>
      </c>
      <c r="C735" s="15" t="s">
        <v>56</v>
      </c>
      <c r="D735" s="15" t="s">
        <v>182</v>
      </c>
      <c r="E735" s="15" t="s">
        <v>801</v>
      </c>
      <c r="F735" s="17" t="s">
        <v>601</v>
      </c>
      <c r="G735" s="15" t="s">
        <v>601</v>
      </c>
      <c r="H735" s="15" t="s">
        <v>108</v>
      </c>
      <c r="I735" s="15"/>
      <c r="J735" s="15" t="s">
        <v>182</v>
      </c>
      <c r="K735" s="22"/>
      <c r="L735" s="22"/>
      <c r="M735" s="31" t="s">
        <v>601</v>
      </c>
      <c r="N735" s="31"/>
      <c r="O735" s="15" t="s">
        <v>546</v>
      </c>
      <c r="P735" s="15"/>
      <c r="Q735" s="15"/>
      <c r="R735" s="16" t="s">
        <v>545</v>
      </c>
    </row>
    <row r="736" spans="1:18" ht="29.25" customHeight="1" thickBot="1">
      <c r="A736" s="15" t="s">
        <v>421</v>
      </c>
      <c r="B736" s="15" t="s">
        <v>601</v>
      </c>
      <c r="C736" s="15" t="s">
        <v>56</v>
      </c>
      <c r="D736" s="15" t="s">
        <v>182</v>
      </c>
      <c r="E736" s="15" t="s">
        <v>801</v>
      </c>
      <c r="F736" s="17" t="s">
        <v>601</v>
      </c>
      <c r="G736" s="15" t="s">
        <v>601</v>
      </c>
      <c r="H736" s="15" t="s">
        <v>539</v>
      </c>
      <c r="I736" s="15"/>
      <c r="J736" s="15" t="s">
        <v>182</v>
      </c>
      <c r="K736" s="22"/>
      <c r="L736" s="22"/>
      <c r="M736" s="31" t="s">
        <v>601</v>
      </c>
      <c r="N736" s="31"/>
      <c r="O736" s="15" t="s">
        <v>546</v>
      </c>
      <c r="P736" s="15"/>
      <c r="Q736" s="15"/>
      <c r="R736" s="16" t="s">
        <v>545</v>
      </c>
    </row>
    <row r="737" spans="1:18" ht="15" customHeight="1" thickBot="1">
      <c r="A737" s="15" t="s">
        <v>101</v>
      </c>
      <c r="B737" s="15"/>
      <c r="C737" s="15" t="s">
        <v>56</v>
      </c>
      <c r="D737" s="15" t="s">
        <v>6</v>
      </c>
      <c r="E737" s="15" t="s">
        <v>801</v>
      </c>
      <c r="F737" s="17"/>
      <c r="G737" s="15"/>
      <c r="H737" s="15" t="s">
        <v>344</v>
      </c>
      <c r="I737" s="15"/>
      <c r="J737" s="15" t="s">
        <v>182</v>
      </c>
      <c r="K737" s="22">
        <v>501846</v>
      </c>
      <c r="L737" s="22"/>
      <c r="M737" s="31"/>
      <c r="N737" s="31"/>
      <c r="O737" s="15" t="s">
        <v>953</v>
      </c>
      <c r="P737" s="15"/>
      <c r="Q737" s="15"/>
      <c r="R737" s="16" t="s">
        <v>545</v>
      </c>
    </row>
    <row r="738" spans="1:18" ht="15" customHeight="1" thickBot="1">
      <c r="A738" s="15" t="s">
        <v>421</v>
      </c>
      <c r="B738" s="15" t="s">
        <v>601</v>
      </c>
      <c r="C738" s="15" t="s">
        <v>56</v>
      </c>
      <c r="D738" s="15" t="s">
        <v>182</v>
      </c>
      <c r="E738" s="15" t="s">
        <v>801</v>
      </c>
      <c r="F738" s="17" t="s">
        <v>601</v>
      </c>
      <c r="G738" s="15" t="s">
        <v>601</v>
      </c>
      <c r="H738" s="15" t="s">
        <v>534</v>
      </c>
      <c r="I738" s="15"/>
      <c r="J738" s="15" t="s">
        <v>182</v>
      </c>
      <c r="K738" s="22"/>
      <c r="L738" s="22"/>
      <c r="M738" s="31" t="s">
        <v>601</v>
      </c>
      <c r="N738" s="31"/>
      <c r="O738" s="15" t="s">
        <v>546</v>
      </c>
      <c r="P738" s="15"/>
      <c r="Q738" s="15"/>
      <c r="R738" s="16" t="s">
        <v>545</v>
      </c>
    </row>
    <row r="739" spans="1:18" ht="29.25" customHeight="1" thickBot="1">
      <c r="A739" s="15" t="s">
        <v>59</v>
      </c>
      <c r="B739" s="15" t="s">
        <v>601</v>
      </c>
      <c r="C739" s="15" t="s">
        <v>56</v>
      </c>
      <c r="D739" s="15" t="s">
        <v>445</v>
      </c>
      <c r="E739" s="15" t="s">
        <v>1159</v>
      </c>
      <c r="F739" s="17" t="s">
        <v>601</v>
      </c>
      <c r="G739" s="15"/>
      <c r="H739" s="15" t="s">
        <v>484</v>
      </c>
      <c r="I739" s="15"/>
      <c r="J739" s="15" t="s">
        <v>445</v>
      </c>
      <c r="K739" s="22"/>
      <c r="L739" s="22"/>
      <c r="M739" s="31" t="s">
        <v>601</v>
      </c>
      <c r="N739" s="31"/>
      <c r="O739" s="15" t="s">
        <v>546</v>
      </c>
      <c r="P739" s="15"/>
      <c r="Q739" s="15"/>
      <c r="R739" s="16" t="s">
        <v>545</v>
      </c>
    </row>
    <row r="740" spans="1:18" ht="29.25" customHeight="1" thickBot="1">
      <c r="A740" s="15" t="s">
        <v>59</v>
      </c>
      <c r="B740" s="15" t="s">
        <v>601</v>
      </c>
      <c r="C740" s="15" t="s">
        <v>56</v>
      </c>
      <c r="D740" s="15" t="s">
        <v>445</v>
      </c>
      <c r="E740" s="15" t="s">
        <v>1159</v>
      </c>
      <c r="F740" s="17" t="s">
        <v>601</v>
      </c>
      <c r="G740" s="15"/>
      <c r="H740" s="15" t="s">
        <v>532</v>
      </c>
      <c r="I740" s="15"/>
      <c r="J740" s="15" t="s">
        <v>445</v>
      </c>
      <c r="K740" s="22"/>
      <c r="L740" s="22"/>
      <c r="M740" s="31" t="s">
        <v>601</v>
      </c>
      <c r="N740" s="31"/>
      <c r="O740" s="15" t="s">
        <v>546</v>
      </c>
      <c r="P740" s="15"/>
      <c r="Q740" s="15"/>
      <c r="R740" s="16" t="s">
        <v>545</v>
      </c>
    </row>
    <row r="741" spans="1:18" ht="43.5" customHeight="1" thickBot="1">
      <c r="A741" s="15" t="s">
        <v>59</v>
      </c>
      <c r="B741" s="15" t="s">
        <v>601</v>
      </c>
      <c r="C741" s="15" t="s">
        <v>56</v>
      </c>
      <c r="D741" s="15" t="s">
        <v>445</v>
      </c>
      <c r="E741" s="15" t="s">
        <v>1159</v>
      </c>
      <c r="F741" s="17" t="s">
        <v>601</v>
      </c>
      <c r="G741" s="15"/>
      <c r="H741" s="15" t="s">
        <v>530</v>
      </c>
      <c r="I741" s="15"/>
      <c r="J741" s="15" t="s">
        <v>445</v>
      </c>
      <c r="K741" s="22"/>
      <c r="L741" s="22"/>
      <c r="M741" s="31" t="s">
        <v>601</v>
      </c>
      <c r="N741" s="31"/>
      <c r="O741" s="15" t="s">
        <v>546</v>
      </c>
      <c r="P741" s="15"/>
      <c r="Q741" s="15"/>
      <c r="R741" s="16" t="s">
        <v>545</v>
      </c>
    </row>
    <row r="742" spans="1:18" ht="15" customHeight="1" thickBot="1">
      <c r="A742" s="15" t="s">
        <v>4</v>
      </c>
      <c r="B742" s="15" t="s">
        <v>601</v>
      </c>
      <c r="C742" s="15" t="s">
        <v>56</v>
      </c>
      <c r="D742" s="15" t="s">
        <v>182</v>
      </c>
      <c r="E742" s="15" t="s">
        <v>801</v>
      </c>
      <c r="F742" s="17" t="s">
        <v>601</v>
      </c>
      <c r="G742" s="15" t="s">
        <v>601</v>
      </c>
      <c r="H742" s="15" t="s">
        <v>344</v>
      </c>
      <c r="I742" s="15"/>
      <c r="J742" s="15" t="s">
        <v>182</v>
      </c>
      <c r="K742" s="22">
        <v>1277648</v>
      </c>
      <c r="L742" s="22"/>
      <c r="M742" s="31" t="s">
        <v>601</v>
      </c>
      <c r="N742" s="31"/>
      <c r="O742" s="15" t="s">
        <v>954</v>
      </c>
      <c r="P742" s="15"/>
      <c r="Q742" s="15"/>
      <c r="R742" s="16" t="s">
        <v>545</v>
      </c>
    </row>
    <row r="743" spans="1:18" ht="15" customHeight="1" thickBot="1">
      <c r="A743" s="15" t="s">
        <v>59</v>
      </c>
      <c r="B743" s="15" t="s">
        <v>601</v>
      </c>
      <c r="C743" s="15" t="s">
        <v>56</v>
      </c>
      <c r="D743" s="15" t="s">
        <v>445</v>
      </c>
      <c r="E743" s="15" t="s">
        <v>1159</v>
      </c>
      <c r="F743" s="17" t="s">
        <v>601</v>
      </c>
      <c r="G743" s="15"/>
      <c r="H743" s="15" t="s">
        <v>547</v>
      </c>
      <c r="I743" s="15"/>
      <c r="J743" s="15" t="s">
        <v>445</v>
      </c>
      <c r="K743" s="22"/>
      <c r="L743" s="22"/>
      <c r="M743" s="31" t="s">
        <v>601</v>
      </c>
      <c r="N743" s="31"/>
      <c r="O743" s="15" t="s">
        <v>546</v>
      </c>
      <c r="P743" s="15"/>
      <c r="Q743" s="15"/>
      <c r="R743" s="16" t="s">
        <v>545</v>
      </c>
    </row>
    <row r="744" spans="1:18" ht="29.25" customHeight="1" thickBot="1">
      <c r="A744" s="15" t="s">
        <v>59</v>
      </c>
      <c r="B744" s="15" t="s">
        <v>601</v>
      </c>
      <c r="C744" s="15" t="s">
        <v>56</v>
      </c>
      <c r="D744" s="15" t="s">
        <v>445</v>
      </c>
      <c r="E744" s="15" t="s">
        <v>1159</v>
      </c>
      <c r="F744" s="17" t="s">
        <v>601</v>
      </c>
      <c r="G744" s="15"/>
      <c r="H744" s="15" t="s">
        <v>533</v>
      </c>
      <c r="I744" s="15"/>
      <c r="J744" s="15" t="s">
        <v>445</v>
      </c>
      <c r="K744" s="22"/>
      <c r="L744" s="22"/>
      <c r="M744" s="31" t="s">
        <v>601</v>
      </c>
      <c r="N744" s="31"/>
      <c r="O744" s="15" t="s">
        <v>546</v>
      </c>
      <c r="P744" s="15"/>
      <c r="Q744" s="15"/>
      <c r="R744" s="16" t="s">
        <v>545</v>
      </c>
    </row>
    <row r="745" spans="1:18" ht="15" customHeight="1" thickBot="1">
      <c r="A745" s="15" t="s">
        <v>59</v>
      </c>
      <c r="B745" s="15" t="s">
        <v>601</v>
      </c>
      <c r="C745" s="15" t="s">
        <v>56</v>
      </c>
      <c r="D745" s="15" t="s">
        <v>445</v>
      </c>
      <c r="E745" s="15" t="s">
        <v>1159</v>
      </c>
      <c r="F745" s="17" t="s">
        <v>601</v>
      </c>
      <c r="G745" s="15"/>
      <c r="H745" s="15" t="s">
        <v>90</v>
      </c>
      <c r="I745" s="15"/>
      <c r="J745" s="15" t="s">
        <v>445</v>
      </c>
      <c r="K745" s="22"/>
      <c r="L745" s="22"/>
      <c r="M745" s="31" t="s">
        <v>601</v>
      </c>
      <c r="N745" s="31"/>
      <c r="O745" s="15" t="s">
        <v>546</v>
      </c>
      <c r="P745" s="15"/>
      <c r="Q745" s="15"/>
      <c r="R745" s="16" t="s">
        <v>545</v>
      </c>
    </row>
    <row r="746" spans="1:18" ht="15" customHeight="1" thickBot="1">
      <c r="A746" s="15" t="s">
        <v>111</v>
      </c>
      <c r="B746" s="15" t="s">
        <v>601</v>
      </c>
      <c r="C746" s="15" t="s">
        <v>56</v>
      </c>
      <c r="D746" s="15"/>
      <c r="E746" s="15" t="s">
        <v>180</v>
      </c>
      <c r="F746" s="17" t="s">
        <v>160</v>
      </c>
      <c r="G746" s="15"/>
      <c r="H746" s="15" t="s">
        <v>113</v>
      </c>
      <c r="I746" s="15"/>
      <c r="J746" s="15" t="s">
        <v>112</v>
      </c>
      <c r="K746" s="22"/>
      <c r="L746" s="22"/>
      <c r="M746" s="31" t="s">
        <v>48</v>
      </c>
      <c r="N746" s="31"/>
      <c r="O746" s="15" t="s">
        <v>117</v>
      </c>
      <c r="P746" s="15"/>
      <c r="Q746" s="15"/>
      <c r="R746" s="16" t="s">
        <v>163</v>
      </c>
    </row>
    <row r="747" spans="1:18" ht="15" customHeight="1" thickBot="1">
      <c r="A747" s="15" t="s">
        <v>1</v>
      </c>
      <c r="B747" s="15" t="s">
        <v>2</v>
      </c>
      <c r="C747" s="15" t="s">
        <v>56</v>
      </c>
      <c r="D747" s="15"/>
      <c r="E747" s="15" t="s">
        <v>180</v>
      </c>
      <c r="F747" s="17" t="s">
        <v>161</v>
      </c>
      <c r="G747" s="15"/>
      <c r="H747" s="15" t="s">
        <v>153</v>
      </c>
      <c r="I747" s="15"/>
      <c r="J747" s="15" t="s">
        <v>154</v>
      </c>
      <c r="K747" s="22"/>
      <c r="L747" s="22"/>
      <c r="M747" s="31" t="s">
        <v>48</v>
      </c>
      <c r="N747" s="31"/>
      <c r="O747" s="15" t="s">
        <v>117</v>
      </c>
      <c r="P747" s="15"/>
      <c r="Q747" s="15"/>
      <c r="R747" s="16" t="s">
        <v>163</v>
      </c>
    </row>
    <row r="748" spans="1:18" ht="43.5" customHeight="1" thickBot="1">
      <c r="A748" s="15" t="s">
        <v>586</v>
      </c>
      <c r="B748" s="15" t="s">
        <v>601</v>
      </c>
      <c r="C748" s="15" t="s">
        <v>56</v>
      </c>
      <c r="D748" s="15"/>
      <c r="E748" s="15" t="s">
        <v>1162</v>
      </c>
      <c r="F748" s="17" t="s">
        <v>160</v>
      </c>
      <c r="G748" s="15"/>
      <c r="H748" s="15" t="s">
        <v>90</v>
      </c>
      <c r="I748" s="15"/>
      <c r="J748" s="15" t="s">
        <v>91</v>
      </c>
      <c r="K748" s="22"/>
      <c r="L748" s="22"/>
      <c r="M748" s="31" t="s">
        <v>48</v>
      </c>
      <c r="N748" s="31"/>
      <c r="O748" s="15" t="s">
        <v>117</v>
      </c>
      <c r="P748" s="15"/>
      <c r="Q748" s="15"/>
      <c r="R748" s="16" t="s">
        <v>163</v>
      </c>
    </row>
    <row r="749" spans="1:18" ht="15" customHeight="1" thickBot="1">
      <c r="A749" s="15" t="s">
        <v>552</v>
      </c>
      <c r="B749" s="15" t="s">
        <v>121</v>
      </c>
      <c r="C749" s="15" t="s">
        <v>56</v>
      </c>
      <c r="D749" s="15"/>
      <c r="E749" s="15" t="s">
        <v>634</v>
      </c>
      <c r="F749" s="17" t="s">
        <v>160</v>
      </c>
      <c r="G749" s="15"/>
      <c r="H749" s="15" t="s">
        <v>118</v>
      </c>
      <c r="I749" s="15"/>
      <c r="J749" s="15" t="s">
        <v>128</v>
      </c>
      <c r="K749" s="22"/>
      <c r="L749" s="22"/>
      <c r="M749" s="31" t="s">
        <v>48</v>
      </c>
      <c r="N749" s="31"/>
      <c r="O749" s="15" t="s">
        <v>117</v>
      </c>
      <c r="P749" s="15"/>
      <c r="Q749" s="15"/>
      <c r="R749" s="16" t="s">
        <v>163</v>
      </c>
    </row>
    <row r="750" spans="1:18" ht="29.25" customHeight="1" thickBot="1">
      <c r="A750" s="15" t="s">
        <v>123</v>
      </c>
      <c r="B750" s="15" t="s">
        <v>124</v>
      </c>
      <c r="C750" s="15" t="s">
        <v>56</v>
      </c>
      <c r="D750" s="15"/>
      <c r="E750" s="15" t="s">
        <v>634</v>
      </c>
      <c r="F750" s="17" t="s">
        <v>160</v>
      </c>
      <c r="G750" s="15"/>
      <c r="H750" s="15" t="s">
        <v>122</v>
      </c>
      <c r="I750" s="15"/>
      <c r="J750" s="15" t="s">
        <v>128</v>
      </c>
      <c r="K750" s="22"/>
      <c r="L750" s="22"/>
      <c r="M750" s="31" t="s">
        <v>48</v>
      </c>
      <c r="N750" s="31"/>
      <c r="O750" s="15" t="s">
        <v>117</v>
      </c>
      <c r="P750" s="15"/>
      <c r="Q750" s="15"/>
      <c r="R750" s="16" t="s">
        <v>163</v>
      </c>
    </row>
    <row r="751" spans="1:18" ht="29.25" customHeight="1" thickBot="1">
      <c r="A751" s="15" t="s">
        <v>126</v>
      </c>
      <c r="B751" s="15" t="s">
        <v>601</v>
      </c>
      <c r="C751" s="15" t="s">
        <v>56</v>
      </c>
      <c r="D751" s="15"/>
      <c r="E751" s="15" t="s">
        <v>634</v>
      </c>
      <c r="F751" s="17" t="s">
        <v>160</v>
      </c>
      <c r="G751" s="15"/>
      <c r="H751" s="15" t="s">
        <v>125</v>
      </c>
      <c r="I751" s="15"/>
      <c r="J751" s="15" t="s">
        <v>128</v>
      </c>
      <c r="K751" s="22"/>
      <c r="L751" s="22"/>
      <c r="M751" s="31" t="s">
        <v>48</v>
      </c>
      <c r="N751" s="31"/>
      <c r="O751" s="15" t="s">
        <v>117</v>
      </c>
      <c r="P751" s="15"/>
      <c r="Q751" s="15"/>
      <c r="R751" s="16" t="s">
        <v>163</v>
      </c>
    </row>
    <row r="752" spans="1:18" ht="15" customHeight="1" thickBot="1">
      <c r="A752" s="15" t="s">
        <v>1</v>
      </c>
      <c r="B752" s="15" t="s">
        <v>3</v>
      </c>
      <c r="C752" s="15" t="s">
        <v>56</v>
      </c>
      <c r="D752" s="15"/>
      <c r="E752" s="15" t="s">
        <v>634</v>
      </c>
      <c r="F752" s="17" t="s">
        <v>160</v>
      </c>
      <c r="G752" s="15"/>
      <c r="H752" s="15" t="s">
        <v>94</v>
      </c>
      <c r="I752" s="15"/>
      <c r="J752" s="15" t="s">
        <v>128</v>
      </c>
      <c r="K752" s="22"/>
      <c r="L752" s="22"/>
      <c r="M752" s="31" t="s">
        <v>48</v>
      </c>
      <c r="N752" s="31"/>
      <c r="O752" s="15" t="s">
        <v>117</v>
      </c>
      <c r="P752" s="15"/>
      <c r="Q752" s="15"/>
      <c r="R752" s="16" t="s">
        <v>163</v>
      </c>
    </row>
    <row r="753" spans="1:18" ht="43.5" customHeight="1" thickBot="1">
      <c r="A753" s="15" t="s">
        <v>1</v>
      </c>
      <c r="B753" s="15" t="s">
        <v>601</v>
      </c>
      <c r="C753" s="15" t="s">
        <v>56</v>
      </c>
      <c r="D753" s="15"/>
      <c r="E753" s="15" t="s">
        <v>634</v>
      </c>
      <c r="F753" s="17" t="s">
        <v>160</v>
      </c>
      <c r="G753" s="15"/>
      <c r="H753" s="15" t="s">
        <v>127</v>
      </c>
      <c r="I753" s="15"/>
      <c r="J753" s="15" t="s">
        <v>128</v>
      </c>
      <c r="K753" s="22"/>
      <c r="L753" s="22"/>
      <c r="M753" s="31" t="s">
        <v>48</v>
      </c>
      <c r="N753" s="31"/>
      <c r="O753" s="15" t="s">
        <v>117</v>
      </c>
      <c r="P753" s="15"/>
      <c r="Q753" s="15"/>
      <c r="R753" s="16" t="s">
        <v>163</v>
      </c>
    </row>
    <row r="754" spans="1:18" ht="29.25" customHeight="1" thickBot="1">
      <c r="A754" s="15" t="s">
        <v>554</v>
      </c>
      <c r="B754" s="15" t="s">
        <v>144</v>
      </c>
      <c r="C754" s="15" t="s">
        <v>56</v>
      </c>
      <c r="D754" s="15"/>
      <c r="E754" s="15" t="s">
        <v>1163</v>
      </c>
      <c r="F754" s="17" t="s">
        <v>160</v>
      </c>
      <c r="G754" s="15"/>
      <c r="H754" s="15" t="s">
        <v>524</v>
      </c>
      <c r="I754" s="15"/>
      <c r="J754" s="15" t="s">
        <v>151</v>
      </c>
      <c r="K754" s="22"/>
      <c r="L754" s="22"/>
      <c r="M754" s="31" t="s">
        <v>48</v>
      </c>
      <c r="N754" s="31"/>
      <c r="O754" s="15" t="s">
        <v>117</v>
      </c>
      <c r="P754" s="15"/>
      <c r="Q754" s="15"/>
      <c r="R754" s="16" t="s">
        <v>163</v>
      </c>
    </row>
    <row r="755" spans="1:18" ht="29.25" customHeight="1" thickBot="1">
      <c r="A755" s="15" t="s">
        <v>582</v>
      </c>
      <c r="B755" s="15" t="s">
        <v>130</v>
      </c>
      <c r="C755" s="15" t="s">
        <v>56</v>
      </c>
      <c r="D755" s="15"/>
      <c r="E755" s="15" t="s">
        <v>1163</v>
      </c>
      <c r="F755" s="17" t="s">
        <v>160</v>
      </c>
      <c r="G755" s="15"/>
      <c r="H755" s="15" t="s">
        <v>108</v>
      </c>
      <c r="I755" s="15"/>
      <c r="J755" s="15" t="s">
        <v>131</v>
      </c>
      <c r="K755" s="22"/>
      <c r="L755" s="22"/>
      <c r="M755" s="31" t="s">
        <v>48</v>
      </c>
      <c r="N755" s="31"/>
      <c r="O755" s="15" t="s">
        <v>117</v>
      </c>
      <c r="P755" s="15"/>
      <c r="Q755" s="15"/>
      <c r="R755" s="16" t="s">
        <v>163</v>
      </c>
    </row>
    <row r="756" spans="1:18" ht="43.5" customHeight="1" thickBot="1">
      <c r="A756" s="15" t="s">
        <v>110</v>
      </c>
      <c r="B756" s="15" t="s">
        <v>132</v>
      </c>
      <c r="C756" s="15" t="s">
        <v>56</v>
      </c>
      <c r="D756" s="15"/>
      <c r="E756" s="15" t="s">
        <v>1163</v>
      </c>
      <c r="F756" s="17" t="s">
        <v>160</v>
      </c>
      <c r="G756" s="15"/>
      <c r="H756" s="15" t="s">
        <v>556</v>
      </c>
      <c r="I756" s="15"/>
      <c r="J756" s="15" t="s">
        <v>138</v>
      </c>
      <c r="K756" s="22"/>
      <c r="L756" s="22"/>
      <c r="M756" s="31" t="s">
        <v>48</v>
      </c>
      <c r="N756" s="31"/>
      <c r="O756" s="15" t="s">
        <v>117</v>
      </c>
      <c r="P756" s="15"/>
      <c r="Q756" s="15"/>
      <c r="R756" s="16" t="s">
        <v>163</v>
      </c>
    </row>
    <row r="757" spans="1:18" ht="29.25" customHeight="1" thickBot="1">
      <c r="A757" s="15" t="s">
        <v>134</v>
      </c>
      <c r="B757" s="15" t="s">
        <v>133</v>
      </c>
      <c r="C757" s="15" t="s">
        <v>56</v>
      </c>
      <c r="D757" s="15"/>
      <c r="E757" s="15" t="s">
        <v>1163</v>
      </c>
      <c r="F757" s="17" t="s">
        <v>160</v>
      </c>
      <c r="G757" s="15"/>
      <c r="H757" s="15" t="s">
        <v>139</v>
      </c>
      <c r="I757" s="15"/>
      <c r="J757" s="15" t="s">
        <v>138</v>
      </c>
      <c r="K757" s="22"/>
      <c r="L757" s="22"/>
      <c r="M757" s="31" t="s">
        <v>48</v>
      </c>
      <c r="N757" s="31"/>
      <c r="O757" s="15" t="s">
        <v>117</v>
      </c>
      <c r="P757" s="15"/>
      <c r="Q757" s="15"/>
      <c r="R757" s="16" t="s">
        <v>163</v>
      </c>
    </row>
    <row r="758" spans="1:18" ht="43.5" customHeight="1" thickBot="1">
      <c r="A758" s="15" t="s">
        <v>0</v>
      </c>
      <c r="B758" s="15" t="s">
        <v>601</v>
      </c>
      <c r="C758" s="15" t="s">
        <v>56</v>
      </c>
      <c r="D758" s="15"/>
      <c r="E758" s="15" t="s">
        <v>1163</v>
      </c>
      <c r="F758" s="17" t="s">
        <v>160</v>
      </c>
      <c r="G758" s="15"/>
      <c r="H758" s="15" t="s">
        <v>142</v>
      </c>
      <c r="I758" s="15"/>
      <c r="J758" s="15" t="s">
        <v>148</v>
      </c>
      <c r="K758" s="22"/>
      <c r="L758" s="22"/>
      <c r="M758" s="31" t="s">
        <v>48</v>
      </c>
      <c r="N758" s="31"/>
      <c r="O758" s="15" t="s">
        <v>117</v>
      </c>
      <c r="P758" s="15"/>
      <c r="Q758" s="15"/>
      <c r="R758" s="16" t="s">
        <v>163</v>
      </c>
    </row>
    <row r="759" spans="1:18" ht="57.75" customHeight="1" thickBot="1">
      <c r="A759" s="15" t="s">
        <v>136</v>
      </c>
      <c r="B759" s="15" t="s">
        <v>137</v>
      </c>
      <c r="C759" s="15" t="s">
        <v>56</v>
      </c>
      <c r="D759" s="15"/>
      <c r="E759" s="15" t="s">
        <v>1163</v>
      </c>
      <c r="F759" s="17" t="s">
        <v>160</v>
      </c>
      <c r="G759" s="15"/>
      <c r="H759" s="15" t="s">
        <v>135</v>
      </c>
      <c r="I759" s="15"/>
      <c r="J759" s="15" t="s">
        <v>131</v>
      </c>
      <c r="K759" s="22"/>
      <c r="L759" s="22"/>
      <c r="M759" s="31" t="s">
        <v>48</v>
      </c>
      <c r="N759" s="31"/>
      <c r="O759" s="15" t="s">
        <v>117</v>
      </c>
      <c r="P759" s="15"/>
      <c r="Q759" s="15"/>
      <c r="R759" s="16" t="s">
        <v>163</v>
      </c>
    </row>
    <row r="760" spans="1:18" ht="29.25" customHeight="1" thickBot="1">
      <c r="A760" s="15" t="s">
        <v>62</v>
      </c>
      <c r="B760" s="15" t="s">
        <v>601</v>
      </c>
      <c r="C760" s="15" t="s">
        <v>56</v>
      </c>
      <c r="D760" s="15"/>
      <c r="E760" s="15" t="s">
        <v>1163</v>
      </c>
      <c r="F760" s="17" t="s">
        <v>160</v>
      </c>
      <c r="G760" s="15"/>
      <c r="H760" s="15" t="s">
        <v>140</v>
      </c>
      <c r="I760" s="15"/>
      <c r="J760" s="15" t="s">
        <v>141</v>
      </c>
      <c r="K760" s="22"/>
      <c r="L760" s="22"/>
      <c r="M760" s="31" t="s">
        <v>48</v>
      </c>
      <c r="N760" s="31"/>
      <c r="O760" s="15" t="s">
        <v>117</v>
      </c>
      <c r="P760" s="15"/>
      <c r="Q760" s="15"/>
      <c r="R760" s="16" t="s">
        <v>163</v>
      </c>
    </row>
    <row r="761" spans="1:18" ht="43.5" customHeight="1" thickBot="1">
      <c r="A761" s="15" t="s">
        <v>146</v>
      </c>
      <c r="B761" s="15" t="s">
        <v>601</v>
      </c>
      <c r="C761" s="15" t="s">
        <v>56</v>
      </c>
      <c r="D761" s="15"/>
      <c r="E761" s="15" t="s">
        <v>1163</v>
      </c>
      <c r="F761" s="17" t="s">
        <v>160</v>
      </c>
      <c r="G761" s="15"/>
      <c r="H761" s="15" t="s">
        <v>145</v>
      </c>
      <c r="I761" s="15"/>
      <c r="J761" s="15" t="s">
        <v>147</v>
      </c>
      <c r="K761" s="22"/>
      <c r="L761" s="22"/>
      <c r="M761" s="31" t="s">
        <v>48</v>
      </c>
      <c r="N761" s="31"/>
      <c r="O761" s="15" t="s">
        <v>117</v>
      </c>
      <c r="P761" s="15"/>
      <c r="Q761" s="15"/>
      <c r="R761" s="16" t="s">
        <v>163</v>
      </c>
    </row>
    <row r="762" spans="1:18" ht="29.25" customHeight="1" thickBot="1">
      <c r="A762" s="15" t="s">
        <v>157</v>
      </c>
      <c r="B762" s="15" t="s">
        <v>149</v>
      </c>
      <c r="C762" s="15" t="s">
        <v>56</v>
      </c>
      <c r="D762" s="15"/>
      <c r="E762" s="15" t="s">
        <v>1163</v>
      </c>
      <c r="F762" s="17" t="s">
        <v>160</v>
      </c>
      <c r="G762" s="15"/>
      <c r="H762" s="15" t="s">
        <v>522</v>
      </c>
      <c r="I762" s="15"/>
      <c r="J762" s="15" t="s">
        <v>152</v>
      </c>
      <c r="K762" s="22"/>
      <c r="L762" s="22"/>
      <c r="M762" s="31" t="s">
        <v>48</v>
      </c>
      <c r="N762" s="31"/>
      <c r="O762" s="15" t="s">
        <v>117</v>
      </c>
      <c r="P762" s="15"/>
      <c r="Q762" s="15"/>
      <c r="R762" s="16" t="s">
        <v>163</v>
      </c>
    </row>
    <row r="763" spans="1:18" ht="29.25" customHeight="1" thickBot="1">
      <c r="A763" s="15" t="s">
        <v>1</v>
      </c>
      <c r="B763" s="15" t="s">
        <v>3</v>
      </c>
      <c r="C763" s="15" t="s">
        <v>56</v>
      </c>
      <c r="D763" s="15"/>
      <c r="E763" s="15" t="s">
        <v>1163</v>
      </c>
      <c r="F763" s="17" t="s">
        <v>160</v>
      </c>
      <c r="G763" s="15"/>
      <c r="H763" s="15" t="s">
        <v>150</v>
      </c>
      <c r="I763" s="15"/>
      <c r="J763" s="15" t="s">
        <v>131</v>
      </c>
      <c r="K763" s="22"/>
      <c r="L763" s="22"/>
      <c r="M763" s="31" t="s">
        <v>48</v>
      </c>
      <c r="N763" s="31"/>
      <c r="O763" s="15" t="s">
        <v>117</v>
      </c>
      <c r="P763" s="15"/>
      <c r="Q763" s="15"/>
      <c r="R763" s="16" t="s">
        <v>163</v>
      </c>
    </row>
    <row r="764" spans="1:18" ht="57.75" customHeight="1" thickBot="1">
      <c r="A764" s="15"/>
      <c r="B764" s="15"/>
      <c r="C764" s="15" t="s">
        <v>56</v>
      </c>
      <c r="D764" s="15"/>
      <c r="E764" s="15"/>
      <c r="F764" s="17" t="s">
        <v>161</v>
      </c>
      <c r="G764" s="15" t="s">
        <v>301</v>
      </c>
      <c r="H764" s="15" t="s">
        <v>802</v>
      </c>
      <c r="I764" s="15"/>
      <c r="J764" s="15" t="s">
        <v>803</v>
      </c>
      <c r="K764" s="22">
        <v>200000</v>
      </c>
      <c r="L764" s="22"/>
      <c r="M764" s="31">
        <v>41354</v>
      </c>
      <c r="N764" s="31">
        <v>41719</v>
      </c>
      <c r="O764" s="15" t="s">
        <v>804</v>
      </c>
      <c r="P764" s="15" t="str">
        <f t="shared" ref="P764:P770" ca="1" si="3">IF(N764&gt;TODAY(),"En cours","Terminé")</f>
        <v>En cours</v>
      </c>
      <c r="Q764" s="15"/>
      <c r="R764" s="13" t="s">
        <v>805</v>
      </c>
    </row>
    <row r="765" spans="1:18" ht="57.75" customHeight="1" thickBot="1">
      <c r="A765" s="15" t="s">
        <v>0</v>
      </c>
      <c r="B765" s="15"/>
      <c r="C765" s="15" t="s">
        <v>806</v>
      </c>
      <c r="D765" s="15" t="s">
        <v>182</v>
      </c>
      <c r="E765" s="15" t="s">
        <v>801</v>
      </c>
      <c r="F765" s="17" t="s">
        <v>605</v>
      </c>
      <c r="G765" s="15" t="s">
        <v>301</v>
      </c>
      <c r="H765" s="15" t="s">
        <v>305</v>
      </c>
      <c r="I765" s="15"/>
      <c r="J765" s="15" t="s">
        <v>807</v>
      </c>
      <c r="K765" s="22">
        <v>105124.24</v>
      </c>
      <c r="L765" s="22"/>
      <c r="M765" s="31">
        <v>41345</v>
      </c>
      <c r="N765" s="31">
        <v>41529</v>
      </c>
      <c r="O765" s="15" t="s">
        <v>808</v>
      </c>
      <c r="P765" s="15" t="str">
        <f t="shared" ca="1" si="3"/>
        <v>Terminé</v>
      </c>
      <c r="Q765" s="15"/>
      <c r="R765" s="13" t="s">
        <v>805</v>
      </c>
    </row>
    <row r="766" spans="1:18" ht="57.75" customHeight="1" thickBot="1">
      <c r="A766" s="15" t="s">
        <v>818</v>
      </c>
      <c r="B766" s="15"/>
      <c r="C766" s="15" t="s">
        <v>56</v>
      </c>
      <c r="D766" s="15"/>
      <c r="E766" s="15" t="s">
        <v>1158</v>
      </c>
      <c r="F766" s="17" t="s">
        <v>605</v>
      </c>
      <c r="G766" s="15" t="s">
        <v>301</v>
      </c>
      <c r="H766" s="15" t="s">
        <v>10</v>
      </c>
      <c r="I766" s="15"/>
      <c r="J766" s="15" t="s">
        <v>809</v>
      </c>
      <c r="K766" s="22">
        <v>1000000</v>
      </c>
      <c r="L766" s="22"/>
      <c r="M766" s="31"/>
      <c r="N766" s="31">
        <v>41455</v>
      </c>
      <c r="O766" s="15" t="s">
        <v>171</v>
      </c>
      <c r="P766" s="15" t="str">
        <f t="shared" ca="1" si="3"/>
        <v>Terminé</v>
      </c>
      <c r="Q766" s="15"/>
      <c r="R766" s="13" t="s">
        <v>805</v>
      </c>
    </row>
    <row r="767" spans="1:18" ht="57.75" customHeight="1" thickBot="1">
      <c r="A767" s="15"/>
      <c r="B767" s="15"/>
      <c r="C767" s="15" t="s">
        <v>56</v>
      </c>
      <c r="D767" s="15"/>
      <c r="E767" s="15" t="s">
        <v>1161</v>
      </c>
      <c r="F767" s="17" t="s">
        <v>161</v>
      </c>
      <c r="G767" s="15" t="s">
        <v>301</v>
      </c>
      <c r="H767" s="15" t="s">
        <v>549</v>
      </c>
      <c r="I767" s="15"/>
      <c r="J767" s="15" t="s">
        <v>810</v>
      </c>
      <c r="K767" s="22">
        <v>400000</v>
      </c>
      <c r="L767" s="22"/>
      <c r="M767" s="31"/>
      <c r="N767" s="31">
        <v>41455</v>
      </c>
      <c r="O767" s="15" t="s">
        <v>811</v>
      </c>
      <c r="P767" s="15" t="str">
        <f t="shared" ca="1" si="3"/>
        <v>Terminé</v>
      </c>
      <c r="Q767" s="15"/>
      <c r="R767" s="13" t="s">
        <v>805</v>
      </c>
    </row>
    <row r="768" spans="1:18" ht="57.75" customHeight="1" thickBot="1">
      <c r="A768" s="15" t="s">
        <v>819</v>
      </c>
      <c r="B768" s="15"/>
      <c r="C768" s="15" t="s">
        <v>56</v>
      </c>
      <c r="D768" s="15"/>
      <c r="E768" s="15" t="s">
        <v>1128</v>
      </c>
      <c r="F768" s="17"/>
      <c r="G768" s="15" t="s">
        <v>301</v>
      </c>
      <c r="H768" s="15" t="s">
        <v>21</v>
      </c>
      <c r="I768" s="15"/>
      <c r="J768" s="15" t="s">
        <v>812</v>
      </c>
      <c r="K768" s="22">
        <v>250000</v>
      </c>
      <c r="L768" s="22"/>
      <c r="M768" s="31">
        <v>41376</v>
      </c>
      <c r="N768" s="31">
        <v>41741</v>
      </c>
      <c r="O768" s="15" t="s">
        <v>813</v>
      </c>
      <c r="P768" s="15" t="str">
        <f t="shared" ca="1" si="3"/>
        <v>En cours</v>
      </c>
      <c r="Q768" s="15"/>
      <c r="R768" s="13" t="s">
        <v>805</v>
      </c>
    </row>
    <row r="769" spans="1:21" ht="57.75" customHeight="1" thickBot="1">
      <c r="A769" s="15" t="s">
        <v>18</v>
      </c>
      <c r="B769" s="15"/>
      <c r="C769" s="15" t="s">
        <v>56</v>
      </c>
      <c r="D769" s="15" t="s">
        <v>182</v>
      </c>
      <c r="E769" s="15" t="s">
        <v>634</v>
      </c>
      <c r="F769" s="17" t="s">
        <v>160</v>
      </c>
      <c r="G769" s="15" t="s">
        <v>301</v>
      </c>
      <c r="H769" s="15" t="s">
        <v>90</v>
      </c>
      <c r="I769" s="15"/>
      <c r="J769" s="15" t="s">
        <v>814</v>
      </c>
      <c r="K769" s="22">
        <v>500000</v>
      </c>
      <c r="L769" s="22"/>
      <c r="M769" s="31">
        <v>41275</v>
      </c>
      <c r="N769" s="31">
        <v>41639</v>
      </c>
      <c r="O769" s="15" t="s">
        <v>815</v>
      </c>
      <c r="P769" s="15" t="str">
        <f t="shared" ca="1" si="3"/>
        <v>En cours</v>
      </c>
      <c r="Q769" s="15"/>
      <c r="R769" s="13" t="s">
        <v>805</v>
      </c>
    </row>
    <row r="770" spans="1:21" ht="57.75" customHeight="1" thickBot="1">
      <c r="A770" s="15" t="s">
        <v>1</v>
      </c>
      <c r="B770" s="15" t="s">
        <v>2</v>
      </c>
      <c r="C770" s="15" t="s">
        <v>56</v>
      </c>
      <c r="D770" s="15" t="s">
        <v>182</v>
      </c>
      <c r="E770" s="15" t="s">
        <v>801</v>
      </c>
      <c r="F770" s="17" t="s">
        <v>160</v>
      </c>
      <c r="G770" s="15" t="s">
        <v>301</v>
      </c>
      <c r="H770" s="15" t="s">
        <v>816</v>
      </c>
      <c r="I770" s="15"/>
      <c r="J770" s="15" t="s">
        <v>817</v>
      </c>
      <c r="K770" s="22">
        <v>196536</v>
      </c>
      <c r="L770" s="22"/>
      <c r="M770" s="31">
        <v>41445</v>
      </c>
      <c r="N770" s="31">
        <v>41659</v>
      </c>
      <c r="O770" s="15" t="s">
        <v>171</v>
      </c>
      <c r="P770" s="15" t="str">
        <f t="shared" ca="1" si="3"/>
        <v>En cours</v>
      </c>
      <c r="Q770" s="15"/>
      <c r="R770" s="13" t="s">
        <v>805</v>
      </c>
    </row>
    <row r="771" spans="1:21" ht="29.25" customHeight="1" thickBot="1">
      <c r="A771" s="15" t="s">
        <v>698</v>
      </c>
      <c r="B771" s="15" t="s">
        <v>601</v>
      </c>
      <c r="C771" s="15" t="s">
        <v>738</v>
      </c>
      <c r="D771" s="15" t="s">
        <v>1058</v>
      </c>
      <c r="E771" s="15" t="s">
        <v>1129</v>
      </c>
      <c r="F771" s="17" t="s">
        <v>161</v>
      </c>
      <c r="G771" s="15" t="s">
        <v>255</v>
      </c>
      <c r="H771" s="15" t="s">
        <v>601</v>
      </c>
      <c r="I771" s="15"/>
      <c r="J771" s="15" t="s">
        <v>268</v>
      </c>
      <c r="K771" s="22">
        <v>7363711.6572192861</v>
      </c>
      <c r="L771" s="22"/>
      <c r="M771" s="40">
        <v>2014</v>
      </c>
      <c r="N771" s="40"/>
      <c r="O771" s="15" t="s">
        <v>699</v>
      </c>
      <c r="P771" s="15"/>
      <c r="Q771" s="15"/>
      <c r="R771" s="13" t="s">
        <v>694</v>
      </c>
    </row>
    <row r="772" spans="1:21" ht="29.25" customHeight="1" thickBot="1">
      <c r="A772" s="15" t="s">
        <v>32</v>
      </c>
      <c r="B772" s="15" t="s">
        <v>601</v>
      </c>
      <c r="C772" s="15" t="s">
        <v>738</v>
      </c>
      <c r="D772" s="15"/>
      <c r="E772" s="15" t="s">
        <v>408</v>
      </c>
      <c r="F772" s="17" t="s">
        <v>161</v>
      </c>
      <c r="G772" s="15" t="s">
        <v>255</v>
      </c>
      <c r="H772" s="15" t="s">
        <v>601</v>
      </c>
      <c r="I772" s="15"/>
      <c r="J772" s="15" t="s">
        <v>272</v>
      </c>
      <c r="K772" s="22">
        <v>2798210.4297433286</v>
      </c>
      <c r="L772" s="22"/>
      <c r="M772" s="40">
        <v>2014</v>
      </c>
      <c r="N772" s="40"/>
      <c r="O772" s="15" t="s">
        <v>371</v>
      </c>
      <c r="P772" s="15"/>
      <c r="Q772" s="15"/>
      <c r="R772" s="13" t="s">
        <v>694</v>
      </c>
    </row>
    <row r="773" spans="1:21" ht="29.25" customHeight="1" thickBot="1">
      <c r="A773" s="15" t="s">
        <v>32</v>
      </c>
      <c r="B773" s="15" t="s">
        <v>601</v>
      </c>
      <c r="C773" s="15" t="s">
        <v>738</v>
      </c>
      <c r="D773" s="15" t="s">
        <v>1058</v>
      </c>
      <c r="E773" s="15" t="s">
        <v>1129</v>
      </c>
      <c r="F773" s="17" t="s">
        <v>161</v>
      </c>
      <c r="G773" s="15" t="s">
        <v>255</v>
      </c>
      <c r="H773" s="15" t="s">
        <v>601</v>
      </c>
      <c r="I773" s="15"/>
      <c r="J773" s="15" t="s">
        <v>273</v>
      </c>
      <c r="K773" s="22">
        <v>10986000</v>
      </c>
      <c r="L773" s="22"/>
      <c r="M773" s="40">
        <v>2014</v>
      </c>
      <c r="N773" s="40"/>
      <c r="O773" s="15" t="s">
        <v>695</v>
      </c>
      <c r="P773" s="15"/>
      <c r="Q773" s="15"/>
      <c r="R773" s="13" t="s">
        <v>694</v>
      </c>
    </row>
    <row r="774" spans="1:21" ht="29.25" customHeight="1" thickBot="1">
      <c r="A774" s="15" t="s">
        <v>32</v>
      </c>
      <c r="B774" s="15" t="s">
        <v>601</v>
      </c>
      <c r="C774" s="15" t="s">
        <v>738</v>
      </c>
      <c r="D774" s="15" t="s">
        <v>1072</v>
      </c>
      <c r="E774" s="15" t="s">
        <v>194</v>
      </c>
      <c r="F774" s="17" t="s">
        <v>161</v>
      </c>
      <c r="G774" s="15" t="s">
        <v>255</v>
      </c>
      <c r="H774" s="15" t="s">
        <v>601</v>
      </c>
      <c r="I774" s="15"/>
      <c r="J774" s="15" t="s">
        <v>373</v>
      </c>
      <c r="K774" s="22">
        <v>2929600</v>
      </c>
      <c r="L774" s="22"/>
      <c r="M774" s="40">
        <v>2014</v>
      </c>
      <c r="N774" s="40"/>
      <c r="O774" s="15" t="s">
        <v>696</v>
      </c>
      <c r="P774" s="15"/>
      <c r="Q774" s="15"/>
      <c r="R774" s="13" t="s">
        <v>694</v>
      </c>
    </row>
    <row r="775" spans="1:21" ht="43.5" customHeight="1" thickBot="1">
      <c r="A775" s="15" t="s">
        <v>32</v>
      </c>
      <c r="B775" s="15"/>
      <c r="C775" s="15" t="s">
        <v>738</v>
      </c>
      <c r="D775" s="15" t="s">
        <v>1064</v>
      </c>
      <c r="E775" s="15" t="s">
        <v>1053</v>
      </c>
      <c r="F775" s="17" t="s">
        <v>161</v>
      </c>
      <c r="G775" s="15" t="s">
        <v>255</v>
      </c>
      <c r="H775" s="15" t="s">
        <v>601</v>
      </c>
      <c r="I775" s="15" t="s">
        <v>1054</v>
      </c>
      <c r="J775" s="15" t="s">
        <v>1055</v>
      </c>
      <c r="K775" s="22">
        <f>3000000*0.73</f>
        <v>2190000</v>
      </c>
      <c r="L775" s="22">
        <f>3000000*0.73</f>
        <v>2190000</v>
      </c>
      <c r="M775" s="40">
        <v>2011</v>
      </c>
      <c r="N775" s="40">
        <v>2017</v>
      </c>
      <c r="O775" s="15"/>
      <c r="P775" s="15" t="s">
        <v>22</v>
      </c>
      <c r="Q775" s="15"/>
      <c r="R775" s="13" t="s">
        <v>1043</v>
      </c>
    </row>
    <row r="776" spans="1:21" ht="43.5" customHeight="1" thickBot="1">
      <c r="A776" s="15" t="s">
        <v>32</v>
      </c>
      <c r="B776" s="15" t="s">
        <v>601</v>
      </c>
      <c r="C776" s="15" t="s">
        <v>738</v>
      </c>
      <c r="D776" s="15" t="s">
        <v>182</v>
      </c>
      <c r="E776" s="15" t="s">
        <v>801</v>
      </c>
      <c r="F776" s="17" t="s">
        <v>161</v>
      </c>
      <c r="G776" s="15" t="s">
        <v>255</v>
      </c>
      <c r="H776" s="15" t="s">
        <v>601</v>
      </c>
      <c r="I776" s="15"/>
      <c r="J776" s="15" t="s">
        <v>697</v>
      </c>
      <c r="K776" s="22">
        <v>888712.72638575523</v>
      </c>
      <c r="L776" s="22"/>
      <c r="M776" s="40">
        <v>2014</v>
      </c>
      <c r="N776" s="40"/>
      <c r="O776" s="15" t="s">
        <v>370</v>
      </c>
      <c r="P776" s="15"/>
      <c r="Q776" s="15"/>
      <c r="R776" s="13" t="s">
        <v>694</v>
      </c>
    </row>
    <row r="777" spans="1:21" ht="29.25" customHeight="1" thickBot="1">
      <c r="A777" s="15" t="s">
        <v>32</v>
      </c>
      <c r="B777" s="15"/>
      <c r="C777" s="15" t="s">
        <v>738</v>
      </c>
      <c r="D777" s="15" t="str">
        <f>'GT et secteurs'!C4</f>
        <v>Justice et Lutte contre la Corruption</v>
      </c>
      <c r="E777" s="15"/>
      <c r="F777" s="17" t="s">
        <v>161</v>
      </c>
      <c r="G777" s="15" t="s">
        <v>396</v>
      </c>
      <c r="H777" s="15" t="s">
        <v>601</v>
      </c>
      <c r="I777" s="15" t="s">
        <v>1037</v>
      </c>
      <c r="J777" s="15" t="s">
        <v>283</v>
      </c>
      <c r="K777" s="22"/>
      <c r="L777" s="22"/>
      <c r="M777" s="40">
        <v>2013</v>
      </c>
      <c r="N777" s="40"/>
      <c r="O777" s="15" t="s">
        <v>183</v>
      </c>
      <c r="P777" s="15"/>
      <c r="Q777" s="15"/>
      <c r="R777" s="13" t="s">
        <v>394</v>
      </c>
    </row>
    <row r="778" spans="1:21" ht="29.25" customHeight="1" thickBot="1">
      <c r="A778" s="15" t="s">
        <v>4</v>
      </c>
      <c r="B778" s="15" t="s">
        <v>601</v>
      </c>
      <c r="C778" s="15" t="s">
        <v>738</v>
      </c>
      <c r="D778" s="15" t="s">
        <v>1059</v>
      </c>
      <c r="E778" s="15" t="s">
        <v>1138</v>
      </c>
      <c r="F778" s="17" t="s">
        <v>161</v>
      </c>
      <c r="G778" s="15" t="s">
        <v>396</v>
      </c>
      <c r="H778" s="15" t="s">
        <v>601</v>
      </c>
      <c r="I778" s="15"/>
      <c r="J778" s="15" t="s">
        <v>374</v>
      </c>
      <c r="K778" s="22">
        <v>23589329.791450702</v>
      </c>
      <c r="L778" s="22"/>
      <c r="M778" s="40">
        <v>2014</v>
      </c>
      <c r="N778" s="40"/>
      <c r="O778" s="15" t="s">
        <v>370</v>
      </c>
      <c r="P778" s="15"/>
      <c r="Q778" s="15"/>
      <c r="R778" s="13" t="s">
        <v>394</v>
      </c>
    </row>
    <row r="779" spans="1:21" ht="43.5" customHeight="1" thickBot="1">
      <c r="A779" s="15" t="s">
        <v>9</v>
      </c>
      <c r="B779" s="15"/>
      <c r="C779" s="15" t="s">
        <v>56</v>
      </c>
      <c r="E779" s="15" t="s">
        <v>1155</v>
      </c>
      <c r="F779" s="17" t="s">
        <v>161</v>
      </c>
      <c r="G779" s="15" t="s">
        <v>1115</v>
      </c>
      <c r="H779" s="15" t="s">
        <v>10</v>
      </c>
      <c r="I779" s="15"/>
      <c r="J779" s="15" t="s">
        <v>915</v>
      </c>
      <c r="K779" s="22">
        <v>4626602</v>
      </c>
      <c r="L779" s="22"/>
      <c r="M779" s="31">
        <v>41275</v>
      </c>
      <c r="N779" s="31">
        <v>41639</v>
      </c>
      <c r="O779" s="15"/>
      <c r="P779" s="15" t="str">
        <f ca="1">IF(N779&gt;TODAY(),"En cours","Terminé")</f>
        <v>En cours</v>
      </c>
      <c r="Q779" s="15"/>
      <c r="R779" s="13" t="s">
        <v>165</v>
      </c>
    </row>
    <row r="780" spans="1:21" ht="15" customHeight="1" thickBot="1">
      <c r="A780" s="15" t="s">
        <v>32</v>
      </c>
      <c r="B780" s="15"/>
      <c r="C780" s="15" t="s">
        <v>56</v>
      </c>
      <c r="D780" s="15" t="s">
        <v>182</v>
      </c>
      <c r="E780" s="15" t="s">
        <v>441</v>
      </c>
      <c r="F780" s="17" t="s">
        <v>161</v>
      </c>
      <c r="G780" s="15" t="s">
        <v>914</v>
      </c>
      <c r="H780" s="15" t="s">
        <v>21</v>
      </c>
      <c r="I780" s="15"/>
      <c r="J780" s="15" t="s">
        <v>916</v>
      </c>
      <c r="K780" s="22">
        <v>618283</v>
      </c>
      <c r="L780" s="22"/>
      <c r="M780" s="31">
        <v>41275</v>
      </c>
      <c r="N780" s="31">
        <v>41455</v>
      </c>
      <c r="O780" s="15"/>
      <c r="P780" s="15" t="str">
        <f ca="1">IF(N780&gt;TODAY(),"En cours","Terminé")</f>
        <v>Terminé</v>
      </c>
      <c r="Q780" s="15"/>
      <c r="R780" s="13" t="s">
        <v>165</v>
      </c>
    </row>
    <row r="781" spans="1:21" ht="15" customHeight="1" thickBot="1">
      <c r="A781" s="15" t="s">
        <v>32</v>
      </c>
      <c r="B781" s="15"/>
      <c r="C781" s="15" t="s">
        <v>56</v>
      </c>
      <c r="D781" s="15" t="s">
        <v>182</v>
      </c>
      <c r="E781" s="15" t="s">
        <v>917</v>
      </c>
      <c r="F781" s="17" t="s">
        <v>161</v>
      </c>
      <c r="G781" s="15" t="s">
        <v>914</v>
      </c>
      <c r="H781" s="15" t="s">
        <v>90</v>
      </c>
      <c r="I781" s="15"/>
      <c r="J781" s="15" t="s">
        <v>918</v>
      </c>
      <c r="K781" s="22">
        <v>5551923</v>
      </c>
      <c r="L781" s="22"/>
      <c r="M781" s="31">
        <v>41275</v>
      </c>
      <c r="N781" s="31">
        <v>41517</v>
      </c>
      <c r="O781" s="15"/>
      <c r="P781" s="15" t="str">
        <f ca="1">IF(N781&gt;TODAY(),"En cours","Terminé")</f>
        <v>Terminé</v>
      </c>
      <c r="Q781" s="15"/>
      <c r="R781" s="13" t="s">
        <v>165</v>
      </c>
    </row>
    <row r="782" spans="1:21" ht="43.5" customHeight="1" thickBot="1">
      <c r="A782" s="15" t="s">
        <v>1121</v>
      </c>
      <c r="B782" s="15" t="s">
        <v>920</v>
      </c>
      <c r="C782" s="15" t="s">
        <v>1083</v>
      </c>
      <c r="D782" s="15" t="s">
        <v>1072</v>
      </c>
      <c r="E782" s="15" t="s">
        <v>1123</v>
      </c>
      <c r="F782" s="17" t="s">
        <v>161</v>
      </c>
      <c r="G782" s="15" t="s">
        <v>35</v>
      </c>
      <c r="H782" s="15" t="s">
        <v>921</v>
      </c>
      <c r="I782" s="15"/>
      <c r="J782" s="15" t="s">
        <v>922</v>
      </c>
      <c r="K782" s="22">
        <v>3759398.5</v>
      </c>
      <c r="L782" s="22"/>
      <c r="M782" s="40">
        <v>2013</v>
      </c>
      <c r="N782" s="40">
        <v>2014</v>
      </c>
      <c r="O782" s="15" t="s">
        <v>923</v>
      </c>
      <c r="P782" s="15" t="s">
        <v>22</v>
      </c>
      <c r="Q782" s="15"/>
      <c r="R782" s="13" t="s">
        <v>35</v>
      </c>
      <c r="S782" s="11"/>
      <c r="T782" s="11"/>
      <c r="U782" s="12"/>
    </row>
    <row r="783" spans="1:21" ht="43.5" customHeight="1" thickBot="1">
      <c r="A783" s="15" t="s">
        <v>417</v>
      </c>
      <c r="B783" s="15" t="s">
        <v>33</v>
      </c>
      <c r="C783" s="15" t="s">
        <v>1083</v>
      </c>
      <c r="D783" s="15" t="s">
        <v>1072</v>
      </c>
      <c r="E783" s="15" t="s">
        <v>1124</v>
      </c>
      <c r="F783" s="17" t="s">
        <v>161</v>
      </c>
      <c r="G783" s="15" t="s">
        <v>921</v>
      </c>
      <c r="H783" s="15" t="s">
        <v>921</v>
      </c>
      <c r="I783" s="15"/>
      <c r="J783" s="15" t="s">
        <v>924</v>
      </c>
      <c r="K783" s="22">
        <v>681578.94700000004</v>
      </c>
      <c r="L783" s="22"/>
      <c r="M783" s="40">
        <v>2013</v>
      </c>
      <c r="N783" s="40">
        <v>2014</v>
      </c>
      <c r="O783" s="15" t="s">
        <v>923</v>
      </c>
      <c r="P783" s="15"/>
      <c r="Q783" s="15"/>
      <c r="R783" s="13" t="s">
        <v>35</v>
      </c>
      <c r="T783" s="11"/>
      <c r="U783" s="12"/>
    </row>
    <row r="784" spans="1:21" ht="29.25" customHeight="1" thickBot="1">
      <c r="A784" s="15" t="s">
        <v>1033</v>
      </c>
      <c r="B784" s="15" t="s">
        <v>2</v>
      </c>
      <c r="C784" s="15" t="s">
        <v>1083</v>
      </c>
      <c r="D784" s="15" t="s">
        <v>1058</v>
      </c>
      <c r="E784" s="15" t="s">
        <v>1164</v>
      </c>
      <c r="F784" s="17" t="s">
        <v>161</v>
      </c>
      <c r="G784" s="15" t="s">
        <v>35</v>
      </c>
      <c r="H784" s="15" t="s">
        <v>35</v>
      </c>
      <c r="I784" s="15"/>
      <c r="J784" s="15" t="s">
        <v>925</v>
      </c>
      <c r="K784" s="22">
        <v>939849.62399999995</v>
      </c>
      <c r="L784" s="22"/>
      <c r="M784" s="40">
        <v>2013</v>
      </c>
      <c r="N784" s="40">
        <v>2013</v>
      </c>
      <c r="O784" s="15" t="s">
        <v>923</v>
      </c>
      <c r="P784" s="15"/>
      <c r="Q784" s="15"/>
      <c r="R784" s="13" t="s">
        <v>35</v>
      </c>
      <c r="T784" s="11"/>
      <c r="U784" s="12"/>
    </row>
    <row r="785" spans="1:21" ht="29.25" customHeight="1" thickBot="1">
      <c r="A785" s="15" t="s">
        <v>1121</v>
      </c>
      <c r="B785" s="15" t="s">
        <v>926</v>
      </c>
      <c r="C785" s="15" t="s">
        <v>1084</v>
      </c>
      <c r="D785" s="15" t="s">
        <v>1072</v>
      </c>
      <c r="E785" s="15" t="s">
        <v>927</v>
      </c>
      <c r="F785" s="17" t="s">
        <v>161</v>
      </c>
      <c r="G785" s="15" t="s">
        <v>35</v>
      </c>
      <c r="H785" s="15" t="s">
        <v>35</v>
      </c>
      <c r="I785" s="15"/>
      <c r="J785" s="15" t="s">
        <v>928</v>
      </c>
      <c r="K785" s="22">
        <v>225563.91</v>
      </c>
      <c r="L785" s="22"/>
      <c r="M785" s="40">
        <v>2013</v>
      </c>
      <c r="N785" s="40">
        <v>2013</v>
      </c>
      <c r="O785" s="15" t="s">
        <v>923</v>
      </c>
      <c r="P785" s="15"/>
      <c r="Q785" s="15"/>
      <c r="R785" s="13" t="s">
        <v>35</v>
      </c>
      <c r="T785" s="11"/>
      <c r="U785" s="12"/>
    </row>
    <row r="786" spans="1:21" ht="29.25" customHeight="1" thickBot="1">
      <c r="A786" s="15" t="s">
        <v>32</v>
      </c>
      <c r="B786" s="15" t="s">
        <v>32</v>
      </c>
      <c r="C786" s="15" t="s">
        <v>32</v>
      </c>
      <c r="D786" s="15" t="s">
        <v>1072</v>
      </c>
      <c r="E786" s="15" t="s">
        <v>927</v>
      </c>
      <c r="F786" s="17" t="s">
        <v>161</v>
      </c>
      <c r="G786" s="15" t="s">
        <v>35</v>
      </c>
      <c r="H786" s="15" t="s">
        <v>35</v>
      </c>
      <c r="I786" s="15"/>
      <c r="J786" s="15" t="s">
        <v>929</v>
      </c>
      <c r="K786" s="22">
        <v>66165413.5</v>
      </c>
      <c r="L786" s="22"/>
      <c r="M786" s="40">
        <v>2013</v>
      </c>
      <c r="N786" s="40">
        <v>2018</v>
      </c>
      <c r="O786" s="15" t="s">
        <v>930</v>
      </c>
      <c r="P786" s="15" t="s">
        <v>22</v>
      </c>
      <c r="Q786" s="15"/>
      <c r="R786" s="13" t="s">
        <v>931</v>
      </c>
      <c r="T786" s="11"/>
      <c r="U786" s="12"/>
    </row>
    <row r="787" spans="1:21" ht="72" customHeight="1" thickBot="1">
      <c r="A787" s="15" t="s">
        <v>32</v>
      </c>
      <c r="B787" s="15" t="s">
        <v>32</v>
      </c>
      <c r="C787" s="15" t="s">
        <v>932</v>
      </c>
      <c r="D787" s="15" t="s">
        <v>1060</v>
      </c>
      <c r="E787" s="15" t="s">
        <v>933</v>
      </c>
      <c r="F787" s="17" t="s">
        <v>161</v>
      </c>
      <c r="G787" s="15" t="s">
        <v>35</v>
      </c>
      <c r="H787" s="15" t="s">
        <v>934</v>
      </c>
      <c r="I787" s="15"/>
      <c r="J787" s="15" t="s">
        <v>935</v>
      </c>
      <c r="K787" s="22">
        <v>112781.955</v>
      </c>
      <c r="L787" s="22"/>
      <c r="M787" s="31"/>
      <c r="N787" s="31">
        <v>41609</v>
      </c>
      <c r="O787" s="15" t="s">
        <v>936</v>
      </c>
      <c r="P787" s="15" t="s">
        <v>22</v>
      </c>
      <c r="Q787" s="15"/>
      <c r="R787" s="13" t="s">
        <v>35</v>
      </c>
      <c r="T787" s="11"/>
      <c r="U787" s="12"/>
    </row>
    <row r="788" spans="1:21" ht="72" customHeight="1" thickBot="1">
      <c r="A788" s="15" t="s">
        <v>1120</v>
      </c>
      <c r="B788" s="15" t="s">
        <v>937</v>
      </c>
      <c r="C788" s="15" t="s">
        <v>938</v>
      </c>
      <c r="D788" s="15" t="s">
        <v>1060</v>
      </c>
      <c r="E788" s="15" t="s">
        <v>409</v>
      </c>
      <c r="F788" s="17" t="s">
        <v>707</v>
      </c>
      <c r="G788" s="15" t="s">
        <v>939</v>
      </c>
      <c r="H788" s="15" t="s">
        <v>35</v>
      </c>
      <c r="I788" s="15"/>
      <c r="J788" s="15" t="s">
        <v>940</v>
      </c>
      <c r="K788" s="22">
        <v>1067669.17</v>
      </c>
      <c r="L788" s="22"/>
      <c r="M788" s="40">
        <v>2013</v>
      </c>
      <c r="N788" s="40">
        <v>2014</v>
      </c>
      <c r="O788" s="15" t="s">
        <v>941</v>
      </c>
      <c r="P788" s="15"/>
      <c r="Q788" s="15"/>
      <c r="R788" s="13" t="s">
        <v>35</v>
      </c>
      <c r="T788" s="11"/>
      <c r="U788" s="12"/>
    </row>
    <row r="789" spans="1:21" ht="72" customHeight="1" thickBot="1">
      <c r="A789" s="15" t="s">
        <v>1120</v>
      </c>
      <c r="B789" s="15" t="s">
        <v>942</v>
      </c>
      <c r="C789" s="15" t="s">
        <v>943</v>
      </c>
      <c r="D789" s="15" t="s">
        <v>1060</v>
      </c>
      <c r="E789" s="15" t="s">
        <v>1122</v>
      </c>
      <c r="F789" s="17" t="s">
        <v>707</v>
      </c>
      <c r="G789" s="15" t="s">
        <v>944</v>
      </c>
      <c r="H789" s="15" t="s">
        <v>35</v>
      </c>
      <c r="I789" s="15"/>
      <c r="J789" s="15" t="s">
        <v>945</v>
      </c>
      <c r="K789" s="22">
        <v>1383458.65</v>
      </c>
      <c r="L789" s="22"/>
      <c r="M789" s="40">
        <v>2013</v>
      </c>
      <c r="N789" s="40">
        <v>2014</v>
      </c>
      <c r="O789" s="15" t="s">
        <v>946</v>
      </c>
      <c r="P789" s="15"/>
      <c r="Q789" s="15"/>
      <c r="R789" s="13" t="s">
        <v>35</v>
      </c>
      <c r="T789" s="11"/>
      <c r="U789" s="12"/>
    </row>
    <row r="790" spans="1:21" ht="271.5" customHeight="1" thickBot="1">
      <c r="A790" s="15" t="s">
        <v>32</v>
      </c>
      <c r="B790" s="15" t="s">
        <v>947</v>
      </c>
      <c r="C790" s="15" t="s">
        <v>948</v>
      </c>
      <c r="D790" s="15" t="s">
        <v>1090</v>
      </c>
      <c r="E790" s="15" t="s">
        <v>948</v>
      </c>
      <c r="F790" s="17" t="s">
        <v>707</v>
      </c>
      <c r="G790" s="15" t="s">
        <v>949</v>
      </c>
      <c r="H790" s="15" t="s">
        <v>35</v>
      </c>
      <c r="I790" s="15"/>
      <c r="J790" s="15" t="s">
        <v>950</v>
      </c>
      <c r="K790" s="22">
        <v>918796.99199999997</v>
      </c>
      <c r="L790" s="22"/>
      <c r="M790" s="40">
        <v>2013</v>
      </c>
      <c r="N790" s="40">
        <v>2014</v>
      </c>
      <c r="O790" s="15" t="s">
        <v>951</v>
      </c>
      <c r="P790" s="15"/>
      <c r="Q790" s="15"/>
      <c r="R790" s="13" t="s">
        <v>35</v>
      </c>
      <c r="T790" s="11"/>
      <c r="U790" s="12"/>
    </row>
    <row r="791" spans="1:21" ht="15" customHeight="1" thickBot="1">
      <c r="A791" s="15" t="s">
        <v>421</v>
      </c>
      <c r="B791" s="15" t="s">
        <v>601</v>
      </c>
      <c r="C791" s="15" t="s">
        <v>56</v>
      </c>
      <c r="D791" s="15" t="s">
        <v>182</v>
      </c>
      <c r="E791" s="15" t="s">
        <v>801</v>
      </c>
      <c r="F791" s="17" t="s">
        <v>601</v>
      </c>
      <c r="G791" s="15" t="s">
        <v>601</v>
      </c>
      <c r="H791" s="15" t="s">
        <v>344</v>
      </c>
      <c r="I791" s="15"/>
      <c r="J791" s="15" t="s">
        <v>182</v>
      </c>
      <c r="K791" s="22">
        <v>714159</v>
      </c>
      <c r="L791" s="22"/>
      <c r="M791" s="31" t="s">
        <v>601</v>
      </c>
      <c r="N791" s="31"/>
      <c r="O791" s="15" t="s">
        <v>954</v>
      </c>
      <c r="P791" s="15"/>
      <c r="Q791" s="15"/>
      <c r="R791" s="16" t="s">
        <v>545</v>
      </c>
    </row>
    <row r="792" spans="1:21" ht="15" customHeight="1" thickBot="1">
      <c r="A792" s="15" t="s">
        <v>59</v>
      </c>
      <c r="B792" s="15" t="s">
        <v>601</v>
      </c>
      <c r="C792" s="15" t="s">
        <v>56</v>
      </c>
      <c r="D792" s="15" t="s">
        <v>445</v>
      </c>
      <c r="E792" s="15"/>
      <c r="F792" s="17" t="s">
        <v>601</v>
      </c>
      <c r="G792" s="15"/>
      <c r="H792" s="15" t="s">
        <v>344</v>
      </c>
      <c r="I792" s="15"/>
      <c r="J792" s="15" t="s">
        <v>445</v>
      </c>
      <c r="K792" s="22">
        <v>440227</v>
      </c>
      <c r="L792" s="22"/>
      <c r="M792" s="31" t="s">
        <v>601</v>
      </c>
      <c r="N792" s="31"/>
      <c r="O792" s="15" t="s">
        <v>954</v>
      </c>
      <c r="P792" s="15"/>
      <c r="Q792" s="15"/>
      <c r="R792" s="16" t="s">
        <v>545</v>
      </c>
    </row>
    <row r="793" spans="1:21" ht="43.5" thickBot="1">
      <c r="A793" s="15" t="s">
        <v>1116</v>
      </c>
      <c r="B793" s="15"/>
      <c r="C793" s="15"/>
      <c r="D793" s="15"/>
      <c r="E793" s="15"/>
      <c r="F793" s="17"/>
      <c r="G793" s="15" t="s">
        <v>13</v>
      </c>
      <c r="H793" s="15"/>
      <c r="I793" s="15"/>
      <c r="J793" s="15"/>
      <c r="K793" s="22">
        <v>38112254.309352592</v>
      </c>
      <c r="L793" s="22">
        <v>16769391.896115141</v>
      </c>
      <c r="M793" s="31">
        <v>41578</v>
      </c>
      <c r="N793" s="31"/>
      <c r="O793" s="15"/>
      <c r="P793" s="15" t="s">
        <v>22</v>
      </c>
      <c r="Q793" s="15"/>
      <c r="R793" s="13" t="s">
        <v>1117</v>
      </c>
    </row>
    <row r="794" spans="1:21" ht="15" customHeight="1" thickBot="1">
      <c r="A794" s="15"/>
      <c r="B794" s="53"/>
      <c r="C794" s="15"/>
      <c r="D794" s="15"/>
      <c r="E794" s="15"/>
      <c r="F794" s="17"/>
      <c r="G794" s="15"/>
      <c r="H794" s="15"/>
      <c r="I794" s="15"/>
      <c r="J794" s="15"/>
      <c r="K794" s="22"/>
      <c r="L794" s="22"/>
      <c r="M794" s="31"/>
      <c r="N794" s="31"/>
      <c r="O794" s="15"/>
      <c r="P794" s="15"/>
      <c r="Q794" s="15"/>
      <c r="R794" s="13"/>
    </row>
    <row r="795" spans="1:21" ht="15" thickBot="1">
      <c r="M795" s="40"/>
    </row>
    <row r="796" spans="1:21" ht="15" thickBot="1">
      <c r="A796" s="43" t="s">
        <v>1005</v>
      </c>
      <c r="B796" s="43"/>
      <c r="C796" s="43"/>
      <c r="D796" s="43"/>
      <c r="E796" s="43"/>
      <c r="F796" s="43"/>
      <c r="G796" s="43"/>
      <c r="H796" s="44"/>
      <c r="I796" s="43"/>
      <c r="J796" s="43"/>
      <c r="K796" s="45">
        <f>SUBTOTAL(109,K6:K794)</f>
        <v>2514355028.9023771</v>
      </c>
      <c r="L796" s="45"/>
      <c r="M796" s="43"/>
      <c r="N796" s="46"/>
      <c r="O796" s="43"/>
      <c r="P796" s="43"/>
      <c r="Q796" s="43"/>
      <c r="R796" s="43"/>
    </row>
    <row r="797" spans="1:21" ht="15" thickBot="1">
      <c r="A797" s="43" t="s">
        <v>1006</v>
      </c>
      <c r="B797" s="43"/>
      <c r="C797" s="43"/>
      <c r="D797" s="43"/>
      <c r="E797" s="43"/>
      <c r="F797" s="43"/>
      <c r="G797" s="47">
        <f>SUBTOTAL(102,G6:G794)+SUBTOTAL(103,G6:G794)</f>
        <v>474</v>
      </c>
      <c r="H797" s="48">
        <f>SUBTOTAL(102,H6:H794)+SUBTOTAL(103,H6:H794)</f>
        <v>717</v>
      </c>
      <c r="I797" s="47"/>
      <c r="J797" s="47">
        <f>SUBTOTAL(102,J6:J794)+SUBTOTAL(103,J6:J794)</f>
        <v>786</v>
      </c>
      <c r="K797" s="47"/>
      <c r="L797" s="47"/>
      <c r="M797" s="43"/>
      <c r="N797" s="46"/>
      <c r="O797" s="43"/>
      <c r="P797" s="43"/>
      <c r="Q797" s="43"/>
      <c r="R797" s="47">
        <f>SUBTOTAL(102,R6:R794)+SUBTOTAL(103,R6:R794)</f>
        <v>740</v>
      </c>
    </row>
    <row r="798" spans="1:21" ht="15" thickBot="1">
      <c r="A798" s="43" t="s">
        <v>1007</v>
      </c>
      <c r="B798" s="43"/>
      <c r="C798" s="43"/>
      <c r="D798" s="43"/>
      <c r="E798" s="43"/>
      <c r="F798" s="43"/>
      <c r="G798" s="43"/>
      <c r="H798" s="44"/>
      <c r="I798" s="43"/>
      <c r="J798" s="47"/>
      <c r="K798" s="45"/>
      <c r="L798" s="45"/>
      <c r="M798" s="43"/>
      <c r="N798" s="46"/>
      <c r="O798" s="43"/>
      <c r="P798" s="43"/>
      <c r="Q798" s="43"/>
      <c r="R798" s="43"/>
    </row>
    <row r="799" spans="1:21" ht="15" thickBot="1">
      <c r="A799" s="43" t="s">
        <v>1008</v>
      </c>
      <c r="B799" s="43"/>
      <c r="C799" s="43"/>
      <c r="D799" s="43"/>
      <c r="E799" s="43"/>
      <c r="F799" s="43"/>
      <c r="G799" s="47">
        <f>SUBTOTAL(103,G6:G794)</f>
        <v>474</v>
      </c>
      <c r="H799" s="48">
        <f>SUBTOTAL(103,H6:H794)</f>
        <v>717</v>
      </c>
      <c r="I799" s="47"/>
      <c r="J799" s="47">
        <f>SUBTOTAL(103,J6:J794)</f>
        <v>786</v>
      </c>
      <c r="K799" s="45">
        <f>SUBTOTAL(103,K6:K794)</f>
        <v>411</v>
      </c>
      <c r="L799" s="45"/>
      <c r="M799" s="43"/>
      <c r="N799" s="46"/>
      <c r="O799" s="43"/>
      <c r="P799" s="43"/>
      <c r="Q799" s="43"/>
      <c r="R799" s="43"/>
    </row>
    <row r="800" spans="1:21" ht="15" thickBot="1">
      <c r="A800" s="43" t="s">
        <v>1009</v>
      </c>
      <c r="B800" s="43"/>
      <c r="C800" s="43"/>
      <c r="D800" s="43"/>
      <c r="E800" s="43"/>
      <c r="F800" s="43"/>
      <c r="G800" s="43"/>
      <c r="H800" s="44"/>
      <c r="I800" s="43"/>
      <c r="J800" s="49"/>
      <c r="K800" s="50">
        <f>(K799/J797)</f>
        <v>0.52290076335877866</v>
      </c>
      <c r="L800" s="50"/>
      <c r="M800" s="43"/>
      <c r="N800" s="46"/>
      <c r="O800" s="43"/>
      <c r="P800" s="43"/>
      <c r="Q800" s="43"/>
      <c r="R800" s="43"/>
    </row>
    <row r="801" spans="11:12">
      <c r="K801" s="24"/>
      <c r="L801" s="24"/>
    </row>
  </sheetData>
  <autoFilter ref="A5:R794">
    <filterColumn colId="3"/>
    <filterColumn colId="17"/>
  </autoFilter>
  <mergeCells count="3">
    <mergeCell ref="A3:R3"/>
    <mergeCell ref="A4:R4"/>
    <mergeCell ref="A1:J1"/>
  </mergeCells>
  <conditionalFormatting sqref="A68:H71 A74:C110 A6:R6 J68:R71 A765:R765 B780:B792 A780:A794 H35:N35 H60:L60 H63:J63 A109:G109 A91:R91 C780:R794 H26:R26 J7:R66 A768:R778 A361:R763 A7:H66 D74:H119 J74:R119 A111:H119">
    <cfRule type="expression" dxfId="1469" priority="8255">
      <formula>$D6="Genre et autonomisation des femmes"</formula>
    </cfRule>
    <cfRule type="expression" dxfId="1468" priority="8256">
      <formula>$D6="Environnement et changement climatique"</formula>
    </cfRule>
    <cfRule type="expression" dxfId="1467" priority="8260">
      <formula>$D6="Processus Démocratique et Société Civile"</formula>
    </cfRule>
    <cfRule type="expression" dxfId="1466" priority="8261">
      <formula>$D6="Développement des Infrastructures"</formula>
    </cfRule>
    <cfRule type="expression" dxfId="1465" priority="8262">
      <formula>$D6="Economie Agricole et Rurale"</formula>
    </cfRule>
    <cfRule type="expression" dxfId="1464" priority="8263">
      <formula>$D6="Education et Formation Professionnelle"</formula>
    </cfRule>
    <cfRule type="expression" dxfId="1463" priority="8264">
      <formula>$D6="Santé"</formula>
    </cfRule>
    <cfRule type="expression" dxfId="1462" priority="8265">
      <formula>$D6="Justice et Lutte contre la Corruption"</formula>
    </cfRule>
    <cfRule type="expression" dxfId="1461" priority="8266">
      <formula>$D6="Economie et Finance"</formula>
    </cfRule>
    <cfRule type="expression" dxfId="1460" priority="8267">
      <formula>$D6="Décentralisation et Développement Institutionnel"</formula>
    </cfRule>
  </conditionalFormatting>
  <conditionalFormatting sqref="I7:I66 I68:I71 I74:I119">
    <cfRule type="expression" dxfId="1459" priority="8199">
      <formula>$D7="Genre et autonomisation des femmes"</formula>
    </cfRule>
    <cfRule type="expression" dxfId="1458" priority="8200">
      <formula>$D7="Environnement et changement climatique"</formula>
    </cfRule>
    <cfRule type="expression" dxfId="1457" priority="8201">
      <formula>$D7="Processus Démocratique et Société Civile"</formula>
    </cfRule>
    <cfRule type="expression" dxfId="1456" priority="8202">
      <formula>$D7="Développement des Infrastructures"</formula>
    </cfRule>
    <cfRule type="expression" dxfId="1455" priority="8203">
      <formula>$D7="Economie Agricole et Rurale"</formula>
    </cfRule>
    <cfRule type="expression" dxfId="1454" priority="8204">
      <formula>$D7="Education et Formation Professionnelle"</formula>
    </cfRule>
    <cfRule type="expression" dxfId="1453" priority="8205">
      <formula>$D7="Santé"</formula>
    </cfRule>
    <cfRule type="expression" dxfId="1452" priority="8206">
      <formula>$D7="Justice et Lutte contre la Corruption"</formula>
    </cfRule>
    <cfRule type="expression" dxfId="1451" priority="8207">
      <formula>$D7="Economie et Finance"</formula>
    </cfRule>
    <cfRule type="expression" dxfId="1450" priority="8208">
      <formula>$D7="Décentralisation et Développement Institutionnel"</formula>
    </cfRule>
  </conditionalFormatting>
  <conditionalFormatting sqref="F111:R119">
    <cfRule type="expression" dxfId="1449" priority="8278">
      <formula>$I111="Genre et autonomisation des femmes"</formula>
    </cfRule>
    <cfRule type="expression" dxfId="1448" priority="8279">
      <formula>$I111="Environnement et changement climatique"</formula>
    </cfRule>
    <cfRule type="expression" dxfId="1447" priority="8280">
      <formula>$I111="Processus Démocratique et Société Civile"</formula>
    </cfRule>
    <cfRule type="expression" dxfId="1446" priority="8281">
      <formula>$I111="Développement des Infrastructures"</formula>
    </cfRule>
    <cfRule type="expression" dxfId="1445" priority="8282">
      <formula>$I111="Economie Agricole et Rurale"</formula>
    </cfRule>
    <cfRule type="expression" dxfId="1444" priority="8283">
      <formula>$I111="Education et Formation Professionnelle"</formula>
    </cfRule>
    <cfRule type="expression" dxfId="1443" priority="8284">
      <formula>$I111="Santé"</formula>
    </cfRule>
    <cfRule type="expression" dxfId="1442" priority="8285">
      <formula>$I111="Justice et Lutte contre la Corruption"</formula>
    </cfRule>
    <cfRule type="expression" dxfId="1441" priority="8286">
      <formula>$I111="Economie et Finance"</formula>
    </cfRule>
    <cfRule type="expression" dxfId="1440" priority="8287">
      <formula>$I111="Décentralisation et Développement Institutionnel"</formula>
    </cfRule>
  </conditionalFormatting>
  <conditionalFormatting sqref="A67:C67 E67:H67 A69:C69 E69:H69 A72:C73 A764:C767 E71:H73 J67:R67 J69:R69 J71:R73 E764:R767 H72:R72 A779:C779 E779:R779">
    <cfRule type="expression" dxfId="1439" priority="8298">
      <formula>$E67="Genre et autonomisation des femmes"</formula>
    </cfRule>
    <cfRule type="expression" dxfId="1438" priority="8299">
      <formula>$E67="Environnement et changement climatique"</formula>
    </cfRule>
    <cfRule type="expression" dxfId="1437" priority="8300">
      <formula>$E67="Processus Démocratique et Société Civile"</formula>
    </cfRule>
    <cfRule type="expression" dxfId="1436" priority="8301">
      <formula>$E67="Développement des Infrastructures"</formula>
    </cfRule>
    <cfRule type="expression" dxfId="1435" priority="8302">
      <formula>$E67="Economie Agricole et Rurale"</formula>
    </cfRule>
    <cfRule type="expression" dxfId="1434" priority="8303">
      <formula>$E67="Education et Formation Professionnelle"</formula>
    </cfRule>
    <cfRule type="expression" dxfId="1433" priority="8304">
      <formula>$E67="Santé"</formula>
    </cfRule>
    <cfRule type="expression" dxfId="1432" priority="8305">
      <formula>$E67="Justice et Lutte contre la Corruption"</formula>
    </cfRule>
    <cfRule type="expression" dxfId="1431" priority="8306">
      <formula>$E67="Economie et Finance"</formula>
    </cfRule>
    <cfRule type="expression" dxfId="1430" priority="8307">
      <formula>$E67="Décentralisation et Développement Institutionnel"</formula>
    </cfRule>
  </conditionalFormatting>
  <conditionalFormatting sqref="I67 I69 I71:I73">
    <cfRule type="expression" dxfId="1429" priority="8368">
      <formula>$E67="Genre et autonomisation des femmes"</formula>
    </cfRule>
    <cfRule type="expression" dxfId="1428" priority="8369">
      <formula>$E67="Environnement et changement climatique"</formula>
    </cfRule>
    <cfRule type="expression" dxfId="1427" priority="8370">
      <formula>$E67="Processus Démocratique et Société Civile"</formula>
    </cfRule>
    <cfRule type="expression" dxfId="1426" priority="8371">
      <formula>$E67="Développement des Infrastructures"</formula>
    </cfRule>
    <cfRule type="expression" dxfId="1425" priority="8372">
      <formula>$E67="Economie Agricole et Rurale"</formula>
    </cfRule>
    <cfRule type="expression" dxfId="1424" priority="8373">
      <formula>$E67="Education et Formation Professionnelle"</formula>
    </cfRule>
    <cfRule type="expression" dxfId="1423" priority="8374">
      <formula>$E67="Santé"</formula>
    </cfRule>
    <cfRule type="expression" dxfId="1422" priority="8375">
      <formula>$E67="Justice et Lutte contre la Corruption"</formula>
    </cfRule>
    <cfRule type="expression" dxfId="1421" priority="8376">
      <formula>$E67="Economie et Finance"</formula>
    </cfRule>
    <cfRule type="expression" dxfId="1420" priority="8377">
      <formula>$E67="Décentralisation et Développement Institutionnel"</formula>
    </cfRule>
  </conditionalFormatting>
  <conditionalFormatting sqref="M361">
    <cfRule type="expression" dxfId="1419" priority="1549">
      <formula>$D361="Genre et autonomisation des femmes"</formula>
    </cfRule>
    <cfRule type="expression" dxfId="1418" priority="1550">
      <formula>$D361="Environnement et changement climatique"</formula>
    </cfRule>
    <cfRule type="expression" dxfId="1417" priority="1551">
      <formula>$D361="Processus Démocratique et Société Civile"</formula>
    </cfRule>
  </conditionalFormatting>
  <conditionalFormatting sqref="M361">
    <cfRule type="expression" dxfId="1416" priority="1539">
      <formula>$I361="Genre et autonomisation des femmes"</formula>
    </cfRule>
    <cfRule type="expression" dxfId="1415" priority="1540">
      <formula>$I361="Environnement et changement climatique"</formula>
    </cfRule>
    <cfRule type="expression" dxfId="1414" priority="1541">
      <formula>$I361="Processus Démocratique et Société Civile"</formula>
    </cfRule>
    <cfRule type="expression" dxfId="1413" priority="1542">
      <formula>$I361="Développement des Infrastructures"</formula>
    </cfRule>
    <cfRule type="expression" dxfId="1412" priority="1543">
      <formula>$I361="Economie Agricole et Rurale"</formula>
    </cfRule>
    <cfRule type="expression" dxfId="1411" priority="1544">
      <formula>$I361="Education et Formation Professionnelle"</formula>
    </cfRule>
    <cfRule type="expression" dxfId="1410" priority="1545">
      <formula>$I361="Santé"</formula>
    </cfRule>
    <cfRule type="expression" dxfId="1409" priority="1546">
      <formula>$I361="Justice et Lutte contre la Corruption"</formula>
    </cfRule>
    <cfRule type="expression" dxfId="1408" priority="1547">
      <formula>$I361="Economie et Finance"</formula>
    </cfRule>
    <cfRule type="expression" dxfId="1407" priority="1548">
      <formula>$I361="Décentralisation et Développement Institutionnel"</formula>
    </cfRule>
  </conditionalFormatting>
  <conditionalFormatting sqref="M361">
    <cfRule type="expression" dxfId="1406" priority="1529">
      <formula>$D361="Genre et autonomisation des femmes"</formula>
    </cfRule>
    <cfRule type="expression" dxfId="1405" priority="1530">
      <formula>$D361="Environnement et changement climatique"</formula>
    </cfRule>
    <cfRule type="expression" dxfId="1404" priority="1531">
      <formula>$D361="Processus Démocratique et Société Civile"</formula>
    </cfRule>
    <cfRule type="expression" dxfId="1403" priority="1532">
      <formula>$D361="Développement des Infrastructures"</formula>
    </cfRule>
    <cfRule type="expression" dxfId="1402" priority="1533">
      <formula>$D361="Economie Agricole et Rurale"</formula>
    </cfRule>
    <cfRule type="expression" dxfId="1401" priority="1534">
      <formula>$D361="Education et Formation Professionnelle"</formula>
    </cfRule>
    <cfRule type="expression" dxfId="1400" priority="1535">
      <formula>$D361="Santé"</formula>
    </cfRule>
    <cfRule type="expression" dxfId="1399" priority="1536">
      <formula>$D361="Justice et Lutte contre la Corruption"</formula>
    </cfRule>
    <cfRule type="expression" dxfId="1398" priority="1537">
      <formula>$D361="Economie et Finance"</formula>
    </cfRule>
    <cfRule type="expression" dxfId="1397" priority="1538">
      <formula>$D361="Décentralisation et Développement Institutionnel"</formula>
    </cfRule>
  </conditionalFormatting>
  <conditionalFormatting sqref="M361">
    <cfRule type="expression" dxfId="1396" priority="1519">
      <formula>$I361="Genre et autonomisation des femmes"</formula>
    </cfRule>
    <cfRule type="expression" dxfId="1395" priority="1520">
      <formula>$I361="Environnement et changement climatique"</formula>
    </cfRule>
    <cfRule type="expression" dxfId="1394" priority="1521">
      <formula>$I361="Processus Démocratique et Société Civile"</formula>
    </cfRule>
    <cfRule type="expression" dxfId="1393" priority="1522">
      <formula>$I361="Développement des Infrastructures"</formula>
    </cfRule>
    <cfRule type="expression" dxfId="1392" priority="1523">
      <formula>$I361="Economie Agricole et Rurale"</formula>
    </cfRule>
    <cfRule type="expression" dxfId="1391" priority="1524">
      <formula>$I361="Education et Formation Professionnelle"</formula>
    </cfRule>
    <cfRule type="expression" dxfId="1390" priority="1525">
      <formula>$I361="Santé"</formula>
    </cfRule>
    <cfRule type="expression" dxfId="1389" priority="1526">
      <formula>$I361="Justice et Lutte contre la Corruption"</formula>
    </cfRule>
    <cfRule type="expression" dxfId="1388" priority="1527">
      <formula>$I361="Economie et Finance"</formula>
    </cfRule>
    <cfRule type="expression" dxfId="1387" priority="1528">
      <formula>$I361="Décentralisation et Développement Institutionnel"</formula>
    </cfRule>
  </conditionalFormatting>
  <conditionalFormatting sqref="M361">
    <cfRule type="expression" dxfId="1386" priority="1509">
      <formula>$D361="Genre et autonomisation des femmes"</formula>
    </cfRule>
    <cfRule type="expression" dxfId="1385" priority="1510">
      <formula>$D361="Environnement et changement climatique"</formula>
    </cfRule>
    <cfRule type="expression" dxfId="1384" priority="1511">
      <formula>$D361="Processus Démocratique et Société Civile"</formula>
    </cfRule>
    <cfRule type="expression" dxfId="1383" priority="1512">
      <formula>$D361="Développement des Infrastructures"</formula>
    </cfRule>
    <cfRule type="expression" dxfId="1382" priority="1513">
      <formula>$D361="Economie Agricole et Rurale"</formula>
    </cfRule>
    <cfRule type="expression" dxfId="1381" priority="1514">
      <formula>$D361="Education et Formation Professionnelle"</formula>
    </cfRule>
    <cfRule type="expression" dxfId="1380" priority="1515">
      <formula>$D361="Santé"</formula>
    </cfRule>
    <cfRule type="expression" dxfId="1379" priority="1516">
      <formula>$D361="Justice et Lutte contre la Corruption"</formula>
    </cfRule>
    <cfRule type="expression" dxfId="1378" priority="1517">
      <formula>$D361="Economie et Finance"</formula>
    </cfRule>
    <cfRule type="expression" dxfId="1377" priority="1518">
      <formula>$D361="Décentralisation et Développement Institutionnel"</formula>
    </cfRule>
  </conditionalFormatting>
  <conditionalFormatting sqref="M362">
    <cfRule type="expression" dxfId="1376" priority="1499">
      <formula>$I362="Genre et autonomisation des femmes"</formula>
    </cfRule>
    <cfRule type="expression" dxfId="1375" priority="1500">
      <formula>$I362="Environnement et changement climatique"</formula>
    </cfRule>
    <cfRule type="expression" dxfId="1374" priority="1501">
      <formula>$I362="Processus Démocratique et Société Civile"</formula>
    </cfRule>
    <cfRule type="expression" dxfId="1373" priority="1502">
      <formula>$I362="Développement des Infrastructures"</formula>
    </cfRule>
    <cfRule type="expression" dxfId="1372" priority="1503">
      <formula>$I362="Economie Agricole et Rurale"</formula>
    </cfRule>
    <cfRule type="expression" dxfId="1371" priority="1504">
      <formula>$I362="Education et Formation Professionnelle"</formula>
    </cfRule>
    <cfRule type="expression" dxfId="1370" priority="1505">
      <formula>$I362="Santé"</formula>
    </cfRule>
    <cfRule type="expression" dxfId="1369" priority="1506">
      <formula>$I362="Justice et Lutte contre la Corruption"</formula>
    </cfRule>
    <cfRule type="expression" dxfId="1368" priority="1507">
      <formula>$I362="Economie et Finance"</formula>
    </cfRule>
    <cfRule type="expression" dxfId="1367" priority="1508">
      <formula>$I362="Décentralisation et Développement Institutionnel"</formula>
    </cfRule>
  </conditionalFormatting>
  <conditionalFormatting sqref="M362">
    <cfRule type="expression" dxfId="1366" priority="1489">
      <formula>$D362="Genre et autonomisation des femmes"</formula>
    </cfRule>
    <cfRule type="expression" dxfId="1365" priority="1490">
      <formula>$D362="Environnement et changement climatique"</formula>
    </cfRule>
    <cfRule type="expression" dxfId="1364" priority="1491">
      <formula>$D362="Processus Démocratique et Société Civile"</formula>
    </cfRule>
    <cfRule type="expression" dxfId="1363" priority="1492">
      <formula>$D362="Développement des Infrastructures"</formula>
    </cfRule>
    <cfRule type="expression" dxfId="1362" priority="1493">
      <formula>$D362="Economie Agricole et Rurale"</formula>
    </cfRule>
    <cfRule type="expression" dxfId="1361" priority="1494">
      <formula>$D362="Education et Formation Professionnelle"</formula>
    </cfRule>
    <cfRule type="expression" dxfId="1360" priority="1495">
      <formula>$D362="Santé"</formula>
    </cfRule>
    <cfRule type="expression" dxfId="1359" priority="1496">
      <formula>$D362="Justice et Lutte contre la Corruption"</formula>
    </cfRule>
    <cfRule type="expression" dxfId="1358" priority="1497">
      <formula>$D362="Economie et Finance"</formula>
    </cfRule>
    <cfRule type="expression" dxfId="1357" priority="1498">
      <formula>$D362="Décentralisation et Développement Institutionnel"</formula>
    </cfRule>
  </conditionalFormatting>
  <conditionalFormatting sqref="M362">
    <cfRule type="expression" dxfId="1356" priority="1479">
      <formula>$I362="Genre et autonomisation des femmes"</formula>
    </cfRule>
    <cfRule type="expression" dxfId="1355" priority="1480">
      <formula>$I362="Environnement et changement climatique"</formula>
    </cfRule>
    <cfRule type="expression" dxfId="1354" priority="1481">
      <formula>$I362="Processus Démocratique et Société Civile"</formula>
    </cfRule>
    <cfRule type="expression" dxfId="1353" priority="1482">
      <formula>$I362="Développement des Infrastructures"</formula>
    </cfRule>
    <cfRule type="expression" dxfId="1352" priority="1483">
      <formula>$I362="Economie Agricole et Rurale"</formula>
    </cfRule>
    <cfRule type="expression" dxfId="1351" priority="1484">
      <formula>$I362="Education et Formation Professionnelle"</formula>
    </cfRule>
    <cfRule type="expression" dxfId="1350" priority="1485">
      <formula>$I362="Santé"</formula>
    </cfRule>
    <cfRule type="expression" dxfId="1349" priority="1486">
      <formula>$I362="Justice et Lutte contre la Corruption"</formula>
    </cfRule>
    <cfRule type="expression" dxfId="1348" priority="1487">
      <formula>$I362="Economie et Finance"</formula>
    </cfRule>
    <cfRule type="expression" dxfId="1347" priority="1488">
      <formula>$I362="Décentralisation et Développement Institutionnel"</formula>
    </cfRule>
  </conditionalFormatting>
  <conditionalFormatting sqref="M362">
    <cfRule type="expression" dxfId="1346" priority="1469">
      <formula>$D362="Genre et autonomisation des femmes"</formula>
    </cfRule>
    <cfRule type="expression" dxfId="1345" priority="1470">
      <formula>$D362="Environnement et changement climatique"</formula>
    </cfRule>
    <cfRule type="expression" dxfId="1344" priority="1471">
      <formula>$D362="Processus Démocratique et Société Civile"</formula>
    </cfRule>
    <cfRule type="expression" dxfId="1343" priority="1472">
      <formula>$D362="Développement des Infrastructures"</formula>
    </cfRule>
    <cfRule type="expression" dxfId="1342" priority="1473">
      <formula>$D362="Economie Agricole et Rurale"</formula>
    </cfRule>
    <cfRule type="expression" dxfId="1341" priority="1474">
      <formula>$D362="Education et Formation Professionnelle"</formula>
    </cfRule>
    <cfRule type="expression" dxfId="1340" priority="1475">
      <formula>$D362="Santé"</formula>
    </cfRule>
    <cfRule type="expression" dxfId="1339" priority="1476">
      <formula>$D362="Justice et Lutte contre la Corruption"</formula>
    </cfRule>
    <cfRule type="expression" dxfId="1338" priority="1477">
      <formula>$D362="Economie et Finance"</formula>
    </cfRule>
    <cfRule type="expression" dxfId="1337" priority="1478">
      <formula>$D362="Décentralisation et Développement Institutionnel"</formula>
    </cfRule>
  </conditionalFormatting>
  <conditionalFormatting sqref="M362">
    <cfRule type="expression" dxfId="1336" priority="1459">
      <formula>$I362="Genre et autonomisation des femmes"</formula>
    </cfRule>
    <cfRule type="expression" dxfId="1335" priority="1460">
      <formula>$I362="Environnement et changement climatique"</formula>
    </cfRule>
    <cfRule type="expression" dxfId="1334" priority="1461">
      <formula>$I362="Processus Démocratique et Société Civile"</formula>
    </cfRule>
    <cfRule type="expression" dxfId="1333" priority="1462">
      <formula>$I362="Développement des Infrastructures"</formula>
    </cfRule>
    <cfRule type="expression" dxfId="1332" priority="1463">
      <formula>$I362="Economie Agricole et Rurale"</formula>
    </cfRule>
    <cfRule type="expression" dxfId="1331" priority="1464">
      <formula>$I362="Education et Formation Professionnelle"</formula>
    </cfRule>
    <cfRule type="expression" dxfId="1330" priority="1465">
      <formula>$I362="Santé"</formula>
    </cfRule>
    <cfRule type="expression" dxfId="1329" priority="1466">
      <formula>$I362="Justice et Lutte contre la Corruption"</formula>
    </cfRule>
    <cfRule type="expression" dxfId="1328" priority="1467">
      <formula>$I362="Economie et Finance"</formula>
    </cfRule>
    <cfRule type="expression" dxfId="1327" priority="1468">
      <formula>$I362="Décentralisation et Développement Institutionnel"</formula>
    </cfRule>
  </conditionalFormatting>
  <conditionalFormatting sqref="M362">
    <cfRule type="expression" dxfId="1326" priority="1449">
      <formula>$D362="Genre et autonomisation des femmes"</formula>
    </cfRule>
    <cfRule type="expression" dxfId="1325" priority="1450">
      <formula>$D362="Environnement et changement climatique"</formula>
    </cfRule>
    <cfRule type="expression" dxfId="1324" priority="1451">
      <formula>$D362="Processus Démocratique et Société Civile"</formula>
    </cfRule>
    <cfRule type="expression" dxfId="1323" priority="1452">
      <formula>$D362="Développement des Infrastructures"</formula>
    </cfRule>
    <cfRule type="expression" dxfId="1322" priority="1453">
      <formula>$D362="Economie Agricole et Rurale"</formula>
    </cfRule>
    <cfRule type="expression" dxfId="1321" priority="1454">
      <formula>$D362="Education et Formation Professionnelle"</formula>
    </cfRule>
    <cfRule type="expression" dxfId="1320" priority="1455">
      <formula>$D362="Santé"</formula>
    </cfRule>
    <cfRule type="expression" dxfId="1319" priority="1456">
      <formula>$D362="Justice et Lutte contre la Corruption"</formula>
    </cfRule>
    <cfRule type="expression" dxfId="1318" priority="1457">
      <formula>$D362="Economie et Finance"</formula>
    </cfRule>
    <cfRule type="expression" dxfId="1317" priority="1458">
      <formula>$D362="Décentralisation et Développement Institutionnel"</formula>
    </cfRule>
  </conditionalFormatting>
  <conditionalFormatting sqref="M795">
    <cfRule type="expression" dxfId="1316" priority="1439">
      <formula>$D795="Genre et autonomisation des femmes"</formula>
    </cfRule>
    <cfRule type="expression" dxfId="1315" priority="1440">
      <formula>$D795="Environnement et changement climatique"</formula>
    </cfRule>
    <cfRule type="expression" dxfId="1314" priority="1441">
      <formula>$D795="Processus Démocratique et Société Civile"</formula>
    </cfRule>
    <cfRule type="expression" dxfId="1313" priority="1442">
      <formula>$D795="Développement des Infrastructures"</formula>
    </cfRule>
    <cfRule type="expression" dxfId="1312" priority="1443">
      <formula>$D795="Economie Agricole et Rurale"</formula>
    </cfRule>
    <cfRule type="expression" dxfId="1311" priority="1444">
      <formula>$D795="Education et Formation Professionnelle"</formula>
    </cfRule>
    <cfRule type="expression" dxfId="1310" priority="1445">
      <formula>$D795="Santé"</formula>
    </cfRule>
    <cfRule type="expression" dxfId="1309" priority="1446">
      <formula>$D795="Justice et Lutte contre la Corruption"</formula>
    </cfRule>
    <cfRule type="expression" dxfId="1308" priority="1447">
      <formula>$D795="Economie et Finance"</formula>
    </cfRule>
    <cfRule type="expression" dxfId="1307" priority="1448">
      <formula>$D795="Décentralisation et Développement Institutionnel"</formula>
    </cfRule>
  </conditionalFormatting>
  <conditionalFormatting sqref="M795">
    <cfRule type="expression" dxfId="1306" priority="1429">
      <formula>$I795="Genre et autonomisation des femmes"</formula>
    </cfRule>
    <cfRule type="expression" dxfId="1305" priority="1430">
      <formula>$I795="Environnement et changement climatique"</formula>
    </cfRule>
    <cfRule type="expression" dxfId="1304" priority="1431">
      <formula>$I795="Processus Démocratique et Société Civile"</formula>
    </cfRule>
    <cfRule type="expression" dxfId="1303" priority="1432">
      <formula>$I795="Développement des Infrastructures"</formula>
    </cfRule>
    <cfRule type="expression" dxfId="1302" priority="1433">
      <formula>$I795="Economie Agricole et Rurale"</formula>
    </cfRule>
    <cfRule type="expression" dxfId="1301" priority="1434">
      <formula>$I795="Education et Formation Professionnelle"</formula>
    </cfRule>
    <cfRule type="expression" dxfId="1300" priority="1435">
      <formula>$I795="Santé"</formula>
    </cfRule>
    <cfRule type="expression" dxfId="1299" priority="1436">
      <formula>$I795="Justice et Lutte contre la Corruption"</formula>
    </cfRule>
    <cfRule type="expression" dxfId="1298" priority="1437">
      <formula>$I795="Economie et Finance"</formula>
    </cfRule>
    <cfRule type="expression" dxfId="1297" priority="1438">
      <formula>$I795="Décentralisation et Développement Institutionnel"</formula>
    </cfRule>
  </conditionalFormatting>
  <conditionalFormatting sqref="M795">
    <cfRule type="expression" dxfId="1296" priority="1419">
      <formula>$D795="Genre et autonomisation des femmes"</formula>
    </cfRule>
    <cfRule type="expression" dxfId="1295" priority="1420">
      <formula>$D795="Environnement et changement climatique"</formula>
    </cfRule>
    <cfRule type="expression" dxfId="1294" priority="1421">
      <formula>$D795="Processus Démocratique et Société Civile"</formula>
    </cfRule>
    <cfRule type="expression" dxfId="1293" priority="1422">
      <formula>$D795="Développement des Infrastructures"</formula>
    </cfRule>
    <cfRule type="expression" dxfId="1292" priority="1423">
      <formula>$D795="Economie Agricole et Rurale"</formula>
    </cfRule>
    <cfRule type="expression" dxfId="1291" priority="1424">
      <formula>$D795="Education et Formation Professionnelle"</formula>
    </cfRule>
    <cfRule type="expression" dxfId="1290" priority="1425">
      <formula>$D795="Santé"</formula>
    </cfRule>
    <cfRule type="expression" dxfId="1289" priority="1426">
      <formula>$D795="Justice et Lutte contre la Corruption"</formula>
    </cfRule>
    <cfRule type="expression" dxfId="1288" priority="1427">
      <formula>$D795="Economie et Finance"</formula>
    </cfRule>
    <cfRule type="expression" dxfId="1287" priority="1428">
      <formula>$D795="Décentralisation et Développement Institutionnel"</formula>
    </cfRule>
  </conditionalFormatting>
  <conditionalFormatting sqref="M795">
    <cfRule type="expression" dxfId="1286" priority="1409">
      <formula>$I795="Genre et autonomisation des femmes"</formula>
    </cfRule>
    <cfRule type="expression" dxfId="1285" priority="1410">
      <formula>$I795="Environnement et changement climatique"</formula>
    </cfRule>
    <cfRule type="expression" dxfId="1284" priority="1411">
      <formula>$I795="Processus Démocratique et Société Civile"</formula>
    </cfRule>
    <cfRule type="expression" dxfId="1283" priority="1412">
      <formula>$I795="Développement des Infrastructures"</formula>
    </cfRule>
    <cfRule type="expression" dxfId="1282" priority="1413">
      <formula>$I795="Economie Agricole et Rurale"</formula>
    </cfRule>
    <cfRule type="expression" dxfId="1281" priority="1414">
      <formula>$I795="Education et Formation Professionnelle"</formula>
    </cfRule>
    <cfRule type="expression" dxfId="1280" priority="1415">
      <formula>$I795="Santé"</formula>
    </cfRule>
    <cfRule type="expression" dxfId="1279" priority="1416">
      <formula>$I795="Justice et Lutte contre la Corruption"</formula>
    </cfRule>
    <cfRule type="expression" dxfId="1278" priority="1417">
      <formula>$I795="Economie et Finance"</formula>
    </cfRule>
    <cfRule type="expression" dxfId="1277" priority="1418">
      <formula>$I795="Décentralisation et Développement Institutionnel"</formula>
    </cfRule>
  </conditionalFormatting>
  <conditionalFormatting sqref="M795">
    <cfRule type="expression" dxfId="1276" priority="1399">
      <formula>$D795="Genre et autonomisation des femmes"</formula>
    </cfRule>
    <cfRule type="expression" dxfId="1275" priority="1400">
      <formula>$D795="Environnement et changement climatique"</formula>
    </cfRule>
    <cfRule type="expression" dxfId="1274" priority="1401">
      <formula>$D795="Processus Démocratique et Société Civile"</formula>
    </cfRule>
    <cfRule type="expression" dxfId="1273" priority="1402">
      <formula>$D795="Développement des Infrastructures"</formula>
    </cfRule>
    <cfRule type="expression" dxfId="1272" priority="1403">
      <formula>$D795="Economie Agricole et Rurale"</formula>
    </cfRule>
    <cfRule type="expression" dxfId="1271" priority="1404">
      <formula>$D795="Education et Formation Professionnelle"</formula>
    </cfRule>
    <cfRule type="expression" dxfId="1270" priority="1405">
      <formula>$D795="Santé"</formula>
    </cfRule>
    <cfRule type="expression" dxfId="1269" priority="1406">
      <formula>$D795="Justice et Lutte contre la Corruption"</formula>
    </cfRule>
    <cfRule type="expression" dxfId="1268" priority="1407">
      <formula>$D795="Economie et Finance"</formula>
    </cfRule>
    <cfRule type="expression" dxfId="1267" priority="1408">
      <formula>$D795="Décentralisation et Développement Institutionnel"</formula>
    </cfRule>
  </conditionalFormatting>
  <conditionalFormatting sqref="M795">
    <cfRule type="expression" dxfId="1266" priority="1389">
      <formula>$I795="Genre et autonomisation des femmes"</formula>
    </cfRule>
    <cfRule type="expression" dxfId="1265" priority="1390">
      <formula>$I795="Environnement et changement climatique"</formula>
    </cfRule>
    <cfRule type="expression" dxfId="1264" priority="1391">
      <formula>$I795="Processus Démocratique et Société Civile"</formula>
    </cfRule>
    <cfRule type="expression" dxfId="1263" priority="1392">
      <formula>$I795="Développement des Infrastructures"</formula>
    </cfRule>
    <cfRule type="expression" dxfId="1262" priority="1393">
      <formula>$I795="Economie Agricole et Rurale"</formula>
    </cfRule>
    <cfRule type="expression" dxfId="1261" priority="1394">
      <formula>$I795="Education et Formation Professionnelle"</formula>
    </cfRule>
    <cfRule type="expression" dxfId="1260" priority="1395">
      <formula>$I795="Santé"</formula>
    </cfRule>
    <cfRule type="expression" dxfId="1259" priority="1396">
      <formula>$I795="Justice et Lutte contre la Corruption"</formula>
    </cfRule>
    <cfRule type="expression" dxfId="1258" priority="1397">
      <formula>$I795="Economie et Finance"</formula>
    </cfRule>
    <cfRule type="expression" dxfId="1257" priority="1398">
      <formula>$I795="Décentralisation et Développement Institutionnel"</formula>
    </cfRule>
  </conditionalFormatting>
  <conditionalFormatting sqref="M795">
    <cfRule type="expression" dxfId="1256" priority="1379">
      <formula>$D795="Genre et autonomisation des femmes"</formula>
    </cfRule>
    <cfRule type="expression" dxfId="1255" priority="1380">
      <formula>$D795="Environnement et changement climatique"</formula>
    </cfRule>
    <cfRule type="expression" dxfId="1254" priority="1381">
      <formula>$D795="Processus Démocratique et Société Civile"</formula>
    </cfRule>
    <cfRule type="expression" dxfId="1253" priority="1382">
      <formula>$D795="Développement des Infrastructures"</formula>
    </cfRule>
    <cfRule type="expression" dxfId="1252" priority="1383">
      <formula>$D795="Economie Agricole et Rurale"</formula>
    </cfRule>
    <cfRule type="expression" dxfId="1251" priority="1384">
      <formula>$D795="Education et Formation Professionnelle"</formula>
    </cfRule>
    <cfRule type="expression" dxfId="1250" priority="1385">
      <formula>$D795="Santé"</formula>
    </cfRule>
    <cfRule type="expression" dxfId="1249" priority="1386">
      <formula>$D795="Justice et Lutte contre la Corruption"</formula>
    </cfRule>
    <cfRule type="expression" dxfId="1248" priority="1387">
      <formula>$D795="Economie et Finance"</formula>
    </cfRule>
    <cfRule type="expression" dxfId="1247" priority="1388">
      <formula>$D795="Décentralisation et Développement Institutionnel"</formula>
    </cfRule>
  </conditionalFormatting>
  <conditionalFormatting sqref="B793">
    <cfRule type="expression" dxfId="1246" priority="1349">
      <formula>$D793="Genre et autonomisation des femmes"</formula>
    </cfRule>
    <cfRule type="expression" dxfId="1245" priority="1350">
      <formula>$D793="Environnement et changement climatique"</formula>
    </cfRule>
    <cfRule type="expression" dxfId="1244" priority="1351">
      <formula>$D793="Processus Démocratique et Société Civile"</formula>
    </cfRule>
    <cfRule type="expression" dxfId="1243" priority="1352">
      <formula>$D793="Développement des Infrastructures"</formula>
    </cfRule>
    <cfRule type="expression" dxfId="1242" priority="1353">
      <formula>$D793="Economie Agricole et Rurale"</formula>
    </cfRule>
    <cfRule type="expression" dxfId="1241" priority="1354">
      <formula>$D793="Education et Formation Professionnelle"</formula>
    </cfRule>
    <cfRule type="expression" dxfId="1240" priority="1355">
      <formula>$D793="Santé"</formula>
    </cfRule>
    <cfRule type="expression" dxfId="1239" priority="1356">
      <formula>$D793="Justice et Lutte contre la Corruption"</formula>
    </cfRule>
    <cfRule type="expression" dxfId="1238" priority="1357">
      <formula>$D793="Economie et Finance"</formula>
    </cfRule>
    <cfRule type="expression" dxfId="1237" priority="1358">
      <formula>$D793="Décentralisation et Développement Institutionnel"</formula>
    </cfRule>
  </conditionalFormatting>
  <conditionalFormatting sqref="A793">
    <cfRule type="expression" dxfId="1236" priority="1339">
      <formula>$D793="Genre et autonomisation des femmes"</formula>
    </cfRule>
    <cfRule type="expression" dxfId="1235" priority="1340">
      <formula>$D793="Environnement et changement climatique"</formula>
    </cfRule>
    <cfRule type="expression" dxfId="1234" priority="1341">
      <formula>$D793="Processus Démocratique et Société Civile"</formula>
    </cfRule>
    <cfRule type="expression" dxfId="1233" priority="1342">
      <formula>$D793="Développement des Infrastructures"</formula>
    </cfRule>
    <cfRule type="expression" dxfId="1232" priority="1343">
      <formula>$D793="Economie Agricole et Rurale"</formula>
    </cfRule>
    <cfRule type="expression" dxfId="1231" priority="1344">
      <formula>$D793="Education et Formation Professionnelle"</formula>
    </cfRule>
    <cfRule type="expression" dxfId="1230" priority="1345">
      <formula>$D793="Santé"</formula>
    </cfRule>
    <cfRule type="expression" dxfId="1229" priority="1346">
      <formula>$D793="Justice et Lutte contre la Corruption"</formula>
    </cfRule>
    <cfRule type="expression" dxfId="1228" priority="1347">
      <formula>$D793="Economie et Finance"</formula>
    </cfRule>
    <cfRule type="expression" dxfId="1227" priority="1348">
      <formula>$D793="Décentralisation et Développement Institutionnel"</formula>
    </cfRule>
  </conditionalFormatting>
  <conditionalFormatting sqref="E73">
    <cfRule type="expression" dxfId="1226" priority="1329">
      <formula>$D73="Genre et autonomisation des femmes"</formula>
    </cfRule>
    <cfRule type="expression" dxfId="1225" priority="1330">
      <formula>$D73="Environnement et changement climatique"</formula>
    </cfRule>
    <cfRule type="expression" dxfId="1224" priority="1331">
      <formula>$D73="Processus Démocratique et Société Civile"</formula>
    </cfRule>
    <cfRule type="expression" dxfId="1223" priority="1332">
      <formula>$D73="Développement des Infrastructures"</formula>
    </cfRule>
    <cfRule type="expression" dxfId="1222" priority="1333">
      <formula>$D73="Economie Agricole et Rurale"</formula>
    </cfRule>
    <cfRule type="expression" dxfId="1221" priority="1334">
      <formula>$D73="Education et Formation Professionnelle"</formula>
    </cfRule>
    <cfRule type="expression" dxfId="1220" priority="1335">
      <formula>$D73="Santé"</formula>
    </cfRule>
    <cfRule type="expression" dxfId="1219" priority="1336">
      <formula>$D73="Justice et Lutte contre la Corruption"</formula>
    </cfRule>
    <cfRule type="expression" dxfId="1218" priority="1337">
      <formula>$D73="Economie et Finance"</formula>
    </cfRule>
    <cfRule type="expression" dxfId="1217" priority="1338">
      <formula>$D73="Décentralisation et Développement Institutionnel"</formula>
    </cfRule>
  </conditionalFormatting>
  <conditionalFormatting sqref="E765">
    <cfRule type="expression" dxfId="1216" priority="1319">
      <formula>$E765="Genre et autonomisation des femmes"</formula>
    </cfRule>
    <cfRule type="expression" dxfId="1215" priority="1320">
      <formula>$E765="Environnement et changement climatique"</formula>
    </cfRule>
    <cfRule type="expression" dxfId="1214" priority="1321">
      <formula>$E765="Processus Démocratique et Société Civile"</formula>
    </cfRule>
    <cfRule type="expression" dxfId="1213" priority="1322">
      <formula>$E765="Développement des Infrastructures"</formula>
    </cfRule>
    <cfRule type="expression" dxfId="1212" priority="1323">
      <formula>$E765="Economie Agricole et Rurale"</formula>
    </cfRule>
    <cfRule type="expression" dxfId="1211" priority="1324">
      <formula>$E765="Education et Formation Professionnelle"</formula>
    </cfRule>
    <cfRule type="expression" dxfId="1210" priority="1325">
      <formula>$E765="Santé"</formula>
    </cfRule>
    <cfRule type="expression" dxfId="1209" priority="1326">
      <formula>$E765="Justice et Lutte contre la Corruption"</formula>
    </cfRule>
    <cfRule type="expression" dxfId="1208" priority="1327">
      <formula>$E765="Economie et Finance"</formula>
    </cfRule>
    <cfRule type="expression" dxfId="1207" priority="1328">
      <formula>$E765="Décentralisation et Développement Institutionnel"</formula>
    </cfRule>
  </conditionalFormatting>
  <conditionalFormatting sqref="E764">
    <cfRule type="expression" dxfId="1206" priority="1309">
      <formula>$E764="Genre et autonomisation des femmes"</formula>
    </cfRule>
    <cfRule type="expression" dxfId="1205" priority="1310">
      <formula>$E764="Environnement et changement climatique"</formula>
    </cfRule>
    <cfRule type="expression" dxfId="1204" priority="1311">
      <formula>$E764="Processus Démocratique et Société Civile"</formula>
    </cfRule>
    <cfRule type="expression" dxfId="1203" priority="1312">
      <formula>$E764="Développement des Infrastructures"</formula>
    </cfRule>
    <cfRule type="expression" dxfId="1202" priority="1313">
      <formula>$E764="Economie Agricole et Rurale"</formula>
    </cfRule>
    <cfRule type="expression" dxfId="1201" priority="1314">
      <formula>$E764="Education et Formation Professionnelle"</formula>
    </cfRule>
    <cfRule type="expression" dxfId="1200" priority="1315">
      <formula>$E764="Santé"</formula>
    </cfRule>
    <cfRule type="expression" dxfId="1199" priority="1316">
      <formula>$E764="Justice et Lutte contre la Corruption"</formula>
    </cfRule>
    <cfRule type="expression" dxfId="1198" priority="1317">
      <formula>$E764="Economie et Finance"</formula>
    </cfRule>
    <cfRule type="expression" dxfId="1197" priority="1318">
      <formula>$E764="Décentralisation et Développement Institutionnel"</formula>
    </cfRule>
  </conditionalFormatting>
  <conditionalFormatting sqref="E765">
    <cfRule type="expression" dxfId="1196" priority="1299">
      <formula>$D765="Genre et autonomisation des femmes"</formula>
    </cfRule>
    <cfRule type="expression" dxfId="1195" priority="1300">
      <formula>$D765="Environnement et changement climatique"</formula>
    </cfRule>
    <cfRule type="expression" dxfId="1194" priority="1301">
      <formula>$D765="Processus Démocratique et Société Civile"</formula>
    </cfRule>
    <cfRule type="expression" dxfId="1193" priority="1302">
      <formula>$D765="Développement des Infrastructures"</formula>
    </cfRule>
    <cfRule type="expression" dxfId="1192" priority="1303">
      <formula>$D765="Economie Agricole et Rurale"</formula>
    </cfRule>
    <cfRule type="expression" dxfId="1191" priority="1304">
      <formula>$D765="Education et Formation Professionnelle"</formula>
    </cfRule>
    <cfRule type="expression" dxfId="1190" priority="1305">
      <formula>$D765="Santé"</formula>
    </cfRule>
    <cfRule type="expression" dxfId="1189" priority="1306">
      <formula>$D765="Justice et Lutte contre la Corruption"</formula>
    </cfRule>
    <cfRule type="expression" dxfId="1188" priority="1307">
      <formula>$D765="Economie et Finance"</formula>
    </cfRule>
    <cfRule type="expression" dxfId="1187" priority="1308">
      <formula>$D765="Décentralisation et Développement Institutionnel"</formula>
    </cfRule>
  </conditionalFormatting>
  <conditionalFormatting sqref="E765">
    <cfRule type="expression" dxfId="1186" priority="1291">
      <formula>$D765="Processus Démocratique et Société Civile"</formula>
    </cfRule>
    <cfRule type="expression" dxfId="1185" priority="1292">
      <formula>$D765="Développement des Infrastructures"</formula>
    </cfRule>
    <cfRule type="expression" dxfId="1184" priority="1293">
      <formula>$D765="Economie Agricole et Rurale"</formula>
    </cfRule>
    <cfRule type="expression" dxfId="1183" priority="1294">
      <formula>$D765="Education et Formation Professionnelle"</formula>
    </cfRule>
    <cfRule type="expression" dxfId="1182" priority="1295">
      <formula>$D765="Santé"</formula>
    </cfRule>
    <cfRule type="expression" dxfId="1181" priority="1296">
      <formula>$D765="Justice et Lutte contre la Corruption"</formula>
    </cfRule>
    <cfRule type="expression" dxfId="1180" priority="1297">
      <formula>$D765="Economie et Finance"</formula>
    </cfRule>
    <cfRule type="expression" dxfId="1179" priority="1298">
      <formula>$D765="Décentralisation et Développement Institutionnel"</formula>
    </cfRule>
  </conditionalFormatting>
  <conditionalFormatting sqref="A72:P72">
    <cfRule type="expression" dxfId="1178" priority="1279">
      <formula>$D72="Genre et autonomisation des femmes"</formula>
    </cfRule>
    <cfRule type="expression" dxfId="1177" priority="1280">
      <formula>$D72="Environnement et changement climatique"</formula>
    </cfRule>
    <cfRule type="expression" dxfId="1176" priority="1281">
      <formula>$D72="Processus Démocratique et Société Civile"</formula>
    </cfRule>
    <cfRule type="expression" dxfId="1175" priority="1282">
      <formula>$D72="Développement des Infrastructures"</formula>
    </cfRule>
    <cfRule type="expression" dxfId="1174" priority="1283">
      <formula>$D72="Economie Agricole et Rurale"</formula>
    </cfRule>
    <cfRule type="expression" dxfId="1173" priority="1284">
      <formula>$D72="Education et Formation Professionnelle"</formula>
    </cfRule>
    <cfRule type="expression" dxfId="1172" priority="1285">
      <formula>$D72="Santé"</formula>
    </cfRule>
    <cfRule type="expression" dxfId="1171" priority="1286">
      <formula>$D72="Justice et Lutte contre la Corruption"</formula>
    </cfRule>
    <cfRule type="expression" dxfId="1170" priority="1287">
      <formula>$D72="Economie et Finance"</formula>
    </cfRule>
    <cfRule type="expression" dxfId="1169" priority="1288">
      <formula>$D72="Décentralisation et Développement Institutionnel"</formula>
    </cfRule>
  </conditionalFormatting>
  <conditionalFormatting sqref="K72">
    <cfRule type="expression" dxfId="1168" priority="1269">
      <formula>$D72="Genre et autonomisation des femmes"</formula>
    </cfRule>
    <cfRule type="expression" dxfId="1167" priority="1270">
      <formula>$D72="Environnement et changement climatique"</formula>
    </cfRule>
    <cfRule type="expression" dxfId="1166" priority="1271">
      <formula>$D72="Processus Démocratique et Société Civile"</formula>
    </cfRule>
    <cfRule type="expression" dxfId="1165" priority="1272">
      <formula>$D72="Développement des Infrastructures"</formula>
    </cfRule>
    <cfRule type="expression" dxfId="1164" priority="1273">
      <formula>$D72="Economie Agricole et Rurale"</formula>
    </cfRule>
    <cfRule type="expression" dxfId="1163" priority="1274">
      <formula>$D72="Education et Formation Professionnelle"</formula>
    </cfRule>
    <cfRule type="expression" dxfId="1162" priority="1275">
      <formula>$D72="Santé"</formula>
    </cfRule>
    <cfRule type="expression" dxfId="1161" priority="1276">
      <formula>$D72="Justice et Lutte contre la Corruption"</formula>
    </cfRule>
    <cfRule type="expression" dxfId="1160" priority="1277">
      <formula>$D72="Economie et Finance"</formula>
    </cfRule>
    <cfRule type="expression" dxfId="1159" priority="1278">
      <formula>$D72="Décentralisation et Développement Institutionnel"</formula>
    </cfRule>
  </conditionalFormatting>
  <conditionalFormatting sqref="M72">
    <cfRule type="expression" dxfId="1158" priority="1259">
      <formula>$D72="Genre et autonomisation des femmes"</formula>
    </cfRule>
    <cfRule type="expression" dxfId="1157" priority="1260">
      <formula>$D72="Environnement et changement climatique"</formula>
    </cfRule>
    <cfRule type="expression" dxfId="1156" priority="1261">
      <formula>$D72="Processus Démocratique et Société Civile"</formula>
    </cfRule>
    <cfRule type="expression" dxfId="1155" priority="1262">
      <formula>$D72="Développement des Infrastructures"</formula>
    </cfRule>
    <cfRule type="expression" dxfId="1154" priority="1263">
      <formula>$D72="Economie Agricole et Rurale"</formula>
    </cfRule>
    <cfRule type="expression" dxfId="1153" priority="1264">
      <formula>$D72="Education et Formation Professionnelle"</formula>
    </cfRule>
    <cfRule type="expression" dxfId="1152" priority="1265">
      <formula>$D72="Santé"</formula>
    </cfRule>
    <cfRule type="expression" dxfId="1151" priority="1266">
      <formula>$D72="Justice et Lutte contre la Corruption"</formula>
    </cfRule>
    <cfRule type="expression" dxfId="1150" priority="1267">
      <formula>$D72="Economie et Finance"</formula>
    </cfRule>
    <cfRule type="expression" dxfId="1149" priority="1268">
      <formula>$D72="Décentralisation et Développement Institutionnel"</formula>
    </cfRule>
  </conditionalFormatting>
  <conditionalFormatting sqref="Q72:R72">
    <cfRule type="expression" dxfId="1148" priority="1249">
      <formula>$D72="Genre et autonomisation des femmes"</formula>
    </cfRule>
    <cfRule type="expression" dxfId="1147" priority="1250">
      <formula>$D72="Environnement et changement climatique"</formula>
    </cfRule>
    <cfRule type="expression" dxfId="1146" priority="1251">
      <formula>$D72="Processus Démocratique et Société Civile"</formula>
    </cfRule>
    <cfRule type="expression" dxfId="1145" priority="1252">
      <formula>$D72="Développement des Infrastructures"</formula>
    </cfRule>
    <cfRule type="expression" dxfId="1144" priority="1253">
      <formula>$D72="Economie Agricole et Rurale"</formula>
    </cfRule>
    <cfRule type="expression" dxfId="1143" priority="1254">
      <formula>$D72="Education et Formation Professionnelle"</formula>
    </cfRule>
    <cfRule type="expression" dxfId="1142" priority="1255">
      <formula>$D72="Santé"</formula>
    </cfRule>
    <cfRule type="expression" dxfId="1141" priority="1256">
      <formula>$D72="Justice et Lutte contre la Corruption"</formula>
    </cfRule>
    <cfRule type="expression" dxfId="1140" priority="1257">
      <formula>$D72="Economie et Finance"</formula>
    </cfRule>
    <cfRule type="expression" dxfId="1139" priority="1258">
      <formula>$D72="Décentralisation et Développement Institutionnel"</formula>
    </cfRule>
  </conditionalFormatting>
  <conditionalFormatting sqref="A67:P67">
    <cfRule type="expression" dxfId="1138" priority="1239">
      <formula>$D67="Genre et autonomisation des femmes"</formula>
    </cfRule>
    <cfRule type="expression" dxfId="1137" priority="1240">
      <formula>$D67="Environnement et changement climatique"</formula>
    </cfRule>
    <cfRule type="expression" dxfId="1136" priority="1241">
      <formula>$D67="Processus Démocratique et Société Civile"</formula>
    </cfRule>
    <cfRule type="expression" dxfId="1135" priority="1242">
      <formula>$D67="Développement des Infrastructures"</formula>
    </cfRule>
    <cfRule type="expression" dxfId="1134" priority="1243">
      <formula>$D67="Economie Agricole et Rurale"</formula>
    </cfRule>
    <cfRule type="expression" dxfId="1133" priority="1244">
      <formula>$D67="Education et Formation Professionnelle"</formula>
    </cfRule>
    <cfRule type="expression" dxfId="1132" priority="1245">
      <formula>$D67="Santé"</formula>
    </cfRule>
    <cfRule type="expression" dxfId="1131" priority="1246">
      <formula>$D67="Justice et Lutte contre la Corruption"</formula>
    </cfRule>
    <cfRule type="expression" dxfId="1130" priority="1247">
      <formula>$D67="Economie et Finance"</formula>
    </cfRule>
    <cfRule type="expression" dxfId="1129" priority="1248">
      <formula>$D67="Décentralisation et Développement Institutionnel"</formula>
    </cfRule>
  </conditionalFormatting>
  <conditionalFormatting sqref="K67">
    <cfRule type="expression" dxfId="1128" priority="1229">
      <formula>$D67="Genre et autonomisation des femmes"</formula>
    </cfRule>
    <cfRule type="expression" dxfId="1127" priority="1230">
      <formula>$D67="Environnement et changement climatique"</formula>
    </cfRule>
    <cfRule type="expression" dxfId="1126" priority="1231">
      <formula>$D67="Processus Démocratique et Société Civile"</formula>
    </cfRule>
    <cfRule type="expression" dxfId="1125" priority="1232">
      <formula>$D67="Développement des Infrastructures"</formula>
    </cfRule>
    <cfRule type="expression" dxfId="1124" priority="1233">
      <formula>$D67="Economie Agricole et Rurale"</formula>
    </cfRule>
    <cfRule type="expression" dxfId="1123" priority="1234">
      <formula>$D67="Education et Formation Professionnelle"</formula>
    </cfRule>
    <cfRule type="expression" dxfId="1122" priority="1235">
      <formula>$D67="Santé"</formula>
    </cfRule>
    <cfRule type="expression" dxfId="1121" priority="1236">
      <formula>$D67="Justice et Lutte contre la Corruption"</formula>
    </cfRule>
    <cfRule type="expression" dxfId="1120" priority="1237">
      <formula>$D67="Economie et Finance"</formula>
    </cfRule>
    <cfRule type="expression" dxfId="1119" priority="1238">
      <formula>$D67="Décentralisation et Développement Institutionnel"</formula>
    </cfRule>
  </conditionalFormatting>
  <conditionalFormatting sqref="M67">
    <cfRule type="expression" dxfId="1118" priority="1219">
      <formula>$D67="Genre et autonomisation des femmes"</formula>
    </cfRule>
    <cfRule type="expression" dxfId="1117" priority="1220">
      <formula>$D67="Environnement et changement climatique"</formula>
    </cfRule>
    <cfRule type="expression" dxfId="1116" priority="1221">
      <formula>$D67="Processus Démocratique et Société Civile"</formula>
    </cfRule>
    <cfRule type="expression" dxfId="1115" priority="1222">
      <formula>$D67="Développement des Infrastructures"</formula>
    </cfRule>
    <cfRule type="expression" dxfId="1114" priority="1223">
      <formula>$D67="Economie Agricole et Rurale"</formula>
    </cfRule>
    <cfRule type="expression" dxfId="1113" priority="1224">
      <formula>$D67="Education et Formation Professionnelle"</formula>
    </cfRule>
    <cfRule type="expression" dxfId="1112" priority="1225">
      <formula>$D67="Santé"</formula>
    </cfRule>
    <cfRule type="expression" dxfId="1111" priority="1226">
      <formula>$D67="Justice et Lutte contre la Corruption"</formula>
    </cfRule>
    <cfRule type="expression" dxfId="1110" priority="1227">
      <formula>$D67="Economie et Finance"</formula>
    </cfRule>
    <cfRule type="expression" dxfId="1109" priority="1228">
      <formula>$D67="Décentralisation et Développement Institutionnel"</formula>
    </cfRule>
  </conditionalFormatting>
  <conditionalFormatting sqref="Q67">
    <cfRule type="expression" dxfId="1108" priority="1209">
      <formula>$D67="Genre et autonomisation des femmes"</formula>
    </cfRule>
    <cfRule type="expression" dxfId="1107" priority="1210">
      <formula>$D67="Environnement et changement climatique"</formula>
    </cfRule>
    <cfRule type="expression" dxfId="1106" priority="1211">
      <formula>$D67="Processus Démocratique et Société Civile"</formula>
    </cfRule>
    <cfRule type="expression" dxfId="1105" priority="1212">
      <formula>$D67="Développement des Infrastructures"</formula>
    </cfRule>
    <cfRule type="expression" dxfId="1104" priority="1213">
      <formula>$D67="Economie Agricole et Rurale"</formula>
    </cfRule>
    <cfRule type="expression" dxfId="1103" priority="1214">
      <formula>$D67="Education et Formation Professionnelle"</formula>
    </cfRule>
    <cfRule type="expression" dxfId="1102" priority="1215">
      <formula>$D67="Santé"</formula>
    </cfRule>
    <cfRule type="expression" dxfId="1101" priority="1216">
      <formula>$D67="Justice et Lutte contre la Corruption"</formula>
    </cfRule>
    <cfRule type="expression" dxfId="1100" priority="1217">
      <formula>$D67="Economie et Finance"</formula>
    </cfRule>
    <cfRule type="expression" dxfId="1099" priority="1218">
      <formula>$D67="Décentralisation et Développement Institutionnel"</formula>
    </cfRule>
  </conditionalFormatting>
  <conditionalFormatting sqref="R67">
    <cfRule type="expression" dxfId="1098" priority="1199">
      <formula>$D67="Genre et autonomisation des femmes"</formula>
    </cfRule>
    <cfRule type="expression" dxfId="1097" priority="1200">
      <formula>$D67="Environnement et changement climatique"</formula>
    </cfRule>
    <cfRule type="expression" dxfId="1096" priority="1201">
      <formula>$D67="Processus Démocratique et Société Civile"</formula>
    </cfRule>
    <cfRule type="expression" dxfId="1095" priority="1202">
      <formula>$D67="Développement des Infrastructures"</formula>
    </cfRule>
    <cfRule type="expression" dxfId="1094" priority="1203">
      <formula>$D67="Economie Agricole et Rurale"</formula>
    </cfRule>
    <cfRule type="expression" dxfId="1093" priority="1204">
      <formula>$D67="Education et Formation Professionnelle"</formula>
    </cfRule>
    <cfRule type="expression" dxfId="1092" priority="1205">
      <formula>$D67="Santé"</formula>
    </cfRule>
    <cfRule type="expression" dxfId="1091" priority="1206">
      <formula>$D67="Justice et Lutte contre la Corruption"</formula>
    </cfRule>
    <cfRule type="expression" dxfId="1090" priority="1207">
      <formula>$D67="Economie et Finance"</formula>
    </cfRule>
    <cfRule type="expression" dxfId="1089" priority="1208">
      <formula>$D67="Décentralisation et Développement Institutionnel"</formula>
    </cfRule>
  </conditionalFormatting>
  <conditionalFormatting sqref="A120:P120">
    <cfRule type="expression" dxfId="1088" priority="1189">
      <formula>$D120="Genre et autonomisation des femmes"</formula>
    </cfRule>
    <cfRule type="expression" dxfId="1087" priority="1190">
      <formula>$D120="Environnement et changement climatique"</formula>
    </cfRule>
    <cfRule type="expression" dxfId="1086" priority="1191">
      <formula>$D120="Processus Démocratique et Société Civile"</formula>
    </cfRule>
    <cfRule type="expression" dxfId="1085" priority="1192">
      <formula>$D120="Développement des Infrastructures"</formula>
    </cfRule>
    <cfRule type="expression" dxfId="1084" priority="1193">
      <formula>$D120="Economie Agricole et Rurale"</formula>
    </cfRule>
    <cfRule type="expression" dxfId="1083" priority="1194">
      <formula>$D120="Education et Formation Professionnelle"</formula>
    </cfRule>
    <cfRule type="expression" dxfId="1082" priority="1195">
      <formula>$D120="Santé"</formula>
    </cfRule>
    <cfRule type="expression" dxfId="1081" priority="1196">
      <formula>$D120="Justice et Lutte contre la Corruption"</formula>
    </cfRule>
    <cfRule type="expression" dxfId="1080" priority="1197">
      <formula>$D120="Economie et Finance"</formula>
    </cfRule>
    <cfRule type="expression" dxfId="1079" priority="1198">
      <formula>$D120="Décentralisation et Développement Institutionnel"</formula>
    </cfRule>
  </conditionalFormatting>
  <conditionalFormatting sqref="Q120:R120">
    <cfRule type="expression" dxfId="1078" priority="1179">
      <formula>$D120="Genre et autonomisation des femmes"</formula>
    </cfRule>
    <cfRule type="expression" dxfId="1077" priority="1180">
      <formula>$D120="Environnement et changement climatique"</formula>
    </cfRule>
    <cfRule type="expression" dxfId="1076" priority="1181">
      <formula>$D120="Processus Démocratique et Société Civile"</formula>
    </cfRule>
    <cfRule type="expression" dxfId="1075" priority="1182">
      <formula>$D120="Développement des Infrastructures"</formula>
    </cfRule>
    <cfRule type="expression" dxfId="1074" priority="1183">
      <formula>$D120="Economie Agricole et Rurale"</formula>
    </cfRule>
    <cfRule type="expression" dxfId="1073" priority="1184">
      <formula>$D120="Education et Formation Professionnelle"</formula>
    </cfRule>
    <cfRule type="expression" dxfId="1072" priority="1185">
      <formula>$D120="Santé"</formula>
    </cfRule>
    <cfRule type="expression" dxfId="1071" priority="1186">
      <formula>$D120="Justice et Lutte contre la Corruption"</formula>
    </cfRule>
    <cfRule type="expression" dxfId="1070" priority="1187">
      <formula>$D120="Economie et Finance"</formula>
    </cfRule>
    <cfRule type="expression" dxfId="1069" priority="1188">
      <formula>$D120="Décentralisation et Développement Institutionnel"</formula>
    </cfRule>
  </conditionalFormatting>
  <conditionalFormatting sqref="Q122:R122">
    <cfRule type="expression" dxfId="1068" priority="1169">
      <formula>$D122="Genre et autonomisation des femmes"</formula>
    </cfRule>
    <cfRule type="expression" dxfId="1067" priority="1170">
      <formula>$D122="Environnement et changement climatique"</formula>
    </cfRule>
    <cfRule type="expression" dxfId="1066" priority="1171">
      <formula>$D122="Processus Démocratique et Société Civile"</formula>
    </cfRule>
    <cfRule type="expression" dxfId="1065" priority="1172">
      <formula>$D122="Développement des Infrastructures"</formula>
    </cfRule>
    <cfRule type="expression" dxfId="1064" priority="1173">
      <formula>$D122="Economie Agricole et Rurale"</formula>
    </cfRule>
    <cfRule type="expression" dxfId="1063" priority="1174">
      <formula>$D122="Education et Formation Professionnelle"</formula>
    </cfRule>
    <cfRule type="expression" dxfId="1062" priority="1175">
      <formula>$D122="Santé"</formula>
    </cfRule>
    <cfRule type="expression" dxfId="1061" priority="1176">
      <formula>$D122="Justice et Lutte contre la Corruption"</formula>
    </cfRule>
    <cfRule type="expression" dxfId="1060" priority="1177">
      <formula>$D122="Economie et Finance"</formula>
    </cfRule>
    <cfRule type="expression" dxfId="1059" priority="1178">
      <formula>$D122="Décentralisation et Développement Institutionnel"</formula>
    </cfRule>
  </conditionalFormatting>
  <conditionalFormatting sqref="Q148:R148">
    <cfRule type="expression" dxfId="1058" priority="1159">
      <formula>$D148="Genre et autonomisation des femmes"</formula>
    </cfRule>
    <cfRule type="expression" dxfId="1057" priority="1160">
      <formula>$D148="Environnement et changement climatique"</formula>
    </cfRule>
    <cfRule type="expression" dxfId="1056" priority="1161">
      <formula>$D148="Processus Démocratique et Société Civile"</formula>
    </cfRule>
    <cfRule type="expression" dxfId="1055" priority="1162">
      <formula>$D148="Développement des Infrastructures"</formula>
    </cfRule>
    <cfRule type="expression" dxfId="1054" priority="1163">
      <formula>$D148="Economie Agricole et Rurale"</formula>
    </cfRule>
    <cfRule type="expression" dxfId="1053" priority="1164">
      <formula>$D148="Education et Formation Professionnelle"</formula>
    </cfRule>
    <cfRule type="expression" dxfId="1052" priority="1165">
      <formula>$D148="Santé"</formula>
    </cfRule>
    <cfRule type="expression" dxfId="1051" priority="1166">
      <formula>$D148="Justice et Lutte contre la Corruption"</formula>
    </cfRule>
    <cfRule type="expression" dxfId="1050" priority="1167">
      <formula>$D148="Economie et Finance"</formula>
    </cfRule>
    <cfRule type="expression" dxfId="1049" priority="1168">
      <formula>$D148="Décentralisation et Développement Institutionnel"</formula>
    </cfRule>
  </conditionalFormatting>
  <conditionalFormatting sqref="Q351:R351">
    <cfRule type="expression" dxfId="1048" priority="1149">
      <formula>$D351="Genre et autonomisation des femmes"</formula>
    </cfRule>
    <cfRule type="expression" dxfId="1047" priority="1150">
      <formula>$D351="Environnement et changement climatique"</formula>
    </cfRule>
    <cfRule type="expression" dxfId="1046" priority="1151">
      <formula>$D351="Processus Démocratique et Société Civile"</formula>
    </cfRule>
    <cfRule type="expression" dxfId="1045" priority="1152">
      <formula>$D351="Développement des Infrastructures"</formula>
    </cfRule>
    <cfRule type="expression" dxfId="1044" priority="1153">
      <formula>$D351="Economie Agricole et Rurale"</formula>
    </cfRule>
    <cfRule type="expression" dxfId="1043" priority="1154">
      <formula>$D351="Education et Formation Professionnelle"</formula>
    </cfRule>
    <cfRule type="expression" dxfId="1042" priority="1155">
      <formula>$D351="Santé"</formula>
    </cfRule>
    <cfRule type="expression" dxfId="1041" priority="1156">
      <formula>$D351="Justice et Lutte contre la Corruption"</formula>
    </cfRule>
    <cfRule type="expression" dxfId="1040" priority="1157">
      <formula>$D351="Economie et Finance"</formula>
    </cfRule>
    <cfRule type="expression" dxfId="1039" priority="1158">
      <formula>$D351="Décentralisation et Développement Institutionnel"</formula>
    </cfRule>
  </conditionalFormatting>
  <conditionalFormatting sqref="Q360:R360">
    <cfRule type="expression" dxfId="1038" priority="1139">
      <formula>$D360="Genre et autonomisation des femmes"</formula>
    </cfRule>
    <cfRule type="expression" dxfId="1037" priority="1140">
      <formula>$D360="Environnement et changement climatique"</formula>
    </cfRule>
    <cfRule type="expression" dxfId="1036" priority="1141">
      <formula>$D360="Processus Démocratique et Société Civile"</formula>
    </cfRule>
    <cfRule type="expression" dxfId="1035" priority="1142">
      <formula>$D360="Développement des Infrastructures"</formula>
    </cfRule>
    <cfRule type="expression" dxfId="1034" priority="1143">
      <formula>$D360="Economie Agricole et Rurale"</formula>
    </cfRule>
    <cfRule type="expression" dxfId="1033" priority="1144">
      <formula>$D360="Education et Formation Professionnelle"</formula>
    </cfRule>
    <cfRule type="expression" dxfId="1032" priority="1145">
      <formula>$D360="Santé"</formula>
    </cfRule>
    <cfRule type="expression" dxfId="1031" priority="1146">
      <formula>$D360="Justice et Lutte contre la Corruption"</formula>
    </cfRule>
    <cfRule type="expression" dxfId="1030" priority="1147">
      <formula>$D360="Economie et Finance"</formula>
    </cfRule>
    <cfRule type="expression" dxfId="1029" priority="1148">
      <formula>$D360="Décentralisation et Développement Institutionnel"</formula>
    </cfRule>
  </conditionalFormatting>
  <conditionalFormatting sqref="Q401:R401">
    <cfRule type="expression" dxfId="1028" priority="1129">
      <formula>$D401="Genre et autonomisation des femmes"</formula>
    </cfRule>
    <cfRule type="expression" dxfId="1027" priority="1130">
      <formula>$D401="Environnement et changement climatique"</formula>
    </cfRule>
    <cfRule type="expression" dxfId="1026" priority="1131">
      <formula>$D401="Processus Démocratique et Société Civile"</formula>
    </cfRule>
    <cfRule type="expression" dxfId="1025" priority="1132">
      <formula>$D401="Développement des Infrastructures"</formula>
    </cfRule>
    <cfRule type="expression" dxfId="1024" priority="1133">
      <formula>$D401="Economie Agricole et Rurale"</formula>
    </cfRule>
    <cfRule type="expression" dxfId="1023" priority="1134">
      <formula>$D401="Education et Formation Professionnelle"</formula>
    </cfRule>
    <cfRule type="expression" dxfId="1022" priority="1135">
      <formula>$D401="Santé"</formula>
    </cfRule>
    <cfRule type="expression" dxfId="1021" priority="1136">
      <formula>$D401="Justice et Lutte contre la Corruption"</formula>
    </cfRule>
    <cfRule type="expression" dxfId="1020" priority="1137">
      <formula>$D401="Economie et Finance"</formula>
    </cfRule>
    <cfRule type="expression" dxfId="1019" priority="1138">
      <formula>$D401="Décentralisation et Développement Institutionnel"</formula>
    </cfRule>
  </conditionalFormatting>
  <conditionalFormatting sqref="Q774:R774">
    <cfRule type="expression" dxfId="1018" priority="1119">
      <formula>$D774="Genre et autonomisation des femmes"</formula>
    </cfRule>
    <cfRule type="expression" dxfId="1017" priority="1120">
      <formula>$D774="Environnement et changement climatique"</formula>
    </cfRule>
    <cfRule type="expression" dxfId="1016" priority="1121">
      <formula>$D774="Processus Démocratique et Société Civile"</formula>
    </cfRule>
    <cfRule type="expression" dxfId="1015" priority="1122">
      <formula>$D774="Développement des Infrastructures"</formula>
    </cfRule>
    <cfRule type="expression" dxfId="1014" priority="1123">
      <formula>$D774="Economie Agricole et Rurale"</formula>
    </cfRule>
    <cfRule type="expression" dxfId="1013" priority="1124">
      <formula>$D774="Education et Formation Professionnelle"</formula>
    </cfRule>
    <cfRule type="expression" dxfId="1012" priority="1125">
      <formula>$D774="Santé"</formula>
    </cfRule>
    <cfRule type="expression" dxfId="1011" priority="1126">
      <formula>$D774="Justice et Lutte contre la Corruption"</formula>
    </cfRule>
    <cfRule type="expression" dxfId="1010" priority="1127">
      <formula>$D774="Economie et Finance"</formula>
    </cfRule>
    <cfRule type="expression" dxfId="1009" priority="1128">
      <formula>$D774="Décentralisation et Développement Institutionnel"</formula>
    </cfRule>
  </conditionalFormatting>
  <conditionalFormatting sqref="Q782:R782">
    <cfRule type="expression" dxfId="1008" priority="1109">
      <formula>$D782="Genre et autonomisation des femmes"</formula>
    </cfRule>
    <cfRule type="expression" dxfId="1007" priority="1110">
      <formula>$D782="Environnement et changement climatique"</formula>
    </cfRule>
    <cfRule type="expression" dxfId="1006" priority="1111">
      <formula>$D782="Processus Démocratique et Société Civile"</formula>
    </cfRule>
    <cfRule type="expression" dxfId="1005" priority="1112">
      <formula>$D782="Développement des Infrastructures"</formula>
    </cfRule>
    <cfRule type="expression" dxfId="1004" priority="1113">
      <formula>$D782="Economie Agricole et Rurale"</formula>
    </cfRule>
    <cfRule type="expression" dxfId="1003" priority="1114">
      <formula>$D782="Education et Formation Professionnelle"</formula>
    </cfRule>
    <cfRule type="expression" dxfId="1002" priority="1115">
      <formula>$D782="Santé"</formula>
    </cfRule>
    <cfRule type="expression" dxfId="1001" priority="1116">
      <formula>$D782="Justice et Lutte contre la Corruption"</formula>
    </cfRule>
    <cfRule type="expression" dxfId="1000" priority="1117">
      <formula>$D782="Economie et Finance"</formula>
    </cfRule>
    <cfRule type="expression" dxfId="999" priority="1118">
      <formula>$D782="Décentralisation et Développement Institutionnel"</formula>
    </cfRule>
  </conditionalFormatting>
  <conditionalFormatting sqref="H26">
    <cfRule type="expression" dxfId="998" priority="1099">
      <formula>$D26="Genre et autonomisation des femmes"</formula>
    </cfRule>
    <cfRule type="expression" dxfId="997" priority="1100">
      <formula>$D26="Environnement et changement climatique"</formula>
    </cfRule>
    <cfRule type="expression" dxfId="996" priority="1101">
      <formula>$D26="Processus Démocratique et Société Civile"</formula>
    </cfRule>
    <cfRule type="expression" dxfId="995" priority="1102">
      <formula>$D26="Développement des Infrastructures"</formula>
    </cfRule>
    <cfRule type="expression" dxfId="994" priority="1103">
      <formula>$D26="Economie Agricole et Rurale"</formula>
    </cfRule>
    <cfRule type="expression" dxfId="993" priority="1104">
      <formula>$D26="Education et Formation Professionnelle"</formula>
    </cfRule>
    <cfRule type="expression" dxfId="992" priority="1105">
      <formula>$D26="Santé"</formula>
    </cfRule>
    <cfRule type="expression" dxfId="991" priority="1106">
      <formula>$D26="Justice et Lutte contre la Corruption"</formula>
    </cfRule>
    <cfRule type="expression" dxfId="990" priority="1107">
      <formula>$D26="Economie et Finance"</formula>
    </cfRule>
    <cfRule type="expression" dxfId="989" priority="1108">
      <formula>$D26="Décentralisation et Développement Institutionnel"</formula>
    </cfRule>
  </conditionalFormatting>
  <conditionalFormatting sqref="N120">
    <cfRule type="expression" dxfId="988" priority="1089">
      <formula>$D120="Genre et autonomisation des femmes"</formula>
    </cfRule>
    <cfRule type="expression" dxfId="987" priority="1090">
      <formula>$D120="Environnement et changement climatique"</formula>
    </cfRule>
    <cfRule type="expression" dxfId="986" priority="1091">
      <formula>$D120="Processus Démocratique et Société Civile"</formula>
    </cfRule>
    <cfRule type="expression" dxfId="985" priority="1092">
      <formula>$D120="Développement des Infrastructures"</formula>
    </cfRule>
    <cfRule type="expression" dxfId="984" priority="1093">
      <formula>$D120="Economie Agricole et Rurale"</formula>
    </cfRule>
    <cfRule type="expression" dxfId="983" priority="1094">
      <formula>$D120="Education et Formation Professionnelle"</formula>
    </cfRule>
    <cfRule type="expression" dxfId="982" priority="1095">
      <formula>$D120="Santé"</formula>
    </cfRule>
    <cfRule type="expression" dxfId="981" priority="1096">
      <formula>$D120="Justice et Lutte contre la Corruption"</formula>
    </cfRule>
    <cfRule type="expression" dxfId="980" priority="1097">
      <formula>$D120="Economie et Finance"</formula>
    </cfRule>
    <cfRule type="expression" dxfId="979" priority="1098">
      <formula>$D120="Décentralisation et Développement Institutionnel"</formula>
    </cfRule>
  </conditionalFormatting>
  <conditionalFormatting sqref="M120">
    <cfRule type="expression" dxfId="978" priority="1079">
      <formula>$D120="Genre et autonomisation des femmes"</formula>
    </cfRule>
    <cfRule type="expression" dxfId="977" priority="1080">
      <formula>$D120="Environnement et changement climatique"</formula>
    </cfRule>
    <cfRule type="expression" dxfId="976" priority="1081">
      <formula>$D120="Processus Démocratique et Société Civile"</formula>
    </cfRule>
    <cfRule type="expression" dxfId="975" priority="1082">
      <formula>$D120="Développement des Infrastructures"</formula>
    </cfRule>
    <cfRule type="expression" dxfId="974" priority="1083">
      <formula>$D120="Economie Agricole et Rurale"</formula>
    </cfRule>
    <cfRule type="expression" dxfId="973" priority="1084">
      <formula>$D120="Education et Formation Professionnelle"</formula>
    </cfRule>
    <cfRule type="expression" dxfId="972" priority="1085">
      <formula>$D120="Santé"</formula>
    </cfRule>
    <cfRule type="expression" dxfId="971" priority="1086">
      <formula>$D120="Justice et Lutte contre la Corruption"</formula>
    </cfRule>
    <cfRule type="expression" dxfId="970" priority="1087">
      <formula>$D120="Economie et Finance"</formula>
    </cfRule>
    <cfRule type="expression" dxfId="969" priority="1088">
      <formula>$D120="Décentralisation et Développement Institutionnel"</formula>
    </cfRule>
  </conditionalFormatting>
  <conditionalFormatting sqref="A122:P122">
    <cfRule type="expression" dxfId="968" priority="1069">
      <formula>$D122="Genre et autonomisation des femmes"</formula>
    </cfRule>
    <cfRule type="expression" dxfId="967" priority="1070">
      <formula>$D122="Environnement et changement climatique"</formula>
    </cfRule>
    <cfRule type="expression" dxfId="966" priority="1071">
      <formula>$D122="Processus Démocratique et Société Civile"</formula>
    </cfRule>
    <cfRule type="expression" dxfId="965" priority="1072">
      <formula>$D122="Développement des Infrastructures"</formula>
    </cfRule>
    <cfRule type="expression" dxfId="964" priority="1073">
      <formula>$D122="Economie Agricole et Rurale"</formula>
    </cfRule>
    <cfRule type="expression" dxfId="963" priority="1074">
      <formula>$D122="Education et Formation Professionnelle"</formula>
    </cfRule>
    <cfRule type="expression" dxfId="962" priority="1075">
      <formula>$D122="Santé"</formula>
    </cfRule>
    <cfRule type="expression" dxfId="961" priority="1076">
      <formula>$D122="Justice et Lutte contre la Corruption"</formula>
    </cfRule>
    <cfRule type="expression" dxfId="960" priority="1077">
      <formula>$D122="Economie et Finance"</formula>
    </cfRule>
    <cfRule type="expression" dxfId="959" priority="1078">
      <formula>$D122="Décentralisation et Développement Institutionnel"</formula>
    </cfRule>
  </conditionalFormatting>
  <conditionalFormatting sqref="Q122:R122">
    <cfRule type="expression" dxfId="958" priority="1059">
      <formula>$D122="Genre et autonomisation des femmes"</formula>
    </cfRule>
    <cfRule type="expression" dxfId="957" priority="1060">
      <formula>$D122="Environnement et changement climatique"</formula>
    </cfRule>
    <cfRule type="expression" dxfId="956" priority="1061">
      <formula>$D122="Processus Démocratique et Société Civile"</formula>
    </cfRule>
    <cfRule type="expression" dxfId="955" priority="1062">
      <formula>$D122="Développement des Infrastructures"</formula>
    </cfRule>
    <cfRule type="expression" dxfId="954" priority="1063">
      <formula>$D122="Economie Agricole et Rurale"</formula>
    </cfRule>
    <cfRule type="expression" dxfId="953" priority="1064">
      <formula>$D122="Education et Formation Professionnelle"</formula>
    </cfRule>
    <cfRule type="expression" dxfId="952" priority="1065">
      <formula>$D122="Santé"</formula>
    </cfRule>
    <cfRule type="expression" dxfId="951" priority="1066">
      <formula>$D122="Justice et Lutte contre la Corruption"</formula>
    </cfRule>
    <cfRule type="expression" dxfId="950" priority="1067">
      <formula>$D122="Economie et Finance"</formula>
    </cfRule>
    <cfRule type="expression" dxfId="949" priority="1068">
      <formula>$D122="Décentralisation et Développement Institutionnel"</formula>
    </cfRule>
  </conditionalFormatting>
  <conditionalFormatting sqref="N122">
    <cfRule type="expression" dxfId="948" priority="1049">
      <formula>$D122="Genre et autonomisation des femmes"</formula>
    </cfRule>
    <cfRule type="expression" dxfId="947" priority="1050">
      <formula>$D122="Environnement et changement climatique"</formula>
    </cfRule>
    <cfRule type="expression" dxfId="946" priority="1051">
      <formula>$D122="Processus Démocratique et Société Civile"</formula>
    </cfRule>
    <cfRule type="expression" dxfId="945" priority="1052">
      <formula>$D122="Développement des Infrastructures"</formula>
    </cfRule>
    <cfRule type="expression" dxfId="944" priority="1053">
      <formula>$D122="Economie Agricole et Rurale"</formula>
    </cfRule>
    <cfRule type="expression" dxfId="943" priority="1054">
      <formula>$D122="Education et Formation Professionnelle"</formula>
    </cfRule>
    <cfRule type="expression" dxfId="942" priority="1055">
      <formula>$D122="Santé"</formula>
    </cfRule>
    <cfRule type="expression" dxfId="941" priority="1056">
      <formula>$D122="Justice et Lutte contre la Corruption"</formula>
    </cfRule>
    <cfRule type="expression" dxfId="940" priority="1057">
      <formula>$D122="Economie et Finance"</formula>
    </cfRule>
    <cfRule type="expression" dxfId="939" priority="1058">
      <formula>$D122="Décentralisation et Développement Institutionnel"</formula>
    </cfRule>
  </conditionalFormatting>
  <conditionalFormatting sqref="M122">
    <cfRule type="expression" dxfId="938" priority="1039">
      <formula>$D122="Genre et autonomisation des femmes"</formula>
    </cfRule>
    <cfRule type="expression" dxfId="937" priority="1040">
      <formula>$D122="Environnement et changement climatique"</formula>
    </cfRule>
    <cfRule type="expression" dxfId="936" priority="1041">
      <formula>$D122="Processus Démocratique et Société Civile"</formula>
    </cfRule>
    <cfRule type="expression" dxfId="935" priority="1042">
      <formula>$D122="Développement des Infrastructures"</formula>
    </cfRule>
    <cfRule type="expression" dxfId="934" priority="1043">
      <formula>$D122="Economie Agricole et Rurale"</formula>
    </cfRule>
    <cfRule type="expression" dxfId="933" priority="1044">
      <formula>$D122="Education et Formation Professionnelle"</formula>
    </cfRule>
    <cfRule type="expression" dxfId="932" priority="1045">
      <formula>$D122="Santé"</formula>
    </cfRule>
    <cfRule type="expression" dxfId="931" priority="1046">
      <formula>$D122="Justice et Lutte contre la Corruption"</formula>
    </cfRule>
    <cfRule type="expression" dxfId="930" priority="1047">
      <formula>$D122="Economie et Finance"</formula>
    </cfRule>
    <cfRule type="expression" dxfId="929" priority="1048">
      <formula>$D122="Décentralisation et Développement Institutionnel"</formula>
    </cfRule>
  </conditionalFormatting>
  <conditionalFormatting sqref="A148:P148">
    <cfRule type="expression" dxfId="928" priority="1029">
      <formula>$D148="Genre et autonomisation des femmes"</formula>
    </cfRule>
    <cfRule type="expression" dxfId="927" priority="1030">
      <formula>$D148="Environnement et changement climatique"</formula>
    </cfRule>
    <cfRule type="expression" dxfId="926" priority="1031">
      <formula>$D148="Processus Démocratique et Société Civile"</formula>
    </cfRule>
    <cfRule type="expression" dxfId="925" priority="1032">
      <formula>$D148="Développement des Infrastructures"</formula>
    </cfRule>
    <cfRule type="expression" dxfId="924" priority="1033">
      <formula>$D148="Economie Agricole et Rurale"</formula>
    </cfRule>
    <cfRule type="expression" dxfId="923" priority="1034">
      <formula>$D148="Education et Formation Professionnelle"</formula>
    </cfRule>
    <cfRule type="expression" dxfId="922" priority="1035">
      <formula>$D148="Santé"</formula>
    </cfRule>
    <cfRule type="expression" dxfId="921" priority="1036">
      <formula>$D148="Justice et Lutte contre la Corruption"</formula>
    </cfRule>
    <cfRule type="expression" dxfId="920" priority="1037">
      <formula>$D148="Economie et Finance"</formula>
    </cfRule>
    <cfRule type="expression" dxfId="919" priority="1038">
      <formula>$D148="Décentralisation et Développement Institutionnel"</formula>
    </cfRule>
  </conditionalFormatting>
  <conditionalFormatting sqref="Q148:R148">
    <cfRule type="expression" dxfId="918" priority="1019">
      <formula>$D148="Genre et autonomisation des femmes"</formula>
    </cfRule>
    <cfRule type="expression" dxfId="917" priority="1020">
      <formula>$D148="Environnement et changement climatique"</formula>
    </cfRule>
    <cfRule type="expression" dxfId="916" priority="1021">
      <formula>$D148="Processus Démocratique et Société Civile"</formula>
    </cfRule>
    <cfRule type="expression" dxfId="915" priority="1022">
      <formula>$D148="Développement des Infrastructures"</formula>
    </cfRule>
    <cfRule type="expression" dxfId="914" priority="1023">
      <formula>$D148="Economie Agricole et Rurale"</formula>
    </cfRule>
    <cfRule type="expression" dxfId="913" priority="1024">
      <formula>$D148="Education et Formation Professionnelle"</formula>
    </cfRule>
    <cfRule type="expression" dxfId="912" priority="1025">
      <formula>$D148="Santé"</formula>
    </cfRule>
    <cfRule type="expression" dxfId="911" priority="1026">
      <formula>$D148="Justice et Lutte contre la Corruption"</formula>
    </cfRule>
    <cfRule type="expression" dxfId="910" priority="1027">
      <formula>$D148="Economie et Finance"</formula>
    </cfRule>
    <cfRule type="expression" dxfId="909" priority="1028">
      <formula>$D148="Décentralisation et Développement Institutionnel"</formula>
    </cfRule>
  </conditionalFormatting>
  <conditionalFormatting sqref="N148">
    <cfRule type="expression" dxfId="908" priority="1009">
      <formula>$D148="Genre et autonomisation des femmes"</formula>
    </cfRule>
    <cfRule type="expression" dxfId="907" priority="1010">
      <formula>$D148="Environnement et changement climatique"</formula>
    </cfRule>
    <cfRule type="expression" dxfId="906" priority="1011">
      <formula>$D148="Processus Démocratique et Société Civile"</formula>
    </cfRule>
    <cfRule type="expression" dxfId="905" priority="1012">
      <formula>$D148="Développement des Infrastructures"</formula>
    </cfRule>
    <cfRule type="expression" dxfId="904" priority="1013">
      <formula>$D148="Economie Agricole et Rurale"</formula>
    </cfRule>
    <cfRule type="expression" dxfId="903" priority="1014">
      <formula>$D148="Education et Formation Professionnelle"</formula>
    </cfRule>
    <cfRule type="expression" dxfId="902" priority="1015">
      <formula>$D148="Santé"</formula>
    </cfRule>
    <cfRule type="expression" dxfId="901" priority="1016">
      <formula>$D148="Justice et Lutte contre la Corruption"</formula>
    </cfRule>
    <cfRule type="expression" dxfId="900" priority="1017">
      <formula>$D148="Economie et Finance"</formula>
    </cfRule>
    <cfRule type="expression" dxfId="899" priority="1018">
      <formula>$D148="Décentralisation et Développement Institutionnel"</formula>
    </cfRule>
  </conditionalFormatting>
  <conditionalFormatting sqref="M148">
    <cfRule type="expression" dxfId="898" priority="999">
      <formula>$D148="Genre et autonomisation des femmes"</formula>
    </cfRule>
    <cfRule type="expression" dxfId="897" priority="1000">
      <formula>$D148="Environnement et changement climatique"</formula>
    </cfRule>
    <cfRule type="expression" dxfId="896" priority="1001">
      <formula>$D148="Processus Démocratique et Société Civile"</formula>
    </cfRule>
    <cfRule type="expression" dxfId="895" priority="1002">
      <formula>$D148="Développement des Infrastructures"</formula>
    </cfRule>
    <cfRule type="expression" dxfId="894" priority="1003">
      <formula>$D148="Economie Agricole et Rurale"</formula>
    </cfRule>
    <cfRule type="expression" dxfId="893" priority="1004">
      <formula>$D148="Education et Formation Professionnelle"</formula>
    </cfRule>
    <cfRule type="expression" dxfId="892" priority="1005">
      <formula>$D148="Santé"</formula>
    </cfRule>
    <cfRule type="expression" dxfId="891" priority="1006">
      <formula>$D148="Justice et Lutte contre la Corruption"</formula>
    </cfRule>
    <cfRule type="expression" dxfId="890" priority="1007">
      <formula>$D148="Economie et Finance"</formula>
    </cfRule>
    <cfRule type="expression" dxfId="889" priority="1008">
      <formula>$D148="Décentralisation et Développement Institutionnel"</formula>
    </cfRule>
  </conditionalFormatting>
  <conditionalFormatting sqref="A351:P351">
    <cfRule type="expression" dxfId="888" priority="989">
      <formula>$D351="Genre et autonomisation des femmes"</formula>
    </cfRule>
    <cfRule type="expression" dxfId="887" priority="990">
      <formula>$D351="Environnement et changement climatique"</formula>
    </cfRule>
    <cfRule type="expression" dxfId="886" priority="991">
      <formula>$D351="Processus Démocratique et Société Civile"</formula>
    </cfRule>
    <cfRule type="expression" dxfId="885" priority="992">
      <formula>$D351="Développement des Infrastructures"</formula>
    </cfRule>
    <cfRule type="expression" dxfId="884" priority="993">
      <formula>$D351="Economie Agricole et Rurale"</formula>
    </cfRule>
    <cfRule type="expression" dxfId="883" priority="994">
      <formula>$D351="Education et Formation Professionnelle"</formula>
    </cfRule>
    <cfRule type="expression" dxfId="882" priority="995">
      <formula>$D351="Santé"</formula>
    </cfRule>
    <cfRule type="expression" dxfId="881" priority="996">
      <formula>$D351="Justice et Lutte contre la Corruption"</formula>
    </cfRule>
    <cfRule type="expression" dxfId="880" priority="997">
      <formula>$D351="Economie et Finance"</formula>
    </cfRule>
    <cfRule type="expression" dxfId="879" priority="998">
      <formula>$D351="Décentralisation et Développement Institutionnel"</formula>
    </cfRule>
  </conditionalFormatting>
  <conditionalFormatting sqref="Q351:R351">
    <cfRule type="expression" dxfId="878" priority="979">
      <formula>$D351="Genre et autonomisation des femmes"</formula>
    </cfRule>
    <cfRule type="expression" dxfId="877" priority="980">
      <formula>$D351="Environnement et changement climatique"</formula>
    </cfRule>
    <cfRule type="expression" dxfId="876" priority="981">
      <formula>$D351="Processus Démocratique et Société Civile"</formula>
    </cfRule>
    <cfRule type="expression" dxfId="875" priority="982">
      <formula>$D351="Développement des Infrastructures"</formula>
    </cfRule>
    <cfRule type="expression" dxfId="874" priority="983">
      <formula>$D351="Economie Agricole et Rurale"</formula>
    </cfRule>
    <cfRule type="expression" dxfId="873" priority="984">
      <formula>$D351="Education et Formation Professionnelle"</formula>
    </cfRule>
    <cfRule type="expression" dxfId="872" priority="985">
      <formula>$D351="Santé"</formula>
    </cfRule>
    <cfRule type="expression" dxfId="871" priority="986">
      <formula>$D351="Justice et Lutte contre la Corruption"</formula>
    </cfRule>
    <cfRule type="expression" dxfId="870" priority="987">
      <formula>$D351="Economie et Finance"</formula>
    </cfRule>
    <cfRule type="expression" dxfId="869" priority="988">
      <formula>$D351="Décentralisation et Développement Institutionnel"</formula>
    </cfRule>
  </conditionalFormatting>
  <conditionalFormatting sqref="N351">
    <cfRule type="expression" dxfId="868" priority="969">
      <formula>$D351="Genre et autonomisation des femmes"</formula>
    </cfRule>
    <cfRule type="expression" dxfId="867" priority="970">
      <formula>$D351="Environnement et changement climatique"</formula>
    </cfRule>
    <cfRule type="expression" dxfId="866" priority="971">
      <formula>$D351="Processus Démocratique et Société Civile"</formula>
    </cfRule>
    <cfRule type="expression" dxfId="865" priority="972">
      <formula>$D351="Développement des Infrastructures"</formula>
    </cfRule>
    <cfRule type="expression" dxfId="864" priority="973">
      <formula>$D351="Economie Agricole et Rurale"</formula>
    </cfRule>
    <cfRule type="expression" dxfId="863" priority="974">
      <formula>$D351="Education et Formation Professionnelle"</formula>
    </cfRule>
    <cfRule type="expression" dxfId="862" priority="975">
      <formula>$D351="Santé"</formula>
    </cfRule>
    <cfRule type="expression" dxfId="861" priority="976">
      <formula>$D351="Justice et Lutte contre la Corruption"</formula>
    </cfRule>
    <cfRule type="expression" dxfId="860" priority="977">
      <formula>$D351="Economie et Finance"</formula>
    </cfRule>
    <cfRule type="expression" dxfId="859" priority="978">
      <formula>$D351="Décentralisation et Développement Institutionnel"</formula>
    </cfRule>
  </conditionalFormatting>
  <conditionalFormatting sqref="M351">
    <cfRule type="expression" dxfId="858" priority="959">
      <formula>$D351="Genre et autonomisation des femmes"</formula>
    </cfRule>
    <cfRule type="expression" dxfId="857" priority="960">
      <formula>$D351="Environnement et changement climatique"</formula>
    </cfRule>
    <cfRule type="expression" dxfId="856" priority="961">
      <formula>$D351="Processus Démocratique et Société Civile"</formula>
    </cfRule>
    <cfRule type="expression" dxfId="855" priority="962">
      <formula>$D351="Développement des Infrastructures"</formula>
    </cfRule>
    <cfRule type="expression" dxfId="854" priority="963">
      <formula>$D351="Economie Agricole et Rurale"</formula>
    </cfRule>
    <cfRule type="expression" dxfId="853" priority="964">
      <formula>$D351="Education et Formation Professionnelle"</formula>
    </cfRule>
    <cfRule type="expression" dxfId="852" priority="965">
      <formula>$D351="Santé"</formula>
    </cfRule>
    <cfRule type="expression" dxfId="851" priority="966">
      <formula>$D351="Justice et Lutte contre la Corruption"</formula>
    </cfRule>
    <cfRule type="expression" dxfId="850" priority="967">
      <formula>$D351="Economie et Finance"</formula>
    </cfRule>
    <cfRule type="expression" dxfId="849" priority="968">
      <formula>$D351="Décentralisation et Développement Institutionnel"</formula>
    </cfRule>
  </conditionalFormatting>
  <conditionalFormatting sqref="A360:P360">
    <cfRule type="expression" dxfId="848" priority="949">
      <formula>$D360="Genre et autonomisation des femmes"</formula>
    </cfRule>
    <cfRule type="expression" dxfId="847" priority="950">
      <formula>$D360="Environnement et changement climatique"</formula>
    </cfRule>
    <cfRule type="expression" dxfId="846" priority="951">
      <formula>$D360="Processus Démocratique et Société Civile"</formula>
    </cfRule>
    <cfRule type="expression" dxfId="845" priority="952">
      <formula>$D360="Développement des Infrastructures"</formula>
    </cfRule>
    <cfRule type="expression" dxfId="844" priority="953">
      <formula>$D360="Economie Agricole et Rurale"</formula>
    </cfRule>
    <cfRule type="expression" dxfId="843" priority="954">
      <formula>$D360="Education et Formation Professionnelle"</formula>
    </cfRule>
    <cfRule type="expression" dxfId="842" priority="955">
      <formula>$D360="Santé"</formula>
    </cfRule>
    <cfRule type="expression" dxfId="841" priority="956">
      <formula>$D360="Justice et Lutte contre la Corruption"</formula>
    </cfRule>
    <cfRule type="expression" dxfId="840" priority="957">
      <formula>$D360="Economie et Finance"</formula>
    </cfRule>
    <cfRule type="expression" dxfId="839" priority="958">
      <formula>$D360="Décentralisation et Développement Institutionnel"</formula>
    </cfRule>
  </conditionalFormatting>
  <conditionalFormatting sqref="Q360:R360">
    <cfRule type="expression" dxfId="838" priority="939">
      <formula>$D360="Genre et autonomisation des femmes"</formula>
    </cfRule>
    <cfRule type="expression" dxfId="837" priority="940">
      <formula>$D360="Environnement et changement climatique"</formula>
    </cfRule>
    <cfRule type="expression" dxfId="836" priority="941">
      <formula>$D360="Processus Démocratique et Société Civile"</formula>
    </cfRule>
    <cfRule type="expression" dxfId="835" priority="942">
      <formula>$D360="Développement des Infrastructures"</formula>
    </cfRule>
    <cfRule type="expression" dxfId="834" priority="943">
      <formula>$D360="Economie Agricole et Rurale"</formula>
    </cfRule>
    <cfRule type="expression" dxfId="833" priority="944">
      <formula>$D360="Education et Formation Professionnelle"</formula>
    </cfRule>
    <cfRule type="expression" dxfId="832" priority="945">
      <formula>$D360="Santé"</formula>
    </cfRule>
    <cfRule type="expression" dxfId="831" priority="946">
      <formula>$D360="Justice et Lutte contre la Corruption"</formula>
    </cfRule>
    <cfRule type="expression" dxfId="830" priority="947">
      <formula>$D360="Economie et Finance"</formula>
    </cfRule>
    <cfRule type="expression" dxfId="829" priority="948">
      <formula>$D360="Décentralisation et Développement Institutionnel"</formula>
    </cfRule>
  </conditionalFormatting>
  <conditionalFormatting sqref="N360">
    <cfRule type="expression" dxfId="828" priority="929">
      <formula>$D360="Genre et autonomisation des femmes"</formula>
    </cfRule>
    <cfRule type="expression" dxfId="827" priority="930">
      <formula>$D360="Environnement et changement climatique"</formula>
    </cfRule>
    <cfRule type="expression" dxfId="826" priority="931">
      <formula>$D360="Processus Démocratique et Société Civile"</formula>
    </cfRule>
    <cfRule type="expression" dxfId="825" priority="932">
      <formula>$D360="Développement des Infrastructures"</formula>
    </cfRule>
    <cfRule type="expression" dxfId="824" priority="933">
      <formula>$D360="Economie Agricole et Rurale"</formula>
    </cfRule>
    <cfRule type="expression" dxfId="823" priority="934">
      <formula>$D360="Education et Formation Professionnelle"</formula>
    </cfRule>
    <cfRule type="expression" dxfId="822" priority="935">
      <formula>$D360="Santé"</formula>
    </cfRule>
    <cfRule type="expression" dxfId="821" priority="936">
      <formula>$D360="Justice et Lutte contre la Corruption"</formula>
    </cfRule>
    <cfRule type="expression" dxfId="820" priority="937">
      <formula>$D360="Economie et Finance"</formula>
    </cfRule>
    <cfRule type="expression" dxfId="819" priority="938">
      <formula>$D360="Décentralisation et Développement Institutionnel"</formula>
    </cfRule>
  </conditionalFormatting>
  <conditionalFormatting sqref="M360">
    <cfRule type="expression" dxfId="818" priority="919">
      <formula>$D360="Genre et autonomisation des femmes"</formula>
    </cfRule>
    <cfRule type="expression" dxfId="817" priority="920">
      <formula>$D360="Environnement et changement climatique"</formula>
    </cfRule>
    <cfRule type="expression" dxfId="816" priority="921">
      <formula>$D360="Processus Démocratique et Société Civile"</formula>
    </cfRule>
    <cfRule type="expression" dxfId="815" priority="922">
      <formula>$D360="Développement des Infrastructures"</formula>
    </cfRule>
    <cfRule type="expression" dxfId="814" priority="923">
      <formula>$D360="Economie Agricole et Rurale"</formula>
    </cfRule>
    <cfRule type="expression" dxfId="813" priority="924">
      <formula>$D360="Education et Formation Professionnelle"</formula>
    </cfRule>
    <cfRule type="expression" dxfId="812" priority="925">
      <formula>$D360="Santé"</formula>
    </cfRule>
    <cfRule type="expression" dxfId="811" priority="926">
      <formula>$D360="Justice et Lutte contre la Corruption"</formula>
    </cfRule>
    <cfRule type="expression" dxfId="810" priority="927">
      <formula>$D360="Economie et Finance"</formula>
    </cfRule>
    <cfRule type="expression" dxfId="809" priority="928">
      <formula>$D360="Décentralisation et Développement Institutionnel"</formula>
    </cfRule>
  </conditionalFormatting>
  <conditionalFormatting sqref="A401:P401">
    <cfRule type="expression" dxfId="808" priority="909">
      <formula>$D401="Genre et autonomisation des femmes"</formula>
    </cfRule>
    <cfRule type="expression" dxfId="807" priority="910">
      <formula>$D401="Environnement et changement climatique"</formula>
    </cfRule>
    <cfRule type="expression" dxfId="806" priority="911">
      <formula>$D401="Processus Démocratique et Société Civile"</formula>
    </cfRule>
    <cfRule type="expression" dxfId="805" priority="912">
      <formula>$D401="Développement des Infrastructures"</formula>
    </cfRule>
    <cfRule type="expression" dxfId="804" priority="913">
      <formula>$D401="Economie Agricole et Rurale"</formula>
    </cfRule>
    <cfRule type="expression" dxfId="803" priority="914">
      <formula>$D401="Education et Formation Professionnelle"</formula>
    </cfRule>
    <cfRule type="expression" dxfId="802" priority="915">
      <formula>$D401="Santé"</formula>
    </cfRule>
    <cfRule type="expression" dxfId="801" priority="916">
      <formula>$D401="Justice et Lutte contre la Corruption"</formula>
    </cfRule>
    <cfRule type="expression" dxfId="800" priority="917">
      <formula>$D401="Economie et Finance"</formula>
    </cfRule>
    <cfRule type="expression" dxfId="799" priority="918">
      <formula>$D401="Décentralisation et Développement Institutionnel"</formula>
    </cfRule>
  </conditionalFormatting>
  <conditionalFormatting sqref="Q401:R401">
    <cfRule type="expression" dxfId="798" priority="899">
      <formula>$D401="Genre et autonomisation des femmes"</formula>
    </cfRule>
    <cfRule type="expression" dxfId="797" priority="900">
      <formula>$D401="Environnement et changement climatique"</formula>
    </cfRule>
    <cfRule type="expression" dxfId="796" priority="901">
      <formula>$D401="Processus Démocratique et Société Civile"</formula>
    </cfRule>
    <cfRule type="expression" dxfId="795" priority="902">
      <formula>$D401="Développement des Infrastructures"</formula>
    </cfRule>
    <cfRule type="expression" dxfId="794" priority="903">
      <formula>$D401="Economie Agricole et Rurale"</formula>
    </cfRule>
    <cfRule type="expression" dxfId="793" priority="904">
      <formula>$D401="Education et Formation Professionnelle"</formula>
    </cfRule>
    <cfRule type="expression" dxfId="792" priority="905">
      <formula>$D401="Santé"</formula>
    </cfRule>
    <cfRule type="expression" dxfId="791" priority="906">
      <formula>$D401="Justice et Lutte contre la Corruption"</formula>
    </cfRule>
    <cfRule type="expression" dxfId="790" priority="907">
      <formula>$D401="Economie et Finance"</formula>
    </cfRule>
    <cfRule type="expression" dxfId="789" priority="908">
      <formula>$D401="Décentralisation et Développement Institutionnel"</formula>
    </cfRule>
  </conditionalFormatting>
  <conditionalFormatting sqref="N401">
    <cfRule type="expression" dxfId="788" priority="889">
      <formula>$D401="Genre et autonomisation des femmes"</formula>
    </cfRule>
    <cfRule type="expression" dxfId="787" priority="890">
      <formula>$D401="Environnement et changement climatique"</formula>
    </cfRule>
    <cfRule type="expression" dxfId="786" priority="891">
      <formula>$D401="Processus Démocratique et Société Civile"</formula>
    </cfRule>
    <cfRule type="expression" dxfId="785" priority="892">
      <formula>$D401="Développement des Infrastructures"</formula>
    </cfRule>
    <cfRule type="expression" dxfId="784" priority="893">
      <formula>$D401="Economie Agricole et Rurale"</formula>
    </cfRule>
    <cfRule type="expression" dxfId="783" priority="894">
      <formula>$D401="Education et Formation Professionnelle"</formula>
    </cfRule>
    <cfRule type="expression" dxfId="782" priority="895">
      <formula>$D401="Santé"</formula>
    </cfRule>
    <cfRule type="expression" dxfId="781" priority="896">
      <formula>$D401="Justice et Lutte contre la Corruption"</formula>
    </cfRule>
    <cfRule type="expression" dxfId="780" priority="897">
      <formula>$D401="Economie et Finance"</formula>
    </cfRule>
    <cfRule type="expression" dxfId="779" priority="898">
      <formula>$D401="Décentralisation et Développement Institutionnel"</formula>
    </cfRule>
  </conditionalFormatting>
  <conditionalFormatting sqref="M401">
    <cfRule type="expression" dxfId="778" priority="879">
      <formula>$D401="Genre et autonomisation des femmes"</formula>
    </cfRule>
    <cfRule type="expression" dxfId="777" priority="880">
      <formula>$D401="Environnement et changement climatique"</formula>
    </cfRule>
    <cfRule type="expression" dxfId="776" priority="881">
      <formula>$D401="Processus Démocratique et Société Civile"</formula>
    </cfRule>
    <cfRule type="expression" dxfId="775" priority="882">
      <formula>$D401="Développement des Infrastructures"</formula>
    </cfRule>
    <cfRule type="expression" dxfId="774" priority="883">
      <formula>$D401="Economie Agricole et Rurale"</formula>
    </cfRule>
    <cfRule type="expression" dxfId="773" priority="884">
      <formula>$D401="Education et Formation Professionnelle"</formula>
    </cfRule>
    <cfRule type="expression" dxfId="772" priority="885">
      <formula>$D401="Santé"</formula>
    </cfRule>
    <cfRule type="expression" dxfId="771" priority="886">
      <formula>$D401="Justice et Lutte contre la Corruption"</formula>
    </cfRule>
    <cfRule type="expression" dxfId="770" priority="887">
      <formula>$D401="Economie et Finance"</formula>
    </cfRule>
    <cfRule type="expression" dxfId="769" priority="888">
      <formula>$D401="Décentralisation et Développement Institutionnel"</formula>
    </cfRule>
  </conditionalFormatting>
  <conditionalFormatting sqref="K120">
    <cfRule type="expression" dxfId="768" priority="869">
      <formula>$D120="Genre et autonomisation des femmes"</formula>
    </cfRule>
    <cfRule type="expression" dxfId="767" priority="870">
      <formula>$D120="Environnement et changement climatique"</formula>
    </cfRule>
    <cfRule type="expression" dxfId="766" priority="871">
      <formula>$D120="Processus Démocratique et Société Civile"</formula>
    </cfRule>
    <cfRule type="expression" dxfId="765" priority="872">
      <formula>$D120="Développement des Infrastructures"</formula>
    </cfRule>
    <cfRule type="expression" dxfId="764" priority="873">
      <formula>$D120="Economie Agricole et Rurale"</formula>
    </cfRule>
    <cfRule type="expression" dxfId="763" priority="874">
      <formula>$D120="Education et Formation Professionnelle"</formula>
    </cfRule>
    <cfRule type="expression" dxfId="762" priority="875">
      <formula>$D120="Santé"</formula>
    </cfRule>
    <cfRule type="expression" dxfId="761" priority="876">
      <formula>$D120="Justice et Lutte contre la Corruption"</formula>
    </cfRule>
    <cfRule type="expression" dxfId="760" priority="877">
      <formula>$D120="Economie et Finance"</formula>
    </cfRule>
    <cfRule type="expression" dxfId="759" priority="878">
      <formula>$D120="Décentralisation et Développement Institutionnel"</formula>
    </cfRule>
  </conditionalFormatting>
  <conditionalFormatting sqref="K122">
    <cfRule type="expression" dxfId="758" priority="859">
      <formula>$D122="Genre et autonomisation des femmes"</formula>
    </cfRule>
    <cfRule type="expression" dxfId="757" priority="860">
      <formula>$D122="Environnement et changement climatique"</formula>
    </cfRule>
    <cfRule type="expression" dxfId="756" priority="861">
      <formula>$D122="Processus Démocratique et Société Civile"</formula>
    </cfRule>
    <cfRule type="expression" dxfId="755" priority="862">
      <formula>$D122="Développement des Infrastructures"</formula>
    </cfRule>
    <cfRule type="expression" dxfId="754" priority="863">
      <formula>$D122="Economie Agricole et Rurale"</formula>
    </cfRule>
    <cfRule type="expression" dxfId="753" priority="864">
      <formula>$D122="Education et Formation Professionnelle"</formula>
    </cfRule>
    <cfRule type="expression" dxfId="752" priority="865">
      <formula>$D122="Santé"</formula>
    </cfRule>
    <cfRule type="expression" dxfId="751" priority="866">
      <formula>$D122="Justice et Lutte contre la Corruption"</formula>
    </cfRule>
    <cfRule type="expression" dxfId="750" priority="867">
      <formula>$D122="Economie et Finance"</formula>
    </cfRule>
    <cfRule type="expression" dxfId="749" priority="868">
      <formula>$D122="Décentralisation et Développement Institutionnel"</formula>
    </cfRule>
  </conditionalFormatting>
  <conditionalFormatting sqref="K122">
    <cfRule type="expression" dxfId="748" priority="849">
      <formula>$D122="Genre et autonomisation des femmes"</formula>
    </cfRule>
    <cfRule type="expression" dxfId="747" priority="850">
      <formula>$D122="Environnement et changement climatique"</formula>
    </cfRule>
    <cfRule type="expression" dxfId="746" priority="851">
      <formula>$D122="Processus Démocratique et Société Civile"</formula>
    </cfRule>
    <cfRule type="expression" dxfId="745" priority="852">
      <formula>$D122="Développement des Infrastructures"</formula>
    </cfRule>
    <cfRule type="expression" dxfId="744" priority="853">
      <formula>$D122="Economie Agricole et Rurale"</formula>
    </cfRule>
    <cfRule type="expression" dxfId="743" priority="854">
      <formula>$D122="Education et Formation Professionnelle"</formula>
    </cfRule>
    <cfRule type="expression" dxfId="742" priority="855">
      <formula>$D122="Santé"</formula>
    </cfRule>
    <cfRule type="expression" dxfId="741" priority="856">
      <formula>$D122="Justice et Lutte contre la Corruption"</formula>
    </cfRule>
    <cfRule type="expression" dxfId="740" priority="857">
      <formula>$D122="Economie et Finance"</formula>
    </cfRule>
    <cfRule type="expression" dxfId="739" priority="858">
      <formula>$D122="Décentralisation et Développement Institutionnel"</formula>
    </cfRule>
  </conditionalFormatting>
  <conditionalFormatting sqref="K148">
    <cfRule type="expression" dxfId="738" priority="839">
      <formula>$D148="Genre et autonomisation des femmes"</formula>
    </cfRule>
    <cfRule type="expression" dxfId="737" priority="840">
      <formula>$D148="Environnement et changement climatique"</formula>
    </cfRule>
    <cfRule type="expression" dxfId="736" priority="841">
      <formula>$D148="Processus Démocratique et Société Civile"</formula>
    </cfRule>
    <cfRule type="expression" dxfId="735" priority="842">
      <formula>$D148="Développement des Infrastructures"</formula>
    </cfRule>
    <cfRule type="expression" dxfId="734" priority="843">
      <formula>$D148="Economie Agricole et Rurale"</formula>
    </cfRule>
    <cfRule type="expression" dxfId="733" priority="844">
      <formula>$D148="Education et Formation Professionnelle"</formula>
    </cfRule>
    <cfRule type="expression" dxfId="732" priority="845">
      <formula>$D148="Santé"</formula>
    </cfRule>
    <cfRule type="expression" dxfId="731" priority="846">
      <formula>$D148="Justice et Lutte contre la Corruption"</formula>
    </cfRule>
    <cfRule type="expression" dxfId="730" priority="847">
      <formula>$D148="Economie et Finance"</formula>
    </cfRule>
    <cfRule type="expression" dxfId="729" priority="848">
      <formula>$D148="Décentralisation et Développement Institutionnel"</formula>
    </cfRule>
  </conditionalFormatting>
  <conditionalFormatting sqref="K148">
    <cfRule type="expression" dxfId="728" priority="829">
      <formula>$D148="Genre et autonomisation des femmes"</formula>
    </cfRule>
    <cfRule type="expression" dxfId="727" priority="830">
      <formula>$D148="Environnement et changement climatique"</formula>
    </cfRule>
    <cfRule type="expression" dxfId="726" priority="831">
      <formula>$D148="Processus Démocratique et Société Civile"</formula>
    </cfRule>
    <cfRule type="expression" dxfId="725" priority="832">
      <formula>$D148="Développement des Infrastructures"</formula>
    </cfRule>
    <cfRule type="expression" dxfId="724" priority="833">
      <formula>$D148="Economie Agricole et Rurale"</formula>
    </cfRule>
    <cfRule type="expression" dxfId="723" priority="834">
      <formula>$D148="Education et Formation Professionnelle"</formula>
    </cfRule>
    <cfRule type="expression" dxfId="722" priority="835">
      <formula>$D148="Santé"</formula>
    </cfRule>
    <cfRule type="expression" dxfId="721" priority="836">
      <formula>$D148="Justice et Lutte contre la Corruption"</formula>
    </cfRule>
    <cfRule type="expression" dxfId="720" priority="837">
      <formula>$D148="Economie et Finance"</formula>
    </cfRule>
    <cfRule type="expression" dxfId="719" priority="838">
      <formula>$D148="Décentralisation et Développement Institutionnel"</formula>
    </cfRule>
  </conditionalFormatting>
  <conditionalFormatting sqref="K148">
    <cfRule type="expression" dxfId="718" priority="819">
      <formula>$D148="Genre et autonomisation des femmes"</formula>
    </cfRule>
    <cfRule type="expression" dxfId="717" priority="820">
      <formula>$D148="Environnement et changement climatique"</formula>
    </cfRule>
    <cfRule type="expression" dxfId="716" priority="821">
      <formula>$D148="Processus Démocratique et Société Civile"</formula>
    </cfRule>
    <cfRule type="expression" dxfId="715" priority="822">
      <formula>$D148="Développement des Infrastructures"</formula>
    </cfRule>
    <cfRule type="expression" dxfId="714" priority="823">
      <formula>$D148="Economie Agricole et Rurale"</formula>
    </cfRule>
    <cfRule type="expression" dxfId="713" priority="824">
      <formula>$D148="Education et Formation Professionnelle"</formula>
    </cfRule>
    <cfRule type="expression" dxfId="712" priority="825">
      <formula>$D148="Santé"</formula>
    </cfRule>
    <cfRule type="expression" dxfId="711" priority="826">
      <formula>$D148="Justice et Lutte contre la Corruption"</formula>
    </cfRule>
    <cfRule type="expression" dxfId="710" priority="827">
      <formula>$D148="Economie et Finance"</formula>
    </cfRule>
    <cfRule type="expression" dxfId="709" priority="828">
      <formula>$D148="Décentralisation et Développement Institutionnel"</formula>
    </cfRule>
  </conditionalFormatting>
  <conditionalFormatting sqref="K351">
    <cfRule type="expression" dxfId="708" priority="809">
      <formula>$D351="Genre et autonomisation des femmes"</formula>
    </cfRule>
    <cfRule type="expression" dxfId="707" priority="810">
      <formula>$D351="Environnement et changement climatique"</formula>
    </cfRule>
    <cfRule type="expression" dxfId="706" priority="811">
      <formula>$D351="Processus Démocratique et Société Civile"</formula>
    </cfRule>
    <cfRule type="expression" dxfId="705" priority="812">
      <formula>$D351="Développement des Infrastructures"</formula>
    </cfRule>
    <cfRule type="expression" dxfId="704" priority="813">
      <formula>$D351="Economie Agricole et Rurale"</formula>
    </cfRule>
    <cfRule type="expression" dxfId="703" priority="814">
      <formula>$D351="Education et Formation Professionnelle"</formula>
    </cfRule>
    <cfRule type="expression" dxfId="702" priority="815">
      <formula>$D351="Santé"</formula>
    </cfRule>
    <cfRule type="expression" dxfId="701" priority="816">
      <formula>$D351="Justice et Lutte contre la Corruption"</formula>
    </cfRule>
    <cfRule type="expression" dxfId="700" priority="817">
      <formula>$D351="Economie et Finance"</formula>
    </cfRule>
    <cfRule type="expression" dxfId="699" priority="818">
      <formula>$D351="Décentralisation et Développement Institutionnel"</formula>
    </cfRule>
  </conditionalFormatting>
  <conditionalFormatting sqref="K351">
    <cfRule type="expression" dxfId="698" priority="799">
      <formula>$D351="Genre et autonomisation des femmes"</formula>
    </cfRule>
    <cfRule type="expression" dxfId="697" priority="800">
      <formula>$D351="Environnement et changement climatique"</formula>
    </cfRule>
    <cfRule type="expression" dxfId="696" priority="801">
      <formula>$D351="Processus Démocratique et Société Civile"</formula>
    </cfRule>
    <cfRule type="expression" dxfId="695" priority="802">
      <formula>$D351="Développement des Infrastructures"</formula>
    </cfRule>
    <cfRule type="expression" dxfId="694" priority="803">
      <formula>$D351="Economie Agricole et Rurale"</formula>
    </cfRule>
    <cfRule type="expression" dxfId="693" priority="804">
      <formula>$D351="Education et Formation Professionnelle"</formula>
    </cfRule>
    <cfRule type="expression" dxfId="692" priority="805">
      <formula>$D351="Santé"</formula>
    </cfRule>
    <cfRule type="expression" dxfId="691" priority="806">
      <formula>$D351="Justice et Lutte contre la Corruption"</formula>
    </cfRule>
    <cfRule type="expression" dxfId="690" priority="807">
      <formula>$D351="Economie et Finance"</formula>
    </cfRule>
    <cfRule type="expression" dxfId="689" priority="808">
      <formula>$D351="Décentralisation et Développement Institutionnel"</formula>
    </cfRule>
  </conditionalFormatting>
  <conditionalFormatting sqref="K351">
    <cfRule type="expression" dxfId="688" priority="789">
      <formula>$D351="Genre et autonomisation des femmes"</formula>
    </cfRule>
    <cfRule type="expression" dxfId="687" priority="790">
      <formula>$D351="Environnement et changement climatique"</formula>
    </cfRule>
    <cfRule type="expression" dxfId="686" priority="791">
      <formula>$D351="Processus Démocratique et Société Civile"</formula>
    </cfRule>
    <cfRule type="expression" dxfId="685" priority="792">
      <formula>$D351="Développement des Infrastructures"</formula>
    </cfRule>
    <cfRule type="expression" dxfId="684" priority="793">
      <formula>$D351="Economie Agricole et Rurale"</formula>
    </cfRule>
    <cfRule type="expression" dxfId="683" priority="794">
      <formula>$D351="Education et Formation Professionnelle"</formula>
    </cfRule>
    <cfRule type="expression" dxfId="682" priority="795">
      <formula>$D351="Santé"</formula>
    </cfRule>
    <cfRule type="expression" dxfId="681" priority="796">
      <formula>$D351="Justice et Lutte contre la Corruption"</formula>
    </cfRule>
    <cfRule type="expression" dxfId="680" priority="797">
      <formula>$D351="Economie et Finance"</formula>
    </cfRule>
    <cfRule type="expression" dxfId="679" priority="798">
      <formula>$D351="Décentralisation et Développement Institutionnel"</formula>
    </cfRule>
  </conditionalFormatting>
  <conditionalFormatting sqref="K351">
    <cfRule type="expression" dxfId="678" priority="779">
      <formula>$D351="Genre et autonomisation des femmes"</formula>
    </cfRule>
    <cfRule type="expression" dxfId="677" priority="780">
      <formula>$D351="Environnement et changement climatique"</formula>
    </cfRule>
    <cfRule type="expression" dxfId="676" priority="781">
      <formula>$D351="Processus Démocratique et Société Civile"</formula>
    </cfRule>
    <cfRule type="expression" dxfId="675" priority="782">
      <formula>$D351="Développement des Infrastructures"</formula>
    </cfRule>
    <cfRule type="expression" dxfId="674" priority="783">
      <formula>$D351="Economie Agricole et Rurale"</formula>
    </cfRule>
    <cfRule type="expression" dxfId="673" priority="784">
      <formula>$D351="Education et Formation Professionnelle"</formula>
    </cfRule>
    <cfRule type="expression" dxfId="672" priority="785">
      <formula>$D351="Santé"</formula>
    </cfRule>
    <cfRule type="expression" dxfId="671" priority="786">
      <formula>$D351="Justice et Lutte contre la Corruption"</formula>
    </cfRule>
    <cfRule type="expression" dxfId="670" priority="787">
      <formula>$D351="Economie et Finance"</formula>
    </cfRule>
    <cfRule type="expression" dxfId="669" priority="788">
      <formula>$D351="Décentralisation et Développement Institutionnel"</formula>
    </cfRule>
  </conditionalFormatting>
  <conditionalFormatting sqref="K360">
    <cfRule type="expression" dxfId="668" priority="769">
      <formula>$D360="Genre et autonomisation des femmes"</formula>
    </cfRule>
    <cfRule type="expression" dxfId="667" priority="770">
      <formula>$D360="Environnement et changement climatique"</formula>
    </cfRule>
    <cfRule type="expression" dxfId="666" priority="771">
      <formula>$D360="Processus Démocratique et Société Civile"</formula>
    </cfRule>
    <cfRule type="expression" dxfId="665" priority="772">
      <formula>$D360="Développement des Infrastructures"</formula>
    </cfRule>
    <cfRule type="expression" dxfId="664" priority="773">
      <formula>$D360="Economie Agricole et Rurale"</formula>
    </cfRule>
    <cfRule type="expression" dxfId="663" priority="774">
      <formula>$D360="Education et Formation Professionnelle"</formula>
    </cfRule>
    <cfRule type="expression" dxfId="662" priority="775">
      <formula>$D360="Santé"</formula>
    </cfRule>
    <cfRule type="expression" dxfId="661" priority="776">
      <formula>$D360="Justice et Lutte contre la Corruption"</formula>
    </cfRule>
    <cfRule type="expression" dxfId="660" priority="777">
      <formula>$D360="Economie et Finance"</formula>
    </cfRule>
    <cfRule type="expression" dxfId="659" priority="778">
      <formula>$D360="Décentralisation et Développement Institutionnel"</formula>
    </cfRule>
  </conditionalFormatting>
  <conditionalFormatting sqref="K360">
    <cfRule type="expression" dxfId="658" priority="759">
      <formula>$D360="Genre et autonomisation des femmes"</formula>
    </cfRule>
    <cfRule type="expression" dxfId="657" priority="760">
      <formula>$D360="Environnement et changement climatique"</formula>
    </cfRule>
    <cfRule type="expression" dxfId="656" priority="761">
      <formula>$D360="Processus Démocratique et Société Civile"</formula>
    </cfRule>
    <cfRule type="expression" dxfId="655" priority="762">
      <formula>$D360="Développement des Infrastructures"</formula>
    </cfRule>
    <cfRule type="expression" dxfId="654" priority="763">
      <formula>$D360="Economie Agricole et Rurale"</formula>
    </cfRule>
    <cfRule type="expression" dxfId="653" priority="764">
      <formula>$D360="Education et Formation Professionnelle"</formula>
    </cfRule>
    <cfRule type="expression" dxfId="652" priority="765">
      <formula>$D360="Santé"</formula>
    </cfRule>
    <cfRule type="expression" dxfId="651" priority="766">
      <formula>$D360="Justice et Lutte contre la Corruption"</formula>
    </cfRule>
    <cfRule type="expression" dxfId="650" priority="767">
      <formula>$D360="Economie et Finance"</formula>
    </cfRule>
    <cfRule type="expression" dxfId="649" priority="768">
      <formula>$D360="Décentralisation et Développement Institutionnel"</formula>
    </cfRule>
  </conditionalFormatting>
  <conditionalFormatting sqref="K360">
    <cfRule type="expression" dxfId="648" priority="749">
      <formula>$D360="Genre et autonomisation des femmes"</formula>
    </cfRule>
    <cfRule type="expression" dxfId="647" priority="750">
      <formula>$D360="Environnement et changement climatique"</formula>
    </cfRule>
    <cfRule type="expression" dxfId="646" priority="751">
      <formula>$D360="Processus Démocratique et Société Civile"</formula>
    </cfRule>
    <cfRule type="expression" dxfId="645" priority="752">
      <formula>$D360="Développement des Infrastructures"</formula>
    </cfRule>
    <cfRule type="expression" dxfId="644" priority="753">
      <formula>$D360="Economie Agricole et Rurale"</formula>
    </cfRule>
    <cfRule type="expression" dxfId="643" priority="754">
      <formula>$D360="Education et Formation Professionnelle"</formula>
    </cfRule>
    <cfRule type="expression" dxfId="642" priority="755">
      <formula>$D360="Santé"</formula>
    </cfRule>
    <cfRule type="expression" dxfId="641" priority="756">
      <formula>$D360="Justice et Lutte contre la Corruption"</formula>
    </cfRule>
    <cfRule type="expression" dxfId="640" priority="757">
      <formula>$D360="Economie et Finance"</formula>
    </cfRule>
    <cfRule type="expression" dxfId="639" priority="758">
      <formula>$D360="Décentralisation et Développement Institutionnel"</formula>
    </cfRule>
  </conditionalFormatting>
  <conditionalFormatting sqref="K360">
    <cfRule type="expression" dxfId="638" priority="739">
      <formula>$D360="Genre et autonomisation des femmes"</formula>
    </cfRule>
    <cfRule type="expression" dxfId="637" priority="740">
      <formula>$D360="Environnement et changement climatique"</formula>
    </cfRule>
    <cfRule type="expression" dxfId="636" priority="741">
      <formula>$D360="Processus Démocratique et Société Civile"</formula>
    </cfRule>
    <cfRule type="expression" dxfId="635" priority="742">
      <formula>$D360="Développement des Infrastructures"</formula>
    </cfRule>
    <cfRule type="expression" dxfId="634" priority="743">
      <formula>$D360="Economie Agricole et Rurale"</formula>
    </cfRule>
    <cfRule type="expression" dxfId="633" priority="744">
      <formula>$D360="Education et Formation Professionnelle"</formula>
    </cfRule>
    <cfRule type="expression" dxfId="632" priority="745">
      <formula>$D360="Santé"</formula>
    </cfRule>
    <cfRule type="expression" dxfId="631" priority="746">
      <formula>$D360="Justice et Lutte contre la Corruption"</formula>
    </cfRule>
    <cfRule type="expression" dxfId="630" priority="747">
      <formula>$D360="Economie et Finance"</formula>
    </cfRule>
    <cfRule type="expression" dxfId="629" priority="748">
      <formula>$D360="Décentralisation et Développement Institutionnel"</formula>
    </cfRule>
  </conditionalFormatting>
  <conditionalFormatting sqref="K360">
    <cfRule type="expression" dxfId="628" priority="729">
      <formula>$D360="Genre et autonomisation des femmes"</formula>
    </cfRule>
    <cfRule type="expression" dxfId="627" priority="730">
      <formula>$D360="Environnement et changement climatique"</formula>
    </cfRule>
    <cfRule type="expression" dxfId="626" priority="731">
      <formula>$D360="Processus Démocratique et Société Civile"</formula>
    </cfRule>
    <cfRule type="expression" dxfId="625" priority="732">
      <formula>$D360="Développement des Infrastructures"</formula>
    </cfRule>
    <cfRule type="expression" dxfId="624" priority="733">
      <formula>$D360="Economie Agricole et Rurale"</formula>
    </cfRule>
    <cfRule type="expression" dxfId="623" priority="734">
      <formula>$D360="Education et Formation Professionnelle"</formula>
    </cfRule>
    <cfRule type="expression" dxfId="622" priority="735">
      <formula>$D360="Santé"</formula>
    </cfRule>
    <cfRule type="expression" dxfId="621" priority="736">
      <formula>$D360="Justice et Lutte contre la Corruption"</formula>
    </cfRule>
    <cfRule type="expression" dxfId="620" priority="737">
      <formula>$D360="Economie et Finance"</formula>
    </cfRule>
    <cfRule type="expression" dxfId="619" priority="738">
      <formula>$D360="Décentralisation et Développement Institutionnel"</formula>
    </cfRule>
  </conditionalFormatting>
  <conditionalFormatting sqref="K401">
    <cfRule type="expression" dxfId="618" priority="719">
      <formula>$D401="Genre et autonomisation des femmes"</formula>
    </cfRule>
    <cfRule type="expression" dxfId="617" priority="720">
      <formula>$D401="Environnement et changement climatique"</formula>
    </cfRule>
    <cfRule type="expression" dxfId="616" priority="721">
      <formula>$D401="Processus Démocratique et Société Civile"</formula>
    </cfRule>
    <cfRule type="expression" dxfId="615" priority="722">
      <formula>$D401="Développement des Infrastructures"</formula>
    </cfRule>
    <cfRule type="expression" dxfId="614" priority="723">
      <formula>$D401="Economie Agricole et Rurale"</formula>
    </cfRule>
    <cfRule type="expression" dxfId="613" priority="724">
      <formula>$D401="Education et Formation Professionnelle"</formula>
    </cfRule>
    <cfRule type="expression" dxfId="612" priority="725">
      <formula>$D401="Santé"</formula>
    </cfRule>
    <cfRule type="expression" dxfId="611" priority="726">
      <formula>$D401="Justice et Lutte contre la Corruption"</formula>
    </cfRule>
    <cfRule type="expression" dxfId="610" priority="727">
      <formula>$D401="Economie et Finance"</formula>
    </cfRule>
    <cfRule type="expression" dxfId="609" priority="728">
      <formula>$D401="Décentralisation et Développement Institutionnel"</formula>
    </cfRule>
  </conditionalFormatting>
  <conditionalFormatting sqref="K401">
    <cfRule type="expression" dxfId="608" priority="709">
      <formula>$D401="Genre et autonomisation des femmes"</formula>
    </cfRule>
    <cfRule type="expression" dxfId="607" priority="710">
      <formula>$D401="Environnement et changement climatique"</formula>
    </cfRule>
    <cfRule type="expression" dxfId="606" priority="711">
      <formula>$D401="Processus Démocratique et Société Civile"</formula>
    </cfRule>
    <cfRule type="expression" dxfId="605" priority="712">
      <formula>$D401="Développement des Infrastructures"</formula>
    </cfRule>
    <cfRule type="expression" dxfId="604" priority="713">
      <formula>$D401="Economie Agricole et Rurale"</formula>
    </cfRule>
    <cfRule type="expression" dxfId="603" priority="714">
      <formula>$D401="Education et Formation Professionnelle"</formula>
    </cfRule>
    <cfRule type="expression" dxfId="602" priority="715">
      <formula>$D401="Santé"</formula>
    </cfRule>
    <cfRule type="expression" dxfId="601" priority="716">
      <formula>$D401="Justice et Lutte contre la Corruption"</formula>
    </cfRule>
    <cfRule type="expression" dxfId="600" priority="717">
      <formula>$D401="Economie et Finance"</formula>
    </cfRule>
    <cfRule type="expression" dxfId="599" priority="718">
      <formula>$D401="Décentralisation et Développement Institutionnel"</formula>
    </cfRule>
  </conditionalFormatting>
  <conditionalFormatting sqref="K401">
    <cfRule type="expression" dxfId="598" priority="699">
      <formula>$D401="Genre et autonomisation des femmes"</formula>
    </cfRule>
    <cfRule type="expression" dxfId="597" priority="700">
      <formula>$D401="Environnement et changement climatique"</formula>
    </cfRule>
    <cfRule type="expression" dxfId="596" priority="701">
      <formula>$D401="Processus Démocratique et Société Civile"</formula>
    </cfRule>
    <cfRule type="expression" dxfId="595" priority="702">
      <formula>$D401="Développement des Infrastructures"</formula>
    </cfRule>
    <cfRule type="expression" dxfId="594" priority="703">
      <formula>$D401="Economie Agricole et Rurale"</formula>
    </cfRule>
    <cfRule type="expression" dxfId="593" priority="704">
      <formula>$D401="Education et Formation Professionnelle"</formula>
    </cfRule>
    <cfRule type="expression" dxfId="592" priority="705">
      <formula>$D401="Santé"</formula>
    </cfRule>
    <cfRule type="expression" dxfId="591" priority="706">
      <formula>$D401="Justice et Lutte contre la Corruption"</formula>
    </cfRule>
    <cfRule type="expression" dxfId="590" priority="707">
      <formula>$D401="Economie et Finance"</formula>
    </cfRule>
    <cfRule type="expression" dxfId="589" priority="708">
      <formula>$D401="Décentralisation et Développement Institutionnel"</formula>
    </cfRule>
  </conditionalFormatting>
  <conditionalFormatting sqref="K401">
    <cfRule type="expression" dxfId="588" priority="689">
      <formula>$D401="Genre et autonomisation des femmes"</formula>
    </cfRule>
    <cfRule type="expression" dxfId="587" priority="690">
      <formula>$D401="Environnement et changement climatique"</formula>
    </cfRule>
    <cfRule type="expression" dxfId="586" priority="691">
      <formula>$D401="Processus Démocratique et Société Civile"</formula>
    </cfRule>
    <cfRule type="expression" dxfId="585" priority="692">
      <formula>$D401="Développement des Infrastructures"</formula>
    </cfRule>
    <cfRule type="expression" dxfId="584" priority="693">
      <formula>$D401="Economie Agricole et Rurale"</formula>
    </cfRule>
    <cfRule type="expression" dxfId="583" priority="694">
      <formula>$D401="Education et Formation Professionnelle"</formula>
    </cfRule>
    <cfRule type="expression" dxfId="582" priority="695">
      <formula>$D401="Santé"</formula>
    </cfRule>
    <cfRule type="expression" dxfId="581" priority="696">
      <formula>$D401="Justice et Lutte contre la Corruption"</formula>
    </cfRule>
    <cfRule type="expression" dxfId="580" priority="697">
      <formula>$D401="Economie et Finance"</formula>
    </cfRule>
    <cfRule type="expression" dxfId="579" priority="698">
      <formula>$D401="Décentralisation et Développement Institutionnel"</formula>
    </cfRule>
  </conditionalFormatting>
  <conditionalFormatting sqref="K401">
    <cfRule type="expression" dxfId="578" priority="679">
      <formula>$D401="Genre et autonomisation des femmes"</formula>
    </cfRule>
    <cfRule type="expression" dxfId="577" priority="680">
      <formula>$D401="Environnement et changement climatique"</formula>
    </cfRule>
    <cfRule type="expression" dxfId="576" priority="681">
      <formula>$D401="Processus Démocratique et Société Civile"</formula>
    </cfRule>
    <cfRule type="expression" dxfId="575" priority="682">
      <formula>$D401="Développement des Infrastructures"</formula>
    </cfRule>
    <cfRule type="expression" dxfId="574" priority="683">
      <formula>$D401="Economie Agricole et Rurale"</formula>
    </cfRule>
    <cfRule type="expression" dxfId="573" priority="684">
      <formula>$D401="Education et Formation Professionnelle"</formula>
    </cfRule>
    <cfRule type="expression" dxfId="572" priority="685">
      <formula>$D401="Santé"</formula>
    </cfRule>
    <cfRule type="expression" dxfId="571" priority="686">
      <formula>$D401="Justice et Lutte contre la Corruption"</formula>
    </cfRule>
    <cfRule type="expression" dxfId="570" priority="687">
      <formula>$D401="Economie et Finance"</formula>
    </cfRule>
    <cfRule type="expression" dxfId="569" priority="688">
      <formula>$D401="Décentralisation et Développement Institutionnel"</formula>
    </cfRule>
  </conditionalFormatting>
  <conditionalFormatting sqref="K401">
    <cfRule type="expression" dxfId="568" priority="669">
      <formula>$D401="Genre et autonomisation des femmes"</formula>
    </cfRule>
    <cfRule type="expression" dxfId="567" priority="670">
      <formula>$D401="Environnement et changement climatique"</formula>
    </cfRule>
    <cfRule type="expression" dxfId="566" priority="671">
      <formula>$D401="Processus Démocratique et Société Civile"</formula>
    </cfRule>
    <cfRule type="expression" dxfId="565" priority="672">
      <formula>$D401="Développement des Infrastructures"</formula>
    </cfRule>
    <cfRule type="expression" dxfId="564" priority="673">
      <formula>$D401="Economie Agricole et Rurale"</formula>
    </cfRule>
    <cfRule type="expression" dxfId="563" priority="674">
      <formula>$D401="Education et Formation Professionnelle"</formula>
    </cfRule>
    <cfRule type="expression" dxfId="562" priority="675">
      <formula>$D401="Santé"</formula>
    </cfRule>
    <cfRule type="expression" dxfId="561" priority="676">
      <formula>$D401="Justice et Lutte contre la Corruption"</formula>
    </cfRule>
    <cfRule type="expression" dxfId="560" priority="677">
      <formula>$D401="Economie et Finance"</formula>
    </cfRule>
    <cfRule type="expression" dxfId="559" priority="678">
      <formula>$D401="Décentralisation et Développement Institutionnel"</formula>
    </cfRule>
  </conditionalFormatting>
  <conditionalFormatting sqref="K774">
    <cfRule type="expression" dxfId="558" priority="659">
      <formula>$D774="Genre et autonomisation des femmes"</formula>
    </cfRule>
    <cfRule type="expression" dxfId="557" priority="660">
      <formula>$D774="Environnement et changement climatique"</formula>
    </cfRule>
    <cfRule type="expression" dxfId="556" priority="661">
      <formula>$D774="Processus Démocratique et Société Civile"</formula>
    </cfRule>
    <cfRule type="expression" dxfId="555" priority="662">
      <formula>$D774="Développement des Infrastructures"</formula>
    </cfRule>
    <cfRule type="expression" dxfId="554" priority="663">
      <formula>$D774="Economie Agricole et Rurale"</formula>
    </cfRule>
    <cfRule type="expression" dxfId="553" priority="664">
      <formula>$D774="Education et Formation Professionnelle"</formula>
    </cfRule>
    <cfRule type="expression" dxfId="552" priority="665">
      <formula>$D774="Santé"</formula>
    </cfRule>
    <cfRule type="expression" dxfId="551" priority="666">
      <formula>$D774="Justice et Lutte contre la Corruption"</formula>
    </cfRule>
    <cfRule type="expression" dxfId="550" priority="667">
      <formula>$D774="Economie et Finance"</formula>
    </cfRule>
    <cfRule type="expression" dxfId="549" priority="668">
      <formula>$D774="Décentralisation et Développement Institutionnel"</formula>
    </cfRule>
  </conditionalFormatting>
  <conditionalFormatting sqref="K774">
    <cfRule type="expression" dxfId="548" priority="649">
      <formula>$D774="Genre et autonomisation des femmes"</formula>
    </cfRule>
    <cfRule type="expression" dxfId="547" priority="650">
      <formula>$D774="Environnement et changement climatique"</formula>
    </cfRule>
    <cfRule type="expression" dxfId="546" priority="651">
      <formula>$D774="Processus Démocratique et Société Civile"</formula>
    </cfRule>
    <cfRule type="expression" dxfId="545" priority="652">
      <formula>$D774="Développement des Infrastructures"</formula>
    </cfRule>
    <cfRule type="expression" dxfId="544" priority="653">
      <formula>$D774="Economie Agricole et Rurale"</formula>
    </cfRule>
    <cfRule type="expression" dxfId="543" priority="654">
      <formula>$D774="Education et Formation Professionnelle"</formula>
    </cfRule>
    <cfRule type="expression" dxfId="542" priority="655">
      <formula>$D774="Santé"</formula>
    </cfRule>
    <cfRule type="expression" dxfId="541" priority="656">
      <formula>$D774="Justice et Lutte contre la Corruption"</formula>
    </cfRule>
    <cfRule type="expression" dxfId="540" priority="657">
      <formula>$D774="Economie et Finance"</formula>
    </cfRule>
    <cfRule type="expression" dxfId="539" priority="658">
      <formula>$D774="Décentralisation et Développement Institutionnel"</formula>
    </cfRule>
  </conditionalFormatting>
  <conditionalFormatting sqref="K774">
    <cfRule type="expression" dxfId="538" priority="639">
      <formula>$D774="Genre et autonomisation des femmes"</formula>
    </cfRule>
    <cfRule type="expression" dxfId="537" priority="640">
      <formula>$D774="Environnement et changement climatique"</formula>
    </cfRule>
    <cfRule type="expression" dxfId="536" priority="641">
      <formula>$D774="Processus Démocratique et Société Civile"</formula>
    </cfRule>
    <cfRule type="expression" dxfId="535" priority="642">
      <formula>$D774="Développement des Infrastructures"</formula>
    </cfRule>
    <cfRule type="expression" dxfId="534" priority="643">
      <formula>$D774="Economie Agricole et Rurale"</formula>
    </cfRule>
    <cfRule type="expression" dxfId="533" priority="644">
      <formula>$D774="Education et Formation Professionnelle"</formula>
    </cfRule>
    <cfRule type="expression" dxfId="532" priority="645">
      <formula>$D774="Santé"</formula>
    </cfRule>
    <cfRule type="expression" dxfId="531" priority="646">
      <formula>$D774="Justice et Lutte contre la Corruption"</formula>
    </cfRule>
    <cfRule type="expression" dxfId="530" priority="647">
      <formula>$D774="Economie et Finance"</formula>
    </cfRule>
    <cfRule type="expression" dxfId="529" priority="648">
      <formula>$D774="Décentralisation et Développement Institutionnel"</formula>
    </cfRule>
  </conditionalFormatting>
  <conditionalFormatting sqref="K774">
    <cfRule type="expression" dxfId="528" priority="629">
      <formula>$D774="Genre et autonomisation des femmes"</formula>
    </cfRule>
    <cfRule type="expression" dxfId="527" priority="630">
      <formula>$D774="Environnement et changement climatique"</formula>
    </cfRule>
    <cfRule type="expression" dxfId="526" priority="631">
      <formula>$D774="Processus Démocratique et Société Civile"</formula>
    </cfRule>
    <cfRule type="expression" dxfId="525" priority="632">
      <formula>$D774="Développement des Infrastructures"</formula>
    </cfRule>
    <cfRule type="expression" dxfId="524" priority="633">
      <formula>$D774="Economie Agricole et Rurale"</formula>
    </cfRule>
    <cfRule type="expression" dxfId="523" priority="634">
      <formula>$D774="Education et Formation Professionnelle"</formula>
    </cfRule>
    <cfRule type="expression" dxfId="522" priority="635">
      <formula>$D774="Santé"</formula>
    </cfRule>
    <cfRule type="expression" dxfId="521" priority="636">
      <formula>$D774="Justice et Lutte contre la Corruption"</formula>
    </cfRule>
    <cfRule type="expression" dxfId="520" priority="637">
      <formula>$D774="Economie et Finance"</formula>
    </cfRule>
    <cfRule type="expression" dxfId="519" priority="638">
      <formula>$D774="Décentralisation et Développement Institutionnel"</formula>
    </cfRule>
  </conditionalFormatting>
  <conditionalFormatting sqref="K774">
    <cfRule type="expression" dxfId="518" priority="619">
      <formula>$D774="Genre et autonomisation des femmes"</formula>
    </cfRule>
    <cfRule type="expression" dxfId="517" priority="620">
      <formula>$D774="Environnement et changement climatique"</formula>
    </cfRule>
    <cfRule type="expression" dxfId="516" priority="621">
      <formula>$D774="Processus Démocratique et Société Civile"</formula>
    </cfRule>
    <cfRule type="expression" dxfId="515" priority="622">
      <formula>$D774="Développement des Infrastructures"</formula>
    </cfRule>
    <cfRule type="expression" dxfId="514" priority="623">
      <formula>$D774="Economie Agricole et Rurale"</formula>
    </cfRule>
    <cfRule type="expression" dxfId="513" priority="624">
      <formula>$D774="Education et Formation Professionnelle"</formula>
    </cfRule>
    <cfRule type="expression" dxfId="512" priority="625">
      <formula>$D774="Santé"</formula>
    </cfRule>
    <cfRule type="expression" dxfId="511" priority="626">
      <formula>$D774="Justice et Lutte contre la Corruption"</formula>
    </cfRule>
    <cfRule type="expression" dxfId="510" priority="627">
      <formula>$D774="Economie et Finance"</formula>
    </cfRule>
    <cfRule type="expression" dxfId="509" priority="628">
      <formula>$D774="Décentralisation et Développement Institutionnel"</formula>
    </cfRule>
  </conditionalFormatting>
  <conditionalFormatting sqref="K774">
    <cfRule type="expression" dxfId="508" priority="609">
      <formula>$D774="Genre et autonomisation des femmes"</formula>
    </cfRule>
    <cfRule type="expression" dxfId="507" priority="610">
      <formula>$D774="Environnement et changement climatique"</formula>
    </cfRule>
    <cfRule type="expression" dxfId="506" priority="611">
      <formula>$D774="Processus Démocratique et Société Civile"</formula>
    </cfRule>
    <cfRule type="expression" dxfId="505" priority="612">
      <formula>$D774="Développement des Infrastructures"</formula>
    </cfRule>
    <cfRule type="expression" dxfId="504" priority="613">
      <formula>$D774="Economie Agricole et Rurale"</formula>
    </cfRule>
    <cfRule type="expression" dxfId="503" priority="614">
      <formula>$D774="Education et Formation Professionnelle"</formula>
    </cfRule>
    <cfRule type="expression" dxfId="502" priority="615">
      <formula>$D774="Santé"</formula>
    </cfRule>
    <cfRule type="expression" dxfId="501" priority="616">
      <formula>$D774="Justice et Lutte contre la Corruption"</formula>
    </cfRule>
    <cfRule type="expression" dxfId="500" priority="617">
      <formula>$D774="Economie et Finance"</formula>
    </cfRule>
    <cfRule type="expression" dxfId="499" priority="618">
      <formula>$D774="Décentralisation et Développement Institutionnel"</formula>
    </cfRule>
  </conditionalFormatting>
  <conditionalFormatting sqref="K774">
    <cfRule type="expression" dxfId="498" priority="599">
      <formula>$D774="Genre et autonomisation des femmes"</formula>
    </cfRule>
    <cfRule type="expression" dxfId="497" priority="600">
      <formula>$D774="Environnement et changement climatique"</formula>
    </cfRule>
    <cfRule type="expression" dxfId="496" priority="601">
      <formula>$D774="Processus Démocratique et Société Civile"</formula>
    </cfRule>
    <cfRule type="expression" dxfId="495" priority="602">
      <formula>$D774="Développement des Infrastructures"</formula>
    </cfRule>
    <cfRule type="expression" dxfId="494" priority="603">
      <formula>$D774="Economie Agricole et Rurale"</formula>
    </cfRule>
    <cfRule type="expression" dxfId="493" priority="604">
      <formula>$D774="Education et Formation Professionnelle"</formula>
    </cfRule>
    <cfRule type="expression" dxfId="492" priority="605">
      <formula>$D774="Santé"</formula>
    </cfRule>
    <cfRule type="expression" dxfId="491" priority="606">
      <formula>$D774="Justice et Lutte contre la Corruption"</formula>
    </cfRule>
    <cfRule type="expression" dxfId="490" priority="607">
      <formula>$D774="Economie et Finance"</formula>
    </cfRule>
    <cfRule type="expression" dxfId="489" priority="608">
      <formula>$D774="Décentralisation et Développement Institutionnel"</formula>
    </cfRule>
  </conditionalFormatting>
  <conditionalFormatting sqref="N122">
    <cfRule type="expression" dxfId="488" priority="589">
      <formula>$D122="Genre et autonomisation des femmes"</formula>
    </cfRule>
    <cfRule type="expression" dxfId="487" priority="590">
      <formula>$D122="Environnement et changement climatique"</formula>
    </cfRule>
    <cfRule type="expression" dxfId="486" priority="591">
      <formula>$D122="Processus Démocratique et Société Civile"</formula>
    </cfRule>
    <cfRule type="expression" dxfId="485" priority="592">
      <formula>$D122="Développement des Infrastructures"</formula>
    </cfRule>
    <cfRule type="expression" dxfId="484" priority="593">
      <formula>$D122="Economie Agricole et Rurale"</formula>
    </cfRule>
    <cfRule type="expression" dxfId="483" priority="594">
      <formula>$D122="Education et Formation Professionnelle"</formula>
    </cfRule>
    <cfRule type="expression" dxfId="482" priority="595">
      <formula>$D122="Santé"</formula>
    </cfRule>
    <cfRule type="expression" dxfId="481" priority="596">
      <formula>$D122="Justice et Lutte contre la Corruption"</formula>
    </cfRule>
    <cfRule type="expression" dxfId="480" priority="597">
      <formula>$D122="Economie et Finance"</formula>
    </cfRule>
    <cfRule type="expression" dxfId="479" priority="598">
      <formula>$D122="Décentralisation et Développement Institutionnel"</formula>
    </cfRule>
  </conditionalFormatting>
  <conditionalFormatting sqref="N401">
    <cfRule type="expression" dxfId="478" priority="579">
      <formula>$D401="Genre et autonomisation des femmes"</formula>
    </cfRule>
    <cfRule type="expression" dxfId="477" priority="580">
      <formula>$D401="Environnement et changement climatique"</formula>
    </cfRule>
    <cfRule type="expression" dxfId="476" priority="581">
      <formula>$D401="Processus Démocratique et Société Civile"</formula>
    </cfRule>
    <cfRule type="expression" dxfId="475" priority="582">
      <formula>$D401="Développement des Infrastructures"</formula>
    </cfRule>
    <cfRule type="expression" dxfId="474" priority="583">
      <formula>$D401="Economie Agricole et Rurale"</formula>
    </cfRule>
    <cfRule type="expression" dxfId="473" priority="584">
      <formula>$D401="Education et Formation Professionnelle"</formula>
    </cfRule>
    <cfRule type="expression" dxfId="472" priority="585">
      <formula>$D401="Santé"</formula>
    </cfRule>
    <cfRule type="expression" dxfId="471" priority="586">
      <formula>$D401="Justice et Lutte contre la Corruption"</formula>
    </cfRule>
    <cfRule type="expression" dxfId="470" priority="587">
      <formula>$D401="Economie et Finance"</formula>
    </cfRule>
    <cfRule type="expression" dxfId="469" priority="588">
      <formula>$D401="Décentralisation et Développement Institutionnel"</formula>
    </cfRule>
  </conditionalFormatting>
  <conditionalFormatting sqref="D360">
    <cfRule type="expression" dxfId="468" priority="569">
      <formula>$D360="Genre et autonomisation des femmes"</formula>
    </cfRule>
    <cfRule type="expression" dxfId="467" priority="570">
      <formula>$D360="Environnement et changement climatique"</formula>
    </cfRule>
    <cfRule type="expression" dxfId="466" priority="571">
      <formula>$D360="Processus Démocratique et Société Civile"</formula>
    </cfRule>
    <cfRule type="expression" dxfId="465" priority="572">
      <formula>$D360="Développement des Infrastructures"</formula>
    </cfRule>
    <cfRule type="expression" dxfId="464" priority="573">
      <formula>$D360="Economie Agricole et Rurale"</formula>
    </cfRule>
    <cfRule type="expression" dxfId="463" priority="574">
      <formula>$D360="Education et Formation Professionnelle"</formula>
    </cfRule>
    <cfRule type="expression" dxfId="462" priority="575">
      <formula>$D360="Santé"</formula>
    </cfRule>
    <cfRule type="expression" dxfId="461" priority="576">
      <formula>$D360="Justice et Lutte contre la Corruption"</formula>
    </cfRule>
    <cfRule type="expression" dxfId="460" priority="577">
      <formula>$D360="Economie et Finance"</formula>
    </cfRule>
    <cfRule type="expression" dxfId="459" priority="578">
      <formula>$D360="Décentralisation et Développement Institutionnel"</formula>
    </cfRule>
  </conditionalFormatting>
  <conditionalFormatting sqref="D121">
    <cfRule type="expression" dxfId="458" priority="559">
      <formula>$D121="Genre et autonomisation des femmes"</formula>
    </cfRule>
    <cfRule type="expression" dxfId="457" priority="560">
      <formula>$D121="Environnement et changement climatique"</formula>
    </cfRule>
    <cfRule type="expression" dxfId="456" priority="561">
      <formula>$D121="Processus Démocratique et Société Civile"</formula>
    </cfRule>
    <cfRule type="expression" dxfId="455" priority="562">
      <formula>$D121="Développement des Infrastructures"</formula>
    </cfRule>
    <cfRule type="expression" dxfId="454" priority="563">
      <formula>$D121="Economie Agricole et Rurale"</formula>
    </cfRule>
    <cfRule type="expression" dxfId="453" priority="564">
      <formula>$D121="Education et Formation Professionnelle"</formula>
    </cfRule>
    <cfRule type="expression" dxfId="452" priority="565">
      <formula>$D121="Santé"</formula>
    </cfRule>
    <cfRule type="expression" dxfId="451" priority="566">
      <formula>$D121="Justice et Lutte contre la Corruption"</formula>
    </cfRule>
    <cfRule type="expression" dxfId="450" priority="567">
      <formula>$D121="Economie et Finance"</formula>
    </cfRule>
    <cfRule type="expression" dxfId="449" priority="568">
      <formula>$D121="Décentralisation et Développement Institutionnel"</formula>
    </cfRule>
  </conditionalFormatting>
  <conditionalFormatting sqref="D121">
    <cfRule type="expression" dxfId="448" priority="549">
      <formula>$D121="Genre et autonomisation des femmes"</formula>
    </cfRule>
    <cfRule type="expression" dxfId="447" priority="550">
      <formula>$D121="Environnement et changement climatique"</formula>
    </cfRule>
    <cfRule type="expression" dxfId="446" priority="551">
      <formula>$D121="Processus Démocratique et Société Civile"</formula>
    </cfRule>
    <cfRule type="expression" dxfId="445" priority="552">
      <formula>$D121="Développement des Infrastructures"</formula>
    </cfRule>
    <cfRule type="expression" dxfId="444" priority="553">
      <formula>$D121="Economie Agricole et Rurale"</formula>
    </cfRule>
    <cfRule type="expression" dxfId="443" priority="554">
      <formula>$D121="Education et Formation Professionnelle"</formula>
    </cfRule>
    <cfRule type="expression" dxfId="442" priority="555">
      <formula>$D121="Santé"</formula>
    </cfRule>
    <cfRule type="expression" dxfId="441" priority="556">
      <formula>$D121="Justice et Lutte contre la Corruption"</formula>
    </cfRule>
    <cfRule type="expression" dxfId="440" priority="557">
      <formula>$D121="Economie et Finance"</formula>
    </cfRule>
    <cfRule type="expression" dxfId="439" priority="558">
      <formula>$D121="Décentralisation et Développement Institutionnel"</formula>
    </cfRule>
  </conditionalFormatting>
  <conditionalFormatting sqref="D127">
    <cfRule type="expression" dxfId="438" priority="539">
      <formula>$D127="Genre et autonomisation des femmes"</formula>
    </cfRule>
    <cfRule type="expression" dxfId="437" priority="540">
      <formula>$D127="Environnement et changement climatique"</formula>
    </cfRule>
    <cfRule type="expression" dxfId="436" priority="541">
      <formula>$D127="Processus Démocratique et Société Civile"</formula>
    </cfRule>
    <cfRule type="expression" dxfId="435" priority="542">
      <formula>$D127="Développement des Infrastructures"</formula>
    </cfRule>
    <cfRule type="expression" dxfId="434" priority="543">
      <formula>$D127="Economie Agricole et Rurale"</formula>
    </cfRule>
    <cfRule type="expression" dxfId="433" priority="544">
      <formula>$D127="Education et Formation Professionnelle"</formula>
    </cfRule>
    <cfRule type="expression" dxfId="432" priority="545">
      <formula>$D127="Santé"</formula>
    </cfRule>
    <cfRule type="expression" dxfId="431" priority="546">
      <formula>$D127="Justice et Lutte contre la Corruption"</formula>
    </cfRule>
    <cfRule type="expression" dxfId="430" priority="547">
      <formula>$D127="Economie et Finance"</formula>
    </cfRule>
    <cfRule type="expression" dxfId="429" priority="548">
      <formula>$D127="Décentralisation et Développement Institutionnel"</formula>
    </cfRule>
  </conditionalFormatting>
  <conditionalFormatting sqref="D127">
    <cfRule type="expression" dxfId="428" priority="529">
      <formula>$D127="Genre et autonomisation des femmes"</formula>
    </cfRule>
    <cfRule type="expression" dxfId="427" priority="530">
      <formula>$D127="Environnement et changement climatique"</formula>
    </cfRule>
    <cfRule type="expression" dxfId="426" priority="531">
      <formula>$D127="Processus Démocratique et Société Civile"</formula>
    </cfRule>
    <cfRule type="expression" dxfId="425" priority="532">
      <formula>$D127="Développement des Infrastructures"</formula>
    </cfRule>
    <cfRule type="expression" dxfId="424" priority="533">
      <formula>$D127="Economie Agricole et Rurale"</formula>
    </cfRule>
    <cfRule type="expression" dxfId="423" priority="534">
      <formula>$D127="Education et Formation Professionnelle"</formula>
    </cfRule>
    <cfRule type="expression" dxfId="422" priority="535">
      <formula>$D127="Santé"</formula>
    </cfRule>
    <cfRule type="expression" dxfId="421" priority="536">
      <formula>$D127="Justice et Lutte contre la Corruption"</formula>
    </cfRule>
    <cfRule type="expression" dxfId="420" priority="537">
      <formula>$D127="Economie et Finance"</formula>
    </cfRule>
    <cfRule type="expression" dxfId="419" priority="538">
      <formula>$D127="Décentralisation et Développement Institutionnel"</formula>
    </cfRule>
  </conditionalFormatting>
  <conditionalFormatting sqref="D140">
    <cfRule type="expression" dxfId="418" priority="519">
      <formula>$D140="Genre et autonomisation des femmes"</formula>
    </cfRule>
    <cfRule type="expression" dxfId="417" priority="520">
      <formula>$D140="Environnement et changement climatique"</formula>
    </cfRule>
    <cfRule type="expression" dxfId="416" priority="521">
      <formula>$D140="Processus Démocratique et Société Civile"</formula>
    </cfRule>
    <cfRule type="expression" dxfId="415" priority="522">
      <formula>$D140="Développement des Infrastructures"</formula>
    </cfRule>
    <cfRule type="expression" dxfId="414" priority="523">
      <formula>$D140="Economie Agricole et Rurale"</formula>
    </cfRule>
    <cfRule type="expression" dxfId="413" priority="524">
      <formula>$D140="Education et Formation Professionnelle"</formula>
    </cfRule>
    <cfRule type="expression" dxfId="412" priority="525">
      <formula>$D140="Santé"</formula>
    </cfRule>
    <cfRule type="expression" dxfId="411" priority="526">
      <formula>$D140="Justice et Lutte contre la Corruption"</formula>
    </cfRule>
    <cfRule type="expression" dxfId="410" priority="527">
      <formula>$D140="Economie et Finance"</formula>
    </cfRule>
    <cfRule type="expression" dxfId="409" priority="528">
      <formula>$D140="Décentralisation et Développement Institutionnel"</formula>
    </cfRule>
  </conditionalFormatting>
  <conditionalFormatting sqref="J142:R142 A142:H142">
    <cfRule type="expression" dxfId="408" priority="509">
      <formula>$D142="Genre et autonomisation des femmes"</formula>
    </cfRule>
    <cfRule type="expression" dxfId="407" priority="510">
      <formula>$D142="Environnement et changement climatique"</formula>
    </cfRule>
    <cfRule type="expression" dxfId="406" priority="511">
      <formula>$D142="Processus Démocratique et Société Civile"</formula>
    </cfRule>
    <cfRule type="expression" dxfId="405" priority="512">
      <formula>$D142="Développement des Infrastructures"</formula>
    </cfRule>
    <cfRule type="expression" dxfId="404" priority="513">
      <formula>$D142="Economie Agricole et Rurale"</formula>
    </cfRule>
    <cfRule type="expression" dxfId="403" priority="514">
      <formula>$D142="Education et Formation Professionnelle"</formula>
    </cfRule>
    <cfRule type="expression" dxfId="402" priority="515">
      <formula>$D142="Santé"</formula>
    </cfRule>
    <cfRule type="expression" dxfId="401" priority="516">
      <formula>$D142="Justice et Lutte contre la Corruption"</formula>
    </cfRule>
    <cfRule type="expression" dxfId="400" priority="517">
      <formula>$D142="Economie et Finance"</formula>
    </cfRule>
    <cfRule type="expression" dxfId="399" priority="518">
      <formula>$D142="Décentralisation et Développement Institutionnel"</formula>
    </cfRule>
  </conditionalFormatting>
  <conditionalFormatting sqref="I142">
    <cfRule type="expression" dxfId="398" priority="499">
      <formula>$D142="Genre et autonomisation des femmes"</formula>
    </cfRule>
    <cfRule type="expression" dxfId="397" priority="500">
      <formula>$D142="Environnement et changement climatique"</formula>
    </cfRule>
    <cfRule type="expression" dxfId="396" priority="501">
      <formula>$D142="Processus Démocratique et Société Civile"</formula>
    </cfRule>
    <cfRule type="expression" dxfId="395" priority="502">
      <formula>$D142="Développement des Infrastructures"</formula>
    </cfRule>
    <cfRule type="expression" dxfId="394" priority="503">
      <formula>$D142="Economie Agricole et Rurale"</formula>
    </cfRule>
    <cfRule type="expression" dxfId="393" priority="504">
      <formula>$D142="Education et Formation Professionnelle"</formula>
    </cfRule>
    <cfRule type="expression" dxfId="392" priority="505">
      <formula>$D142="Santé"</formula>
    </cfRule>
    <cfRule type="expression" dxfId="391" priority="506">
      <formula>$D142="Justice et Lutte contre la Corruption"</formula>
    </cfRule>
    <cfRule type="expression" dxfId="390" priority="507">
      <formula>$D142="Economie et Finance"</formula>
    </cfRule>
    <cfRule type="expression" dxfId="389" priority="508">
      <formula>$D142="Décentralisation et Développement Institutionnel"</formula>
    </cfRule>
  </conditionalFormatting>
  <conditionalFormatting sqref="A121:H140 J121:R140">
    <cfRule type="expression" dxfId="388" priority="489">
      <formula>$D121="Genre et autonomisation des femmes"</formula>
    </cfRule>
    <cfRule type="expression" dxfId="387" priority="490">
      <formula>$D121="Environnement et changement climatique"</formula>
    </cfRule>
    <cfRule type="expression" dxfId="386" priority="491">
      <formula>$D121="Processus Démocratique et Société Civile"</formula>
    </cfRule>
    <cfRule type="expression" dxfId="385" priority="492">
      <formula>$D121="Développement des Infrastructures"</formula>
    </cfRule>
    <cfRule type="expression" dxfId="384" priority="493">
      <formula>$D121="Economie Agricole et Rurale"</formula>
    </cfRule>
    <cfRule type="expression" dxfId="383" priority="494">
      <formula>$D121="Education et Formation Professionnelle"</formula>
    </cfRule>
    <cfRule type="expression" dxfId="382" priority="495">
      <formula>$D121="Santé"</formula>
    </cfRule>
    <cfRule type="expression" dxfId="381" priority="496">
      <formula>$D121="Justice et Lutte contre la Corruption"</formula>
    </cfRule>
    <cfRule type="expression" dxfId="380" priority="497">
      <formula>$D121="Economie et Finance"</formula>
    </cfRule>
    <cfRule type="expression" dxfId="379" priority="498">
      <formula>$D121="Décentralisation et Développement Institutionnel"</formula>
    </cfRule>
  </conditionalFormatting>
  <conditionalFormatting sqref="I121:I140">
    <cfRule type="expression" dxfId="378" priority="479">
      <formula>$D121="Genre et autonomisation des femmes"</formula>
    </cfRule>
    <cfRule type="expression" dxfId="377" priority="480">
      <formula>$D121="Environnement et changement climatique"</formula>
    </cfRule>
    <cfRule type="expression" dxfId="376" priority="481">
      <formula>$D121="Processus Démocratique et Société Civile"</formula>
    </cfRule>
    <cfRule type="expression" dxfId="375" priority="482">
      <formula>$D121="Développement des Infrastructures"</formula>
    </cfRule>
    <cfRule type="expression" dxfId="374" priority="483">
      <formula>$D121="Economie Agricole et Rurale"</formula>
    </cfRule>
    <cfRule type="expression" dxfId="373" priority="484">
      <formula>$D121="Education et Formation Professionnelle"</formula>
    </cfRule>
    <cfRule type="expression" dxfId="372" priority="485">
      <formula>$D121="Santé"</formula>
    </cfRule>
    <cfRule type="expression" dxfId="371" priority="486">
      <formula>$D121="Justice et Lutte contre la Corruption"</formula>
    </cfRule>
    <cfRule type="expression" dxfId="370" priority="487">
      <formula>$D121="Economie et Finance"</formula>
    </cfRule>
    <cfRule type="expression" dxfId="369" priority="488">
      <formula>$D121="Décentralisation et Développement Institutionnel"</formula>
    </cfRule>
  </conditionalFormatting>
  <conditionalFormatting sqref="F121:R140">
    <cfRule type="expression" dxfId="368" priority="469">
      <formula>$I121="Genre et autonomisation des femmes"</formula>
    </cfRule>
    <cfRule type="expression" dxfId="367" priority="470">
      <formula>$I121="Environnement et changement climatique"</formula>
    </cfRule>
    <cfRule type="expression" dxfId="366" priority="471">
      <formula>$I121="Processus Démocratique et Société Civile"</formula>
    </cfRule>
    <cfRule type="expression" dxfId="365" priority="472">
      <formula>$I121="Développement des Infrastructures"</formula>
    </cfRule>
    <cfRule type="expression" dxfId="364" priority="473">
      <formula>$I121="Economie Agricole et Rurale"</formula>
    </cfRule>
    <cfRule type="expression" dxfId="363" priority="474">
      <formula>$I121="Education et Formation Professionnelle"</formula>
    </cfRule>
    <cfRule type="expression" dxfId="362" priority="475">
      <formula>$I121="Santé"</formula>
    </cfRule>
    <cfRule type="expression" dxfId="361" priority="476">
      <formula>$I121="Justice et Lutte contre la Corruption"</formula>
    </cfRule>
    <cfRule type="expression" dxfId="360" priority="477">
      <formula>$I121="Economie et Finance"</formula>
    </cfRule>
    <cfRule type="expression" dxfId="359" priority="478">
      <formula>$I121="Décentralisation et Développement Institutionnel"</formula>
    </cfRule>
  </conditionalFormatting>
  <conditionalFormatting sqref="A145:H346 J145:R346">
    <cfRule type="expression" dxfId="358" priority="459">
      <formula>$D145="Genre et autonomisation des femmes"</formula>
    </cfRule>
    <cfRule type="expression" dxfId="357" priority="460">
      <formula>$D145="Environnement et changement climatique"</formula>
    </cfRule>
    <cfRule type="expression" dxfId="356" priority="461">
      <formula>$D145="Processus Démocratique et Société Civile"</formula>
    </cfRule>
    <cfRule type="expression" dxfId="355" priority="462">
      <formula>$D145="Développement des Infrastructures"</formula>
    </cfRule>
    <cfRule type="expression" dxfId="354" priority="463">
      <formula>$D145="Economie Agricole et Rurale"</formula>
    </cfRule>
    <cfRule type="expression" dxfId="353" priority="464">
      <formula>$D145="Education et Formation Professionnelle"</formula>
    </cfRule>
    <cfRule type="expression" dxfId="352" priority="465">
      <formula>$D145="Santé"</formula>
    </cfRule>
    <cfRule type="expression" dxfId="351" priority="466">
      <formula>$D145="Justice et Lutte contre la Corruption"</formula>
    </cfRule>
    <cfRule type="expression" dxfId="350" priority="467">
      <formula>$D145="Economie et Finance"</formula>
    </cfRule>
    <cfRule type="expression" dxfId="349" priority="468">
      <formula>$D145="Décentralisation et Développement Institutionnel"</formula>
    </cfRule>
  </conditionalFormatting>
  <conditionalFormatting sqref="I145:I346">
    <cfRule type="expression" dxfId="348" priority="449">
      <formula>$D145="Genre et autonomisation des femmes"</formula>
    </cfRule>
    <cfRule type="expression" dxfId="347" priority="450">
      <formula>$D145="Environnement et changement climatique"</formula>
    </cfRule>
    <cfRule type="expression" dxfId="346" priority="451">
      <formula>$D145="Processus Démocratique et Société Civile"</formula>
    </cfRule>
    <cfRule type="expression" dxfId="345" priority="452">
      <formula>$D145="Développement des Infrastructures"</formula>
    </cfRule>
    <cfRule type="expression" dxfId="344" priority="453">
      <formula>$D145="Economie Agricole et Rurale"</formula>
    </cfRule>
    <cfRule type="expression" dxfId="343" priority="454">
      <formula>$D145="Education et Formation Professionnelle"</formula>
    </cfRule>
    <cfRule type="expression" dxfId="342" priority="455">
      <formula>$D145="Santé"</formula>
    </cfRule>
    <cfRule type="expression" dxfId="341" priority="456">
      <formula>$D145="Justice et Lutte contre la Corruption"</formula>
    </cfRule>
    <cfRule type="expression" dxfId="340" priority="457">
      <formula>$D145="Economie et Finance"</formula>
    </cfRule>
    <cfRule type="expression" dxfId="339" priority="458">
      <formula>$D145="Décentralisation et Développement Institutionnel"</formula>
    </cfRule>
  </conditionalFormatting>
  <conditionalFormatting sqref="F145:R346">
    <cfRule type="expression" dxfId="338" priority="439">
      <formula>$I145="Genre et autonomisation des femmes"</formula>
    </cfRule>
    <cfRule type="expression" dxfId="337" priority="440">
      <formula>$I145="Environnement et changement climatique"</formula>
    </cfRule>
    <cfRule type="expression" dxfId="336" priority="441">
      <formula>$I145="Processus Démocratique et Société Civile"</formula>
    </cfRule>
    <cfRule type="expression" dxfId="335" priority="442">
      <formula>$I145="Développement des Infrastructures"</formula>
    </cfRule>
    <cfRule type="expression" dxfId="334" priority="443">
      <formula>$I145="Economie Agricole et Rurale"</formula>
    </cfRule>
    <cfRule type="expression" dxfId="333" priority="444">
      <formula>$I145="Education et Formation Professionnelle"</formula>
    </cfRule>
    <cfRule type="expression" dxfId="332" priority="445">
      <formula>$I145="Santé"</formula>
    </cfRule>
    <cfRule type="expression" dxfId="331" priority="446">
      <formula>$I145="Justice et Lutte contre la Corruption"</formula>
    </cfRule>
    <cfRule type="expression" dxfId="330" priority="447">
      <formula>$I145="Economie et Finance"</formula>
    </cfRule>
    <cfRule type="expression" dxfId="329" priority="448">
      <formula>$I145="Décentralisation et Développement Institutionnel"</formula>
    </cfRule>
  </conditionalFormatting>
  <conditionalFormatting sqref="A353:H353 J353:R353">
    <cfRule type="expression" dxfId="328" priority="429">
      <formula>$D353="Genre et autonomisation des femmes"</formula>
    </cfRule>
    <cfRule type="expression" dxfId="327" priority="430">
      <formula>$D353="Environnement et changement climatique"</formula>
    </cfRule>
    <cfRule type="expression" dxfId="326" priority="431">
      <formula>$D353="Processus Démocratique et Société Civile"</formula>
    </cfRule>
    <cfRule type="expression" dxfId="325" priority="432">
      <formula>$D353="Développement des Infrastructures"</formula>
    </cfRule>
    <cfRule type="expression" dxfId="324" priority="433">
      <formula>$D353="Economie Agricole et Rurale"</formula>
    </cfRule>
    <cfRule type="expression" dxfId="323" priority="434">
      <formula>$D353="Education et Formation Professionnelle"</formula>
    </cfRule>
    <cfRule type="expression" dxfId="322" priority="435">
      <formula>$D353="Santé"</formula>
    </cfRule>
    <cfRule type="expression" dxfId="321" priority="436">
      <formula>$D353="Justice et Lutte contre la Corruption"</formula>
    </cfRule>
    <cfRule type="expression" dxfId="320" priority="437">
      <formula>$D353="Economie et Finance"</formula>
    </cfRule>
    <cfRule type="expression" dxfId="319" priority="438">
      <formula>$D353="Décentralisation et Développement Institutionnel"</formula>
    </cfRule>
  </conditionalFormatting>
  <conditionalFormatting sqref="I353">
    <cfRule type="expression" dxfId="318" priority="419">
      <formula>$D353="Genre et autonomisation des femmes"</formula>
    </cfRule>
    <cfRule type="expression" dxfId="317" priority="420">
      <formula>$D353="Environnement et changement climatique"</formula>
    </cfRule>
    <cfRule type="expression" dxfId="316" priority="421">
      <formula>$D353="Processus Démocratique et Société Civile"</formula>
    </cfRule>
    <cfRule type="expression" dxfId="315" priority="422">
      <formula>$D353="Développement des Infrastructures"</formula>
    </cfRule>
    <cfRule type="expression" dxfId="314" priority="423">
      <formula>$D353="Economie Agricole et Rurale"</formula>
    </cfRule>
    <cfRule type="expression" dxfId="313" priority="424">
      <formula>$D353="Education et Formation Professionnelle"</formula>
    </cfRule>
    <cfRule type="expression" dxfId="312" priority="425">
      <formula>$D353="Santé"</formula>
    </cfRule>
    <cfRule type="expression" dxfId="311" priority="426">
      <formula>$D353="Justice et Lutte contre la Corruption"</formula>
    </cfRule>
    <cfRule type="expression" dxfId="310" priority="427">
      <formula>$D353="Economie et Finance"</formula>
    </cfRule>
    <cfRule type="expression" dxfId="309" priority="428">
      <formula>$D353="Décentralisation et Développement Institutionnel"</formula>
    </cfRule>
  </conditionalFormatting>
  <conditionalFormatting sqref="F353:R353">
    <cfRule type="expression" dxfId="308" priority="409">
      <formula>$I353="Genre et autonomisation des femmes"</formula>
    </cfRule>
    <cfRule type="expression" dxfId="307" priority="410">
      <formula>$I353="Environnement et changement climatique"</formula>
    </cfRule>
    <cfRule type="expression" dxfId="306" priority="411">
      <formula>$I353="Processus Démocratique et Société Civile"</formula>
    </cfRule>
    <cfRule type="expression" dxfId="305" priority="412">
      <formula>$I353="Développement des Infrastructures"</formula>
    </cfRule>
    <cfRule type="expression" dxfId="304" priority="413">
      <formula>$I353="Economie Agricole et Rurale"</formula>
    </cfRule>
    <cfRule type="expression" dxfId="303" priority="414">
      <formula>$I353="Education et Formation Professionnelle"</formula>
    </cfRule>
    <cfRule type="expression" dxfId="302" priority="415">
      <formula>$I353="Santé"</formula>
    </cfRule>
    <cfRule type="expression" dxfId="301" priority="416">
      <formula>$I353="Justice et Lutte contre la Corruption"</formula>
    </cfRule>
    <cfRule type="expression" dxfId="300" priority="417">
      <formula>$I353="Economie et Finance"</formula>
    </cfRule>
    <cfRule type="expression" dxfId="299" priority="418">
      <formula>$I353="Décentralisation et Développement Institutionnel"</formula>
    </cfRule>
  </conditionalFormatting>
  <conditionalFormatting sqref="A354:H354 J354:R354">
    <cfRule type="expression" dxfId="298" priority="399">
      <formula>$D354="Genre et autonomisation des femmes"</formula>
    </cfRule>
    <cfRule type="expression" dxfId="297" priority="400">
      <formula>$D354="Environnement et changement climatique"</formula>
    </cfRule>
    <cfRule type="expression" dxfId="296" priority="401">
      <formula>$D354="Processus Démocratique et Société Civile"</formula>
    </cfRule>
    <cfRule type="expression" dxfId="295" priority="402">
      <formula>$D354="Développement des Infrastructures"</formula>
    </cfRule>
    <cfRule type="expression" dxfId="294" priority="403">
      <formula>$D354="Economie Agricole et Rurale"</formula>
    </cfRule>
    <cfRule type="expression" dxfId="293" priority="404">
      <formula>$D354="Education et Formation Professionnelle"</formula>
    </cfRule>
    <cfRule type="expression" dxfId="292" priority="405">
      <formula>$D354="Santé"</formula>
    </cfRule>
    <cfRule type="expression" dxfId="291" priority="406">
      <formula>$D354="Justice et Lutte contre la Corruption"</formula>
    </cfRule>
    <cfRule type="expression" dxfId="290" priority="407">
      <formula>$D354="Economie et Finance"</formula>
    </cfRule>
    <cfRule type="expression" dxfId="289" priority="408">
      <formula>$D354="Décentralisation et Développement Institutionnel"</formula>
    </cfRule>
  </conditionalFormatting>
  <conditionalFormatting sqref="I354">
    <cfRule type="expression" dxfId="288" priority="389">
      <formula>$D354="Genre et autonomisation des femmes"</formula>
    </cfRule>
    <cfRule type="expression" dxfId="287" priority="390">
      <formula>$D354="Environnement et changement climatique"</formula>
    </cfRule>
    <cfRule type="expression" dxfId="286" priority="391">
      <formula>$D354="Processus Démocratique et Société Civile"</formula>
    </cfRule>
    <cfRule type="expression" dxfId="285" priority="392">
      <formula>$D354="Développement des Infrastructures"</formula>
    </cfRule>
    <cfRule type="expression" dxfId="284" priority="393">
      <formula>$D354="Economie Agricole et Rurale"</formula>
    </cfRule>
    <cfRule type="expression" dxfId="283" priority="394">
      <formula>$D354="Education et Formation Professionnelle"</formula>
    </cfRule>
    <cfRule type="expression" dxfId="282" priority="395">
      <formula>$D354="Santé"</formula>
    </cfRule>
    <cfRule type="expression" dxfId="281" priority="396">
      <formula>$D354="Justice et Lutte contre la Corruption"</formula>
    </cfRule>
    <cfRule type="expression" dxfId="280" priority="397">
      <formula>$D354="Economie et Finance"</formula>
    </cfRule>
    <cfRule type="expression" dxfId="279" priority="398">
      <formula>$D354="Décentralisation et Développement Institutionnel"</formula>
    </cfRule>
  </conditionalFormatting>
  <conditionalFormatting sqref="F354:R354">
    <cfRule type="expression" dxfId="278" priority="379">
      <formula>$I354="Genre et autonomisation des femmes"</formula>
    </cfRule>
    <cfRule type="expression" dxfId="277" priority="380">
      <formula>$I354="Environnement et changement climatique"</formula>
    </cfRule>
    <cfRule type="expression" dxfId="276" priority="381">
      <formula>$I354="Processus Démocratique et Société Civile"</formula>
    </cfRule>
    <cfRule type="expression" dxfId="275" priority="382">
      <formula>$I354="Développement des Infrastructures"</formula>
    </cfRule>
    <cfRule type="expression" dxfId="274" priority="383">
      <formula>$I354="Economie Agricole et Rurale"</formula>
    </cfRule>
    <cfRule type="expression" dxfId="273" priority="384">
      <formula>$I354="Education et Formation Professionnelle"</formula>
    </cfRule>
    <cfRule type="expression" dxfId="272" priority="385">
      <formula>$I354="Santé"</formula>
    </cfRule>
    <cfRule type="expression" dxfId="271" priority="386">
      <formula>$I354="Justice et Lutte contre la Corruption"</formula>
    </cfRule>
    <cfRule type="expression" dxfId="270" priority="387">
      <formula>$I354="Economie et Finance"</formula>
    </cfRule>
    <cfRule type="expression" dxfId="269" priority="388">
      <formula>$I354="Décentralisation et Développement Institutionnel"</formula>
    </cfRule>
  </conditionalFormatting>
  <conditionalFormatting sqref="A141:H141 J141:R141">
    <cfRule type="expression" dxfId="268" priority="369">
      <formula>$D141="Genre et autonomisation des femmes"</formula>
    </cfRule>
    <cfRule type="expression" dxfId="267" priority="370">
      <formula>$D141="Environnement et changement climatique"</formula>
    </cfRule>
    <cfRule type="expression" dxfId="266" priority="371">
      <formula>$D141="Processus Démocratique et Société Civile"</formula>
    </cfRule>
    <cfRule type="expression" dxfId="265" priority="372">
      <formula>$D141="Développement des Infrastructures"</formula>
    </cfRule>
    <cfRule type="expression" dxfId="264" priority="373">
      <formula>$D141="Economie Agricole et Rurale"</formula>
    </cfRule>
    <cfRule type="expression" dxfId="263" priority="374">
      <formula>$D141="Education et Formation Professionnelle"</formula>
    </cfRule>
    <cfRule type="expression" dxfId="262" priority="375">
      <formula>$D141="Santé"</formula>
    </cfRule>
    <cfRule type="expression" dxfId="261" priority="376">
      <formula>$D141="Justice et Lutte contre la Corruption"</formula>
    </cfRule>
    <cfRule type="expression" dxfId="260" priority="377">
      <formula>$D141="Economie et Finance"</formula>
    </cfRule>
    <cfRule type="expression" dxfId="259" priority="378">
      <formula>$D141="Décentralisation et Développement Institutionnel"</formula>
    </cfRule>
  </conditionalFormatting>
  <conditionalFormatting sqref="I141">
    <cfRule type="expression" dxfId="258" priority="359">
      <formula>$D141="Genre et autonomisation des femmes"</formula>
    </cfRule>
    <cfRule type="expression" dxfId="257" priority="360">
      <formula>$D141="Environnement et changement climatique"</formula>
    </cfRule>
    <cfRule type="expression" dxfId="256" priority="361">
      <formula>$D141="Processus Démocratique et Société Civile"</formula>
    </cfRule>
    <cfRule type="expression" dxfId="255" priority="362">
      <formula>$D141="Développement des Infrastructures"</formula>
    </cfRule>
    <cfRule type="expression" dxfId="254" priority="363">
      <formula>$D141="Economie Agricole et Rurale"</formula>
    </cfRule>
    <cfRule type="expression" dxfId="253" priority="364">
      <formula>$D141="Education et Formation Professionnelle"</formula>
    </cfRule>
    <cfRule type="expression" dxfId="252" priority="365">
      <formula>$D141="Santé"</formula>
    </cfRule>
    <cfRule type="expression" dxfId="251" priority="366">
      <formula>$D141="Justice et Lutte contre la Corruption"</formula>
    </cfRule>
    <cfRule type="expression" dxfId="250" priority="367">
      <formula>$D141="Economie et Finance"</formula>
    </cfRule>
    <cfRule type="expression" dxfId="249" priority="368">
      <formula>$D141="Décentralisation et Développement Institutionnel"</formula>
    </cfRule>
  </conditionalFormatting>
  <conditionalFormatting sqref="F141:R141">
    <cfRule type="expression" dxfId="248" priority="349">
      <formula>$I141="Genre et autonomisation des femmes"</formula>
    </cfRule>
    <cfRule type="expression" dxfId="247" priority="350">
      <formula>$I141="Environnement et changement climatique"</formula>
    </cfRule>
    <cfRule type="expression" dxfId="246" priority="351">
      <formula>$I141="Processus Démocratique et Société Civile"</formula>
    </cfRule>
    <cfRule type="expression" dxfId="245" priority="352">
      <formula>$I141="Développement des Infrastructures"</formula>
    </cfRule>
    <cfRule type="expression" dxfId="244" priority="353">
      <formula>$I141="Economie Agricole et Rurale"</formula>
    </cfRule>
    <cfRule type="expression" dxfId="243" priority="354">
      <formula>$I141="Education et Formation Professionnelle"</formula>
    </cfRule>
    <cfRule type="expression" dxfId="242" priority="355">
      <formula>$I141="Santé"</formula>
    </cfRule>
    <cfRule type="expression" dxfId="241" priority="356">
      <formula>$I141="Justice et Lutte contre la Corruption"</formula>
    </cfRule>
    <cfRule type="expression" dxfId="240" priority="357">
      <formula>$I141="Economie et Finance"</formula>
    </cfRule>
    <cfRule type="expression" dxfId="239" priority="358">
      <formula>$I141="Décentralisation et Développement Institutionnel"</formula>
    </cfRule>
  </conditionalFormatting>
  <conditionalFormatting sqref="A143:H143 J143:R143">
    <cfRule type="expression" dxfId="238" priority="339">
      <formula>$D143="Genre et autonomisation des femmes"</formula>
    </cfRule>
    <cfRule type="expression" dxfId="237" priority="340">
      <formula>$D143="Environnement et changement climatique"</formula>
    </cfRule>
    <cfRule type="expression" dxfId="236" priority="341">
      <formula>$D143="Processus Démocratique et Société Civile"</formula>
    </cfRule>
    <cfRule type="expression" dxfId="235" priority="342">
      <formula>$D143="Développement des Infrastructures"</formula>
    </cfRule>
    <cfRule type="expression" dxfId="234" priority="343">
      <formula>$D143="Economie Agricole et Rurale"</formula>
    </cfRule>
    <cfRule type="expression" dxfId="233" priority="344">
      <formula>$D143="Education et Formation Professionnelle"</formula>
    </cfRule>
    <cfRule type="expression" dxfId="232" priority="345">
      <formula>$D143="Santé"</formula>
    </cfRule>
    <cfRule type="expression" dxfId="231" priority="346">
      <formula>$D143="Justice et Lutte contre la Corruption"</formula>
    </cfRule>
    <cfRule type="expression" dxfId="230" priority="347">
      <formula>$D143="Economie et Finance"</formula>
    </cfRule>
    <cfRule type="expression" dxfId="229" priority="348">
      <formula>$D143="Décentralisation et Développement Institutionnel"</formula>
    </cfRule>
  </conditionalFormatting>
  <conditionalFormatting sqref="I143">
    <cfRule type="expression" dxfId="228" priority="329">
      <formula>$D143="Genre et autonomisation des femmes"</formula>
    </cfRule>
    <cfRule type="expression" dxfId="227" priority="330">
      <formula>$D143="Environnement et changement climatique"</formula>
    </cfRule>
    <cfRule type="expression" dxfId="226" priority="331">
      <formula>$D143="Processus Démocratique et Société Civile"</formula>
    </cfRule>
    <cfRule type="expression" dxfId="225" priority="332">
      <formula>$D143="Développement des Infrastructures"</formula>
    </cfRule>
    <cfRule type="expression" dxfId="224" priority="333">
      <formula>$D143="Economie Agricole et Rurale"</formula>
    </cfRule>
    <cfRule type="expression" dxfId="223" priority="334">
      <formula>$D143="Education et Formation Professionnelle"</formula>
    </cfRule>
    <cfRule type="expression" dxfId="222" priority="335">
      <formula>$D143="Santé"</formula>
    </cfRule>
    <cfRule type="expression" dxfId="221" priority="336">
      <formula>$D143="Justice et Lutte contre la Corruption"</formula>
    </cfRule>
    <cfRule type="expression" dxfId="220" priority="337">
      <formula>$D143="Economie et Finance"</formula>
    </cfRule>
    <cfRule type="expression" dxfId="219" priority="338">
      <formula>$D143="Décentralisation et Développement Institutionnel"</formula>
    </cfRule>
  </conditionalFormatting>
  <conditionalFormatting sqref="F143:R143">
    <cfRule type="expression" dxfId="218" priority="319">
      <formula>$I143="Genre et autonomisation des femmes"</formula>
    </cfRule>
    <cfRule type="expression" dxfId="217" priority="320">
      <formula>$I143="Environnement et changement climatique"</formula>
    </cfRule>
    <cfRule type="expression" dxfId="216" priority="321">
      <formula>$I143="Processus Démocratique et Société Civile"</formula>
    </cfRule>
    <cfRule type="expression" dxfId="215" priority="322">
      <formula>$I143="Développement des Infrastructures"</formula>
    </cfRule>
    <cfRule type="expression" dxfId="214" priority="323">
      <formula>$I143="Economie Agricole et Rurale"</formula>
    </cfRule>
    <cfRule type="expression" dxfId="213" priority="324">
      <formula>$I143="Education et Formation Professionnelle"</formula>
    </cfRule>
    <cfRule type="expression" dxfId="212" priority="325">
      <formula>$I143="Santé"</formula>
    </cfRule>
    <cfRule type="expression" dxfId="211" priority="326">
      <formula>$I143="Justice et Lutte contre la Corruption"</formula>
    </cfRule>
    <cfRule type="expression" dxfId="210" priority="327">
      <formula>$I143="Economie et Finance"</formula>
    </cfRule>
    <cfRule type="expression" dxfId="209" priority="328">
      <formula>$I143="Décentralisation et Développement Institutionnel"</formula>
    </cfRule>
  </conditionalFormatting>
  <conditionalFormatting sqref="A144:H144 J144:R144">
    <cfRule type="expression" dxfId="208" priority="309">
      <formula>$D144="Genre et autonomisation des femmes"</formula>
    </cfRule>
    <cfRule type="expression" dxfId="207" priority="310">
      <formula>$D144="Environnement et changement climatique"</formula>
    </cfRule>
    <cfRule type="expression" dxfId="206" priority="311">
      <formula>$D144="Processus Démocratique et Société Civile"</formula>
    </cfRule>
    <cfRule type="expression" dxfId="205" priority="312">
      <formula>$D144="Développement des Infrastructures"</formula>
    </cfRule>
    <cfRule type="expression" dxfId="204" priority="313">
      <formula>$D144="Economie Agricole et Rurale"</formula>
    </cfRule>
    <cfRule type="expression" dxfId="203" priority="314">
      <formula>$D144="Education et Formation Professionnelle"</formula>
    </cfRule>
    <cfRule type="expression" dxfId="202" priority="315">
      <formula>$D144="Santé"</formula>
    </cfRule>
    <cfRule type="expression" dxfId="201" priority="316">
      <formula>$D144="Justice et Lutte contre la Corruption"</formula>
    </cfRule>
    <cfRule type="expression" dxfId="200" priority="317">
      <formula>$D144="Economie et Finance"</formula>
    </cfRule>
    <cfRule type="expression" dxfId="199" priority="318">
      <formula>$D144="Décentralisation et Développement Institutionnel"</formula>
    </cfRule>
  </conditionalFormatting>
  <conditionalFormatting sqref="I144">
    <cfRule type="expression" dxfId="198" priority="299">
      <formula>$D144="Genre et autonomisation des femmes"</formula>
    </cfRule>
    <cfRule type="expression" dxfId="197" priority="300">
      <formula>$D144="Environnement et changement climatique"</formula>
    </cfRule>
    <cfRule type="expression" dxfId="196" priority="301">
      <formula>$D144="Processus Démocratique et Société Civile"</formula>
    </cfRule>
    <cfRule type="expression" dxfId="195" priority="302">
      <formula>$D144="Développement des Infrastructures"</formula>
    </cfRule>
    <cfRule type="expression" dxfId="194" priority="303">
      <formula>$D144="Economie Agricole et Rurale"</formula>
    </cfRule>
    <cfRule type="expression" dxfId="193" priority="304">
      <formula>$D144="Education et Formation Professionnelle"</formula>
    </cfRule>
    <cfRule type="expression" dxfId="192" priority="305">
      <formula>$D144="Santé"</formula>
    </cfRule>
    <cfRule type="expression" dxfId="191" priority="306">
      <formula>$D144="Justice et Lutte contre la Corruption"</formula>
    </cfRule>
    <cfRule type="expression" dxfId="190" priority="307">
      <formula>$D144="Economie et Finance"</formula>
    </cfRule>
    <cfRule type="expression" dxfId="189" priority="308">
      <formula>$D144="Décentralisation et Développement Institutionnel"</formula>
    </cfRule>
  </conditionalFormatting>
  <conditionalFormatting sqref="F144:R144">
    <cfRule type="expression" dxfId="188" priority="289">
      <formula>$I144="Genre et autonomisation des femmes"</formula>
    </cfRule>
    <cfRule type="expression" dxfId="187" priority="290">
      <formula>$I144="Environnement et changement climatique"</formula>
    </cfRule>
    <cfRule type="expression" dxfId="186" priority="291">
      <formula>$I144="Processus Démocratique et Société Civile"</formula>
    </cfRule>
    <cfRule type="expression" dxfId="185" priority="292">
      <formula>$I144="Développement des Infrastructures"</formula>
    </cfRule>
    <cfRule type="expression" dxfId="184" priority="293">
      <formula>$I144="Economie Agricole et Rurale"</formula>
    </cfRule>
    <cfRule type="expression" dxfId="183" priority="294">
      <formula>$I144="Education et Formation Professionnelle"</formula>
    </cfRule>
    <cfRule type="expression" dxfId="182" priority="295">
      <formula>$I144="Santé"</formula>
    </cfRule>
    <cfRule type="expression" dxfId="181" priority="296">
      <formula>$I144="Justice et Lutte contre la Corruption"</formula>
    </cfRule>
    <cfRule type="expression" dxfId="180" priority="297">
      <formula>$I144="Economie et Finance"</formula>
    </cfRule>
    <cfRule type="expression" dxfId="179" priority="298">
      <formula>$I144="Décentralisation et Développement Institutionnel"</formula>
    </cfRule>
  </conditionalFormatting>
  <conditionalFormatting sqref="A352:H352 J352:R352">
    <cfRule type="expression" dxfId="178" priority="279">
      <formula>$D352="Genre et autonomisation des femmes"</formula>
    </cfRule>
    <cfRule type="expression" dxfId="177" priority="280">
      <formula>$D352="Environnement et changement climatique"</formula>
    </cfRule>
    <cfRule type="expression" dxfId="176" priority="281">
      <formula>$D352="Processus Démocratique et Société Civile"</formula>
    </cfRule>
    <cfRule type="expression" dxfId="175" priority="282">
      <formula>$D352="Développement des Infrastructures"</formula>
    </cfRule>
    <cfRule type="expression" dxfId="174" priority="283">
      <formula>$D352="Economie Agricole et Rurale"</formula>
    </cfRule>
    <cfRule type="expression" dxfId="173" priority="284">
      <formula>$D352="Education et Formation Professionnelle"</formula>
    </cfRule>
    <cfRule type="expression" dxfId="172" priority="285">
      <formula>$D352="Santé"</formula>
    </cfRule>
    <cfRule type="expression" dxfId="171" priority="286">
      <formula>$D352="Justice et Lutte contre la Corruption"</formula>
    </cfRule>
    <cfRule type="expression" dxfId="170" priority="287">
      <formula>$D352="Economie et Finance"</formula>
    </cfRule>
    <cfRule type="expression" dxfId="169" priority="288">
      <formula>$D352="Décentralisation et Développement Institutionnel"</formula>
    </cfRule>
  </conditionalFormatting>
  <conditionalFormatting sqref="I352">
    <cfRule type="expression" dxfId="168" priority="269">
      <formula>$D352="Genre et autonomisation des femmes"</formula>
    </cfRule>
    <cfRule type="expression" dxfId="167" priority="270">
      <formula>$D352="Environnement et changement climatique"</formula>
    </cfRule>
    <cfRule type="expression" dxfId="166" priority="271">
      <formula>$D352="Processus Démocratique et Société Civile"</formula>
    </cfRule>
    <cfRule type="expression" dxfId="165" priority="272">
      <formula>$D352="Développement des Infrastructures"</formula>
    </cfRule>
    <cfRule type="expression" dxfId="164" priority="273">
      <formula>$D352="Economie Agricole et Rurale"</formula>
    </cfRule>
    <cfRule type="expression" dxfId="163" priority="274">
      <formula>$D352="Education et Formation Professionnelle"</formula>
    </cfRule>
    <cfRule type="expression" dxfId="162" priority="275">
      <formula>$D352="Santé"</formula>
    </cfRule>
    <cfRule type="expression" dxfId="161" priority="276">
      <formula>$D352="Justice et Lutte contre la Corruption"</formula>
    </cfRule>
    <cfRule type="expression" dxfId="160" priority="277">
      <formula>$D352="Economie et Finance"</formula>
    </cfRule>
    <cfRule type="expression" dxfId="159" priority="278">
      <formula>$D352="Décentralisation et Développement Institutionnel"</formula>
    </cfRule>
  </conditionalFormatting>
  <conditionalFormatting sqref="F352:R352">
    <cfRule type="expression" dxfId="158" priority="259">
      <formula>$I352="Genre et autonomisation des femmes"</formula>
    </cfRule>
    <cfRule type="expression" dxfId="157" priority="260">
      <formula>$I352="Environnement et changement climatique"</formula>
    </cfRule>
    <cfRule type="expression" dxfId="156" priority="261">
      <formula>$I352="Processus Démocratique et Société Civile"</formula>
    </cfRule>
    <cfRule type="expression" dxfId="155" priority="262">
      <formula>$I352="Développement des Infrastructures"</formula>
    </cfRule>
    <cfRule type="expression" dxfId="154" priority="263">
      <formula>$I352="Economie Agricole et Rurale"</formula>
    </cfRule>
    <cfRule type="expression" dxfId="153" priority="264">
      <formula>$I352="Education et Formation Professionnelle"</formula>
    </cfRule>
    <cfRule type="expression" dxfId="152" priority="265">
      <formula>$I352="Santé"</formula>
    </cfRule>
    <cfRule type="expression" dxfId="151" priority="266">
      <formula>$I352="Justice et Lutte contre la Corruption"</formula>
    </cfRule>
    <cfRule type="expression" dxfId="150" priority="267">
      <formula>$I352="Economie et Finance"</formula>
    </cfRule>
    <cfRule type="expression" dxfId="149" priority="268">
      <formula>$I352="Décentralisation et Développement Institutionnel"</formula>
    </cfRule>
  </conditionalFormatting>
  <conditionalFormatting sqref="A355:H355 J355:R355">
    <cfRule type="expression" dxfId="148" priority="249">
      <formula>$D355="Genre et autonomisation des femmes"</formula>
    </cfRule>
    <cfRule type="expression" dxfId="147" priority="250">
      <formula>$D355="Environnement et changement climatique"</formula>
    </cfRule>
    <cfRule type="expression" dxfId="146" priority="251">
      <formula>$D355="Processus Démocratique et Société Civile"</formula>
    </cfRule>
    <cfRule type="expression" dxfId="145" priority="252">
      <formula>$D355="Développement des Infrastructures"</formula>
    </cfRule>
    <cfRule type="expression" dxfId="144" priority="253">
      <formula>$D355="Economie Agricole et Rurale"</formula>
    </cfRule>
    <cfRule type="expression" dxfId="143" priority="254">
      <formula>$D355="Education et Formation Professionnelle"</formula>
    </cfRule>
    <cfRule type="expression" dxfId="142" priority="255">
      <formula>$D355="Santé"</formula>
    </cfRule>
    <cfRule type="expression" dxfId="141" priority="256">
      <formula>$D355="Justice et Lutte contre la Corruption"</formula>
    </cfRule>
    <cfRule type="expression" dxfId="140" priority="257">
      <formula>$D355="Economie et Finance"</formula>
    </cfRule>
    <cfRule type="expression" dxfId="139" priority="258">
      <formula>$D355="Décentralisation et Développement Institutionnel"</formula>
    </cfRule>
  </conditionalFormatting>
  <conditionalFormatting sqref="I355">
    <cfRule type="expression" dxfId="138" priority="239">
      <formula>$D355="Genre et autonomisation des femmes"</formula>
    </cfRule>
    <cfRule type="expression" dxfId="137" priority="240">
      <formula>$D355="Environnement et changement climatique"</formula>
    </cfRule>
    <cfRule type="expression" dxfId="136" priority="241">
      <formula>$D355="Processus Démocratique et Société Civile"</formula>
    </cfRule>
    <cfRule type="expression" dxfId="135" priority="242">
      <formula>$D355="Développement des Infrastructures"</formula>
    </cfRule>
    <cfRule type="expression" dxfId="134" priority="243">
      <formula>$D355="Economie Agricole et Rurale"</formula>
    </cfRule>
    <cfRule type="expression" dxfId="133" priority="244">
      <formula>$D355="Education et Formation Professionnelle"</formula>
    </cfRule>
    <cfRule type="expression" dxfId="132" priority="245">
      <formula>$D355="Santé"</formula>
    </cfRule>
    <cfRule type="expression" dxfId="131" priority="246">
      <formula>$D355="Justice et Lutte contre la Corruption"</formula>
    </cfRule>
    <cfRule type="expression" dxfId="130" priority="247">
      <formula>$D355="Economie et Finance"</formula>
    </cfRule>
    <cfRule type="expression" dxfId="129" priority="248">
      <formula>$D355="Décentralisation et Développement Institutionnel"</formula>
    </cfRule>
  </conditionalFormatting>
  <conditionalFormatting sqref="F355:R355">
    <cfRule type="expression" dxfId="128" priority="229">
      <formula>$I355="Genre et autonomisation des femmes"</formula>
    </cfRule>
    <cfRule type="expression" dxfId="127" priority="230">
      <formula>$I355="Environnement et changement climatique"</formula>
    </cfRule>
    <cfRule type="expression" dxfId="126" priority="231">
      <formula>$I355="Processus Démocratique et Société Civile"</formula>
    </cfRule>
    <cfRule type="expression" dxfId="125" priority="232">
      <formula>$I355="Développement des Infrastructures"</formula>
    </cfRule>
    <cfRule type="expression" dxfId="124" priority="233">
      <formula>$I355="Economie Agricole et Rurale"</formula>
    </cfRule>
    <cfRule type="expression" dxfId="123" priority="234">
      <formula>$I355="Education et Formation Professionnelle"</formula>
    </cfRule>
    <cfRule type="expression" dxfId="122" priority="235">
      <formula>$I355="Santé"</formula>
    </cfRule>
    <cfRule type="expression" dxfId="121" priority="236">
      <formula>$I355="Justice et Lutte contre la Corruption"</formula>
    </cfRule>
    <cfRule type="expression" dxfId="120" priority="237">
      <formula>$I355="Economie et Finance"</formula>
    </cfRule>
    <cfRule type="expression" dxfId="119" priority="238">
      <formula>$I355="Décentralisation et Développement Institutionnel"</formula>
    </cfRule>
  </conditionalFormatting>
  <conditionalFormatting sqref="A356:H356 J356:R356">
    <cfRule type="expression" dxfId="118" priority="219">
      <formula>$D356="Genre et autonomisation des femmes"</formula>
    </cfRule>
    <cfRule type="expression" dxfId="117" priority="220">
      <formula>$D356="Environnement et changement climatique"</formula>
    </cfRule>
    <cfRule type="expression" dxfId="116" priority="221">
      <formula>$D356="Processus Démocratique et Société Civile"</formula>
    </cfRule>
    <cfRule type="expression" dxfId="115" priority="222">
      <formula>$D356="Développement des Infrastructures"</formula>
    </cfRule>
    <cfRule type="expression" dxfId="114" priority="223">
      <formula>$D356="Economie Agricole et Rurale"</formula>
    </cfRule>
    <cfRule type="expression" dxfId="113" priority="224">
      <formula>$D356="Education et Formation Professionnelle"</formula>
    </cfRule>
    <cfRule type="expression" dxfId="112" priority="225">
      <formula>$D356="Santé"</formula>
    </cfRule>
    <cfRule type="expression" dxfId="111" priority="226">
      <formula>$D356="Justice et Lutte contre la Corruption"</formula>
    </cfRule>
    <cfRule type="expression" dxfId="110" priority="227">
      <formula>$D356="Economie et Finance"</formula>
    </cfRule>
    <cfRule type="expression" dxfId="109" priority="228">
      <formula>$D356="Décentralisation et Développement Institutionnel"</formula>
    </cfRule>
  </conditionalFormatting>
  <conditionalFormatting sqref="I356">
    <cfRule type="expression" dxfId="108" priority="209">
      <formula>$D356="Genre et autonomisation des femmes"</formula>
    </cfRule>
    <cfRule type="expression" dxfId="107" priority="210">
      <formula>$D356="Environnement et changement climatique"</formula>
    </cfRule>
    <cfRule type="expression" dxfId="106" priority="211">
      <formula>$D356="Processus Démocratique et Société Civile"</formula>
    </cfRule>
    <cfRule type="expression" dxfId="105" priority="212">
      <formula>$D356="Développement des Infrastructures"</formula>
    </cfRule>
    <cfRule type="expression" dxfId="104" priority="213">
      <formula>$D356="Economie Agricole et Rurale"</formula>
    </cfRule>
    <cfRule type="expression" dxfId="103" priority="214">
      <formula>$D356="Education et Formation Professionnelle"</formula>
    </cfRule>
    <cfRule type="expression" dxfId="102" priority="215">
      <formula>$D356="Santé"</formula>
    </cfRule>
    <cfRule type="expression" dxfId="101" priority="216">
      <formula>$D356="Justice et Lutte contre la Corruption"</formula>
    </cfRule>
    <cfRule type="expression" dxfId="100" priority="217">
      <formula>$D356="Economie et Finance"</formula>
    </cfRule>
    <cfRule type="expression" dxfId="99" priority="218">
      <formula>$D356="Décentralisation et Développement Institutionnel"</formula>
    </cfRule>
  </conditionalFormatting>
  <conditionalFormatting sqref="F356:R356">
    <cfRule type="expression" dxfId="98" priority="200">
      <formula>$I356="Environnement et changement climatique"</formula>
    </cfRule>
    <cfRule type="expression" dxfId="97" priority="201">
      <formula>$I356="Processus Démocratique et Société Civile"</formula>
    </cfRule>
    <cfRule type="expression" dxfId="96" priority="202">
      <formula>$I356="Développement des Infrastructures"</formula>
    </cfRule>
    <cfRule type="expression" dxfId="95" priority="203">
      <formula>$I356="Economie Agricole et Rurale"</formula>
    </cfRule>
    <cfRule type="expression" dxfId="94" priority="204">
      <formula>$I356="Education et Formation Professionnelle"</formula>
    </cfRule>
    <cfRule type="expression" dxfId="93" priority="205">
      <formula>$I356="Santé"</formula>
    </cfRule>
    <cfRule type="expression" dxfId="92" priority="206">
      <formula>$I356="Justice et Lutte contre la Corruption"</formula>
    </cfRule>
    <cfRule type="expression" dxfId="91" priority="207">
      <formula>$I356="Economie et Finance"</formula>
    </cfRule>
    <cfRule type="expression" dxfId="90" priority="208">
      <formula>$I356="Décentralisation et Développement Institutionnel"</formula>
    </cfRule>
  </conditionalFormatting>
  <conditionalFormatting sqref="A357:H357 J357:R357">
    <cfRule type="expression" dxfId="89" priority="196">
      <formula>$D357="Justice et Lutte contre la Corruption"</formula>
    </cfRule>
  </conditionalFormatting>
  <conditionalFormatting sqref="A347:R347">
    <cfRule type="expression" dxfId="88" priority="80">
      <formula>$D347="Genre et autonomisation des femmes"</formula>
    </cfRule>
    <cfRule type="expression" dxfId="87" priority="81">
      <formula>$D347="Environnement et changement climatique"</formula>
    </cfRule>
    <cfRule type="expression" dxfId="86" priority="82">
      <formula>$D347="Processus Démocratique et Société Civile"</formula>
    </cfRule>
    <cfRule type="expression" dxfId="85" priority="83">
      <formula>$D347="Développement des Infrastructures"</formula>
    </cfRule>
    <cfRule type="expression" dxfId="84" priority="84">
      <formula>$D347="Economie Agricole et Rurale"</formula>
    </cfRule>
    <cfRule type="expression" dxfId="83" priority="85">
      <formula>$D347="Education et Formation Professionnelle"</formula>
    </cfRule>
    <cfRule type="expression" dxfId="82" priority="86">
      <formula>$D347="Santé"</formula>
    </cfRule>
    <cfRule type="expression" dxfId="81" priority="87">
      <formula>$D347="Justice et Lutte contre la Corruption"</formula>
    </cfRule>
    <cfRule type="expression" dxfId="80" priority="88">
      <formula>$D347="Economie et Finance"</formula>
    </cfRule>
    <cfRule type="expression" dxfId="79" priority="89">
      <formula>$D347="Décentralisation et Développement Institutionnel"</formula>
    </cfRule>
  </conditionalFormatting>
  <conditionalFormatting sqref="M347">
    <cfRule type="expression" dxfId="78" priority="70">
      <formula>$D347="Genre et autonomisation des femmes"</formula>
    </cfRule>
    <cfRule type="expression" dxfId="77" priority="71">
      <formula>$D347="Environnement et changement climatique"</formula>
    </cfRule>
    <cfRule type="expression" dxfId="76" priority="72">
      <formula>$D347="Processus Démocratique et Société Civile"</formula>
    </cfRule>
    <cfRule type="expression" dxfId="75" priority="73">
      <formula>$D347="Développement des Infrastructures"</formula>
    </cfRule>
    <cfRule type="expression" dxfId="74" priority="74">
      <formula>$D347="Economie Agricole et Rurale"</formula>
    </cfRule>
    <cfRule type="expression" dxfId="73" priority="75">
      <formula>$D347="Education et Formation Professionnelle"</formula>
    </cfRule>
    <cfRule type="expression" dxfId="72" priority="76">
      <formula>$D347="Santé"</formula>
    </cfRule>
    <cfRule type="expression" dxfId="71" priority="77">
      <formula>$D347="Justice et Lutte contre la Corruption"</formula>
    </cfRule>
    <cfRule type="expression" dxfId="70" priority="78">
      <formula>$D347="Economie et Finance"</formula>
    </cfRule>
    <cfRule type="expression" dxfId="69" priority="79">
      <formula>$D347="Décentralisation et Développement Institutionnel"</formula>
    </cfRule>
  </conditionalFormatting>
  <conditionalFormatting sqref="M347">
    <cfRule type="expression" dxfId="68" priority="60">
      <formula>$I347="Genre et autonomisation des femmes"</formula>
    </cfRule>
    <cfRule type="expression" dxfId="67" priority="61">
      <formula>$I347="Environnement et changement climatique"</formula>
    </cfRule>
    <cfRule type="expression" dxfId="66" priority="62">
      <formula>$I347="Processus Démocratique et Société Civile"</formula>
    </cfRule>
    <cfRule type="expression" dxfId="65" priority="63">
      <formula>$I347="Développement des Infrastructures"</formula>
    </cfRule>
    <cfRule type="expression" dxfId="64" priority="64">
      <formula>$I347="Economie Agricole et Rurale"</formula>
    </cfRule>
    <cfRule type="expression" dxfId="63" priority="65">
      <formula>$I347="Education et Formation Professionnelle"</formula>
    </cfRule>
    <cfRule type="expression" dxfId="62" priority="66">
      <formula>$I347="Santé"</formula>
    </cfRule>
    <cfRule type="expression" dxfId="61" priority="67">
      <formula>$I347="Justice et Lutte contre la Corruption"</formula>
    </cfRule>
    <cfRule type="expression" dxfId="60" priority="68">
      <formula>$I347="Economie et Finance"</formula>
    </cfRule>
    <cfRule type="expression" dxfId="59" priority="69">
      <formula>$I347="Décentralisation et Développement Institutionnel"</formula>
    </cfRule>
  </conditionalFormatting>
  <conditionalFormatting sqref="A348:H348 J348:R348">
    <cfRule type="expression" dxfId="58" priority="50">
      <formula>$D348="Genre et autonomisation des femmes"</formula>
    </cfRule>
    <cfRule type="expression" dxfId="57" priority="51">
      <formula>$D348="Environnement et changement climatique"</formula>
    </cfRule>
    <cfRule type="expression" dxfId="56" priority="52">
      <formula>$D348="Processus Démocratique et Société Civile"</formula>
    </cfRule>
    <cfRule type="expression" dxfId="55" priority="53">
      <formula>$D348="Développement des Infrastructures"</formula>
    </cfRule>
    <cfRule type="expression" dxfId="54" priority="54">
      <formula>$D348="Economie Agricole et Rurale"</formula>
    </cfRule>
    <cfRule type="expression" dxfId="53" priority="55">
      <formula>$D348="Education et Formation Professionnelle"</formula>
    </cfRule>
    <cfRule type="expression" dxfId="52" priority="56">
      <formula>$D348="Santé"</formula>
    </cfRule>
    <cfRule type="expression" dxfId="51" priority="57">
      <formula>$D348="Justice et Lutte contre la Corruption"</formula>
    </cfRule>
    <cfRule type="expression" dxfId="50" priority="58">
      <formula>$D348="Economie et Finance"</formula>
    </cfRule>
    <cfRule type="expression" dxfId="49" priority="59">
      <formula>$D348="Décentralisation et Développement Institutionnel"</formula>
    </cfRule>
  </conditionalFormatting>
  <conditionalFormatting sqref="I348">
    <cfRule type="expression" dxfId="48" priority="40">
      <formula>$D348="Genre et autonomisation des femmes"</formula>
    </cfRule>
    <cfRule type="expression" dxfId="47" priority="41">
      <formula>$D348="Environnement et changement climatique"</formula>
    </cfRule>
    <cfRule type="expression" dxfId="46" priority="42">
      <formula>$D348="Processus Démocratique et Société Civile"</formula>
    </cfRule>
    <cfRule type="expression" dxfId="45" priority="43">
      <formula>$D348="Développement des Infrastructures"</formula>
    </cfRule>
    <cfRule type="expression" dxfId="44" priority="44">
      <formula>$D348="Economie Agricole et Rurale"</formula>
    </cfRule>
    <cfRule type="expression" dxfId="43" priority="45">
      <formula>$D348="Education et Formation Professionnelle"</formula>
    </cfRule>
    <cfRule type="expression" dxfId="42" priority="46">
      <formula>$D348="Santé"</formula>
    </cfRule>
    <cfRule type="expression" dxfId="41" priority="47">
      <formula>$D348="Justice et Lutte contre la Corruption"</formula>
    </cfRule>
    <cfRule type="expression" dxfId="40" priority="48">
      <formula>$D348="Economie et Finance"</formula>
    </cfRule>
    <cfRule type="expression" dxfId="39" priority="49">
      <formula>$D348="Décentralisation et Développement Institutionnel"</formula>
    </cfRule>
  </conditionalFormatting>
  <conditionalFormatting sqref="F348:R348">
    <cfRule type="expression" dxfId="38" priority="30">
      <formula>$I348="Genre et autonomisation des femmes"</formula>
    </cfRule>
    <cfRule type="expression" dxfId="37" priority="31">
      <formula>$I348="Environnement et changement climatique"</formula>
    </cfRule>
    <cfRule type="expression" dxfId="36" priority="32">
      <formula>$I348="Processus Démocratique et Société Civile"</formula>
    </cfRule>
    <cfRule type="expression" dxfId="35" priority="33">
      <formula>$I348="Développement des Infrastructures"</formula>
    </cfRule>
    <cfRule type="expression" dxfId="34" priority="34">
      <formula>$I348="Economie Agricole et Rurale"</formula>
    </cfRule>
    <cfRule type="expression" dxfId="33" priority="35">
      <formula>$I348="Education et Formation Professionnelle"</formula>
    </cfRule>
    <cfRule type="expression" dxfId="32" priority="36">
      <formula>$I348="Santé"</formula>
    </cfRule>
    <cfRule type="expression" dxfId="31" priority="37">
      <formula>$I348="Justice et Lutte contre la Corruption"</formula>
    </cfRule>
    <cfRule type="expression" dxfId="30" priority="38">
      <formula>$I348="Economie et Finance"</formula>
    </cfRule>
    <cfRule type="expression" dxfId="29" priority="39">
      <formula>$I348="Décentralisation et Développement Institutionnel"</formula>
    </cfRule>
  </conditionalFormatting>
  <conditionalFormatting sqref="A357:H357 J357:R357">
    <cfRule type="expression" dxfId="28" priority="20">
      <formula>$D357="Genre et autonomisation des femmes"</formula>
    </cfRule>
    <cfRule type="expression" dxfId="27" priority="21">
      <formula>$D357="Environnement et changement climatique"</formula>
    </cfRule>
    <cfRule type="expression" dxfId="26" priority="22">
      <formula>$D357="Processus Démocratique et Société Civile"</formula>
    </cfRule>
    <cfRule type="expression" dxfId="25" priority="23">
      <formula>$D357="Développement des Infrastructures"</formula>
    </cfRule>
    <cfRule type="expression" dxfId="24" priority="24">
      <formula>$D357="Economie Agricole et Rurale"</formula>
    </cfRule>
    <cfRule type="expression" dxfId="23" priority="25">
      <formula>$D357="Education et Formation Professionnelle"</formula>
    </cfRule>
    <cfRule type="expression" dxfId="22" priority="26">
      <formula>$D357="Santé"</formula>
    </cfRule>
    <cfRule type="expression" dxfId="21" priority="27">
      <formula>$D357="Justice et Lutte contre la Corruption"</formula>
    </cfRule>
    <cfRule type="expression" dxfId="20" priority="28">
      <formula>$D357="Economie et Finance"</formula>
    </cfRule>
    <cfRule type="expression" dxfId="19" priority="29">
      <formula>$D357="Décentralisation et Développement Institutionnel"</formula>
    </cfRule>
  </conditionalFormatting>
  <conditionalFormatting sqref="I357">
    <cfRule type="expression" dxfId="18" priority="10">
      <formula>$D357="Genre et autonomisation des femmes"</formula>
    </cfRule>
    <cfRule type="expression" dxfId="17" priority="11">
      <formula>$D357="Environnement et changement climatique"</formula>
    </cfRule>
    <cfRule type="expression" dxfId="16" priority="12">
      <formula>$D357="Processus Démocratique et Société Civile"</formula>
    </cfRule>
    <cfRule type="expression" dxfId="15" priority="13">
      <formula>$D357="Développement des Infrastructures"</formula>
    </cfRule>
    <cfRule type="expression" dxfId="14" priority="14">
      <formula>$D357="Economie Agricole et Rurale"</formula>
    </cfRule>
    <cfRule type="expression" dxfId="13" priority="15">
      <formula>$D357="Education et Formation Professionnelle"</formula>
    </cfRule>
    <cfRule type="expression" dxfId="12" priority="16">
      <formula>$D357="Santé"</formula>
    </cfRule>
    <cfRule type="expression" dxfId="11" priority="17">
      <formula>$D357="Justice et Lutte contre la Corruption"</formula>
    </cfRule>
    <cfRule type="expression" dxfId="10" priority="18">
      <formula>$D357="Economie et Finance"</formula>
    </cfRule>
    <cfRule type="expression" dxfId="9" priority="19">
      <formula>$D357="Décentralisation et Développement Institutionnel"</formula>
    </cfRule>
  </conditionalFormatting>
  <conditionalFormatting sqref="F357:R357">
    <cfRule type="expression" dxfId="8" priority="1">
      <formula>$I357="Environnement et changement climatique"</formula>
    </cfRule>
    <cfRule type="expression" dxfId="7" priority="2">
      <formula>$I357="Processus Démocratique et Société Civile"</formula>
    </cfRule>
    <cfRule type="expression" dxfId="6" priority="3">
      <formula>$I357="Développement des Infrastructures"</formula>
    </cfRule>
    <cfRule type="expression" dxfId="5" priority="4">
      <formula>$I357="Economie Agricole et Rurale"</formula>
    </cfRule>
    <cfRule type="expression" dxfId="4" priority="5">
      <formula>$I357="Education et Formation Professionnelle"</formula>
    </cfRule>
    <cfRule type="expression" dxfId="3" priority="6">
      <formula>$I357="Santé"</formula>
    </cfRule>
    <cfRule type="expression" dxfId="2" priority="7">
      <formula>$I357="Justice et Lutte contre la Corruption"</formula>
    </cfRule>
    <cfRule type="expression" dxfId="1" priority="8">
      <formula>$I357="Economie et Finance"</formula>
    </cfRule>
    <cfRule type="expression" dxfId="0" priority="9">
      <formula>$I357="Décentralisation et Développement Institutionnel"</formula>
    </cfRule>
  </conditionalFormatting>
  <hyperlinks>
    <hyperlink ref="D2" r:id="rId1"/>
    <hyperlink ref="J2" r:id="rId2" display="mailto:pooltechniqueptf@orangemali.net"/>
    <hyperlink ref="H2" r:id="rId3" display="tel:%2B223 20 22 96 04"/>
  </hyperlinks>
  <pageMargins left="0.25" right="0.25" top="0.75" bottom="0.75" header="0.3" footer="0.3"/>
  <pageSetup paperSize="9" scale="46" fitToHeight="0" orientation="landscape" r:id="rId4"/>
  <legacyDrawing r:id="rId5"/>
</worksheet>
</file>

<file path=xl/worksheets/sheet2.xml><?xml version="1.0" encoding="utf-8"?>
<worksheet xmlns="http://schemas.openxmlformats.org/spreadsheetml/2006/main" xmlns:r="http://schemas.openxmlformats.org/officeDocument/2006/relationships">
  <dimension ref="A1:G13"/>
  <sheetViews>
    <sheetView workbookViewId="0">
      <selection activeCell="G12" sqref="G12"/>
    </sheetView>
  </sheetViews>
  <sheetFormatPr baseColWidth="10" defaultRowHeight="15"/>
  <cols>
    <col min="1" max="1" width="12.85546875" bestFit="1" customWidth="1"/>
    <col min="3" max="3" width="46.140625" bestFit="1" customWidth="1"/>
    <col min="4" max="4" width="14.42578125" bestFit="1" customWidth="1"/>
    <col min="7" max="7" width="40.28515625" customWidth="1"/>
  </cols>
  <sheetData>
    <row r="1" spans="1:7">
      <c r="A1" s="38" t="s">
        <v>55</v>
      </c>
      <c r="B1" s="39" t="s">
        <v>1077</v>
      </c>
      <c r="C1" s="38" t="s">
        <v>1063</v>
      </c>
      <c r="D1" s="38" t="s">
        <v>1057</v>
      </c>
      <c r="F1" s="39" t="s">
        <v>1077</v>
      </c>
      <c r="G1" s="38" t="s">
        <v>1125</v>
      </c>
    </row>
    <row r="2" spans="1:7">
      <c r="A2" t="s">
        <v>1056</v>
      </c>
      <c r="B2" s="37">
        <v>1</v>
      </c>
      <c r="C2" t="s">
        <v>1058</v>
      </c>
      <c r="D2" s="32"/>
      <c r="F2" s="37">
        <v>1</v>
      </c>
      <c r="G2" t="s">
        <v>1126</v>
      </c>
    </row>
    <row r="3" spans="1:7">
      <c r="A3" t="s">
        <v>1056</v>
      </c>
      <c r="B3" s="37">
        <v>2</v>
      </c>
      <c r="C3" t="s">
        <v>1072</v>
      </c>
      <c r="D3" s="25"/>
      <c r="F3" s="37">
        <v>2</v>
      </c>
      <c r="G3" t="s">
        <v>1129</v>
      </c>
    </row>
    <row r="4" spans="1:7">
      <c r="A4" t="s">
        <v>1056</v>
      </c>
      <c r="B4" s="37">
        <v>3</v>
      </c>
      <c r="C4" t="s">
        <v>1064</v>
      </c>
      <c r="D4" s="41"/>
      <c r="F4" s="37">
        <v>3</v>
      </c>
      <c r="G4" t="s">
        <v>1159</v>
      </c>
    </row>
    <row r="5" spans="1:7">
      <c r="A5" t="s">
        <v>1056</v>
      </c>
      <c r="B5" s="37">
        <v>4</v>
      </c>
      <c r="C5" t="s">
        <v>1061</v>
      </c>
      <c r="D5" s="26"/>
      <c r="F5" s="37">
        <v>4</v>
      </c>
      <c r="G5" t="s">
        <v>634</v>
      </c>
    </row>
    <row r="6" spans="1:7">
      <c r="A6" t="s">
        <v>1056</v>
      </c>
      <c r="B6" s="37">
        <v>5</v>
      </c>
      <c r="C6" t="s">
        <v>1073</v>
      </c>
      <c r="D6" s="33"/>
      <c r="F6" s="37">
        <v>5</v>
      </c>
      <c r="G6" t="s">
        <v>801</v>
      </c>
    </row>
    <row r="7" spans="1:7">
      <c r="A7" t="s">
        <v>1056</v>
      </c>
      <c r="B7" s="37">
        <v>6</v>
      </c>
      <c r="C7" t="s">
        <v>182</v>
      </c>
      <c r="D7" s="34"/>
      <c r="F7" s="37">
        <v>6</v>
      </c>
      <c r="G7" t="s">
        <v>1089</v>
      </c>
    </row>
    <row r="8" spans="1:7">
      <c r="A8" t="s">
        <v>1056</v>
      </c>
      <c r="B8" s="37">
        <v>7</v>
      </c>
      <c r="C8" t="s">
        <v>1059</v>
      </c>
      <c r="D8" s="42"/>
      <c r="F8" s="37">
        <v>7</v>
      </c>
      <c r="G8" t="s">
        <v>343</v>
      </c>
    </row>
    <row r="9" spans="1:7">
      <c r="A9" t="s">
        <v>1076</v>
      </c>
      <c r="B9" s="37">
        <v>8</v>
      </c>
      <c r="C9" t="s">
        <v>1060</v>
      </c>
      <c r="D9" s="27"/>
      <c r="F9" s="37">
        <v>8</v>
      </c>
      <c r="G9" t="s">
        <v>180</v>
      </c>
    </row>
    <row r="10" spans="1:7">
      <c r="A10" t="s">
        <v>1076</v>
      </c>
      <c r="B10" s="37">
        <v>9</v>
      </c>
      <c r="C10" t="s">
        <v>1074</v>
      </c>
      <c r="D10" s="35"/>
      <c r="F10" s="37">
        <v>9</v>
      </c>
      <c r="G10" t="s">
        <v>1128</v>
      </c>
    </row>
    <row r="11" spans="1:7">
      <c r="A11" t="s">
        <v>1076</v>
      </c>
      <c r="B11" s="37">
        <v>10</v>
      </c>
      <c r="C11" t="s">
        <v>1075</v>
      </c>
      <c r="D11" s="36"/>
      <c r="F11" s="37">
        <v>10</v>
      </c>
      <c r="G11" t="s">
        <v>176</v>
      </c>
    </row>
    <row r="12" spans="1:7">
      <c r="B12" s="37"/>
      <c r="F12" s="37">
        <v>11</v>
      </c>
      <c r="G12" t="s">
        <v>1137</v>
      </c>
    </row>
    <row r="13" spans="1:7">
      <c r="F13" s="37">
        <v>12</v>
      </c>
      <c r="G13" t="s">
        <v>1138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Liste brute Interventions</vt:lpstr>
      <vt:lpstr>GT et secteurs</vt:lpstr>
    </vt:vector>
  </TitlesOfParts>
  <Company>HP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OIE</dc:creator>
  <cp:lastModifiedBy>LuxDev-MLI801</cp:lastModifiedBy>
  <cp:lastPrinted>2013-06-19T15:30:52Z</cp:lastPrinted>
  <dcterms:created xsi:type="dcterms:W3CDTF">2013-04-01T11:32:07Z</dcterms:created>
  <dcterms:modified xsi:type="dcterms:W3CDTF">2013-11-11T10:00:10Z</dcterms:modified>
</cp:coreProperties>
</file>