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00" windowWidth="8220" windowHeight="6105" tabRatio="601"/>
  </bookViews>
  <sheets>
    <sheet name="Summary" sheetId="2" r:id="rId1"/>
    <sheet name="Coordination" sheetId="1" r:id="rId2"/>
    <sheet name="Surveillance" sheetId="3" r:id="rId3"/>
    <sheet name="Case Management" sheetId="4" r:id="rId4"/>
    <sheet name="Social Mobilization" sheetId="5" r:id="rId5"/>
    <sheet name="Logistics and Safety" sheetId="6" r:id="rId6"/>
    <sheet name="Sheet2" sheetId="8" r:id="rId7"/>
    <sheet name="Logistics (old)" sheetId="7" r:id="rId8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3" i="6" l="1"/>
  <c r="AD13" i="6"/>
  <c r="AB13" i="6"/>
  <c r="Z13" i="6"/>
  <c r="X13" i="6"/>
  <c r="V13" i="6"/>
  <c r="T13" i="6"/>
  <c r="R13" i="6"/>
  <c r="P13" i="6"/>
  <c r="N13" i="6"/>
  <c r="L13" i="6"/>
  <c r="J13" i="6"/>
  <c r="Y11" i="6"/>
  <c r="U11" i="6"/>
  <c r="Q11" i="6"/>
  <c r="M11" i="6"/>
  <c r="I11" i="6"/>
  <c r="AF11" i="6" s="1"/>
  <c r="AF10" i="6"/>
  <c r="AD10" i="6"/>
  <c r="AB10" i="6"/>
  <c r="Z10" i="6"/>
  <c r="X10" i="6"/>
  <c r="V10" i="6"/>
  <c r="T10" i="6"/>
  <c r="R10" i="6"/>
  <c r="P10" i="6"/>
  <c r="N10" i="6"/>
  <c r="L10" i="6"/>
  <c r="J10" i="6"/>
  <c r="AG10" i="6" s="1"/>
  <c r="I8" i="6"/>
  <c r="J8" i="6" s="1"/>
  <c r="AG8" i="6" s="1"/>
  <c r="I7" i="6"/>
  <c r="J7" i="6" s="1"/>
  <c r="I5" i="6"/>
  <c r="J5" i="6" s="1"/>
  <c r="AG5" i="6" s="1"/>
  <c r="AF4" i="6"/>
  <c r="AD4" i="6"/>
  <c r="AB4" i="6"/>
  <c r="Z4" i="6"/>
  <c r="X4" i="6"/>
  <c r="V4" i="6"/>
  <c r="T4" i="6"/>
  <c r="R4" i="6"/>
  <c r="P4" i="6"/>
  <c r="N4" i="6"/>
  <c r="L4" i="6"/>
  <c r="J4" i="6"/>
  <c r="AG4" i="6" s="1"/>
  <c r="AF8" i="6"/>
  <c r="AF9" i="6"/>
  <c r="AF3" i="6"/>
  <c r="AF5" i="6"/>
  <c r="AF6" i="6"/>
  <c r="AD8" i="6"/>
  <c r="AD9" i="6"/>
  <c r="AD3" i="6"/>
  <c r="AD5" i="6"/>
  <c r="AD6" i="6"/>
  <c r="AB8" i="6"/>
  <c r="AB9" i="6"/>
  <c r="AB3" i="6"/>
  <c r="AB5" i="6"/>
  <c r="AB6" i="6"/>
  <c r="Z8" i="6"/>
  <c r="Z9" i="6"/>
  <c r="Z3" i="6"/>
  <c r="Z5" i="6"/>
  <c r="Z6" i="6"/>
  <c r="X8" i="6"/>
  <c r="X9" i="6"/>
  <c r="X3" i="6"/>
  <c r="X5" i="6"/>
  <c r="X6" i="6"/>
  <c r="V8" i="6"/>
  <c r="V9" i="6"/>
  <c r="V3" i="6"/>
  <c r="V5" i="6"/>
  <c r="V6" i="6"/>
  <c r="T8" i="6"/>
  <c r="T9" i="6"/>
  <c r="T3" i="6"/>
  <c r="T5" i="6"/>
  <c r="T6" i="6"/>
  <c r="R8" i="6"/>
  <c r="R9" i="6"/>
  <c r="R3" i="6"/>
  <c r="R5" i="6"/>
  <c r="R6" i="6"/>
  <c r="P8" i="6"/>
  <c r="P9" i="6"/>
  <c r="P3" i="6"/>
  <c r="P5" i="6"/>
  <c r="P6" i="6"/>
  <c r="N8" i="6"/>
  <c r="N9" i="6"/>
  <c r="N3" i="6"/>
  <c r="N5" i="6"/>
  <c r="N6" i="6"/>
  <c r="L8" i="6"/>
  <c r="L9" i="6"/>
  <c r="L12" i="6"/>
  <c r="L3" i="6"/>
  <c r="AG3" i="6" s="1"/>
  <c r="L5" i="6"/>
  <c r="L6" i="6"/>
  <c r="J9" i="6"/>
  <c r="AG9" i="6" s="1"/>
  <c r="J12" i="6"/>
  <c r="J14" i="6"/>
  <c r="J3" i="6"/>
  <c r="J6" i="6"/>
  <c r="AG6" i="6" s="1"/>
  <c r="AF18" i="7"/>
  <c r="AD18" i="7"/>
  <c r="AB18" i="7"/>
  <c r="Z18" i="7"/>
  <c r="X18" i="7"/>
  <c r="V18" i="7"/>
  <c r="T18" i="7"/>
  <c r="R18" i="7"/>
  <c r="P18" i="7"/>
  <c r="N18" i="7"/>
  <c r="L18" i="7"/>
  <c r="J18" i="7"/>
  <c r="AG18" i="7" s="1"/>
  <c r="AF17" i="7"/>
  <c r="AD17" i="7"/>
  <c r="AB17" i="7"/>
  <c r="Z17" i="7"/>
  <c r="X17" i="7"/>
  <c r="V17" i="7"/>
  <c r="T17" i="7"/>
  <c r="R17" i="7"/>
  <c r="P17" i="7"/>
  <c r="N17" i="7"/>
  <c r="L17" i="7"/>
  <c r="J17" i="7"/>
  <c r="AF16" i="7"/>
  <c r="AD16" i="7"/>
  <c r="AB16" i="7"/>
  <c r="Z16" i="7"/>
  <c r="X16" i="7"/>
  <c r="V16" i="7"/>
  <c r="T16" i="7"/>
  <c r="R16" i="7"/>
  <c r="P16" i="7"/>
  <c r="N16" i="7"/>
  <c r="L16" i="7"/>
  <c r="J16" i="7"/>
  <c r="AG16" i="7" s="1"/>
  <c r="AF15" i="7"/>
  <c r="AD15" i="7"/>
  <c r="AB15" i="7"/>
  <c r="Z15" i="7"/>
  <c r="X15" i="7"/>
  <c r="V15" i="7"/>
  <c r="T15" i="7"/>
  <c r="R15" i="7"/>
  <c r="P15" i="7"/>
  <c r="N15" i="7"/>
  <c r="L15" i="7"/>
  <c r="J15" i="7"/>
  <c r="AG15" i="7" s="1"/>
  <c r="AF14" i="7"/>
  <c r="AD14" i="7"/>
  <c r="AB14" i="7"/>
  <c r="Z14" i="7"/>
  <c r="X14" i="7"/>
  <c r="V14" i="7"/>
  <c r="T14" i="7"/>
  <c r="R14" i="7"/>
  <c r="P14" i="7"/>
  <c r="N14" i="7"/>
  <c r="L14" i="7"/>
  <c r="J14" i="7"/>
  <c r="AG14" i="7" s="1"/>
  <c r="AF13" i="7"/>
  <c r="AD13" i="7"/>
  <c r="AB13" i="7"/>
  <c r="Z13" i="7"/>
  <c r="X13" i="7"/>
  <c r="V13" i="7"/>
  <c r="T13" i="7"/>
  <c r="R13" i="7"/>
  <c r="P13" i="7"/>
  <c r="N13" i="7"/>
  <c r="L13" i="7"/>
  <c r="J13" i="7"/>
  <c r="AG13" i="7" s="1"/>
  <c r="AF12" i="7"/>
  <c r="AD12" i="7"/>
  <c r="AB12" i="7"/>
  <c r="Z12" i="7"/>
  <c r="X12" i="7"/>
  <c r="V12" i="7"/>
  <c r="T12" i="7"/>
  <c r="R12" i="7"/>
  <c r="P12" i="7"/>
  <c r="N12" i="7"/>
  <c r="L12" i="7"/>
  <c r="J12" i="7"/>
  <c r="AG12" i="7" s="1"/>
  <c r="AF11" i="7"/>
  <c r="AD11" i="7"/>
  <c r="AB11" i="7"/>
  <c r="Z11" i="7"/>
  <c r="X11" i="7"/>
  <c r="V11" i="7"/>
  <c r="T11" i="7"/>
  <c r="R11" i="7"/>
  <c r="P11" i="7"/>
  <c r="N11" i="7"/>
  <c r="L11" i="7"/>
  <c r="J11" i="7"/>
  <c r="AG11" i="7" s="1"/>
  <c r="AF10" i="7"/>
  <c r="AD10" i="7"/>
  <c r="AB10" i="7"/>
  <c r="Z10" i="7"/>
  <c r="X10" i="7"/>
  <c r="V10" i="7"/>
  <c r="T10" i="7"/>
  <c r="R10" i="7"/>
  <c r="P10" i="7"/>
  <c r="N10" i="7"/>
  <c r="L10" i="7"/>
  <c r="J10" i="7"/>
  <c r="AG10" i="7" s="1"/>
  <c r="AF9" i="7"/>
  <c r="AD9" i="7"/>
  <c r="AB9" i="7"/>
  <c r="Z9" i="7"/>
  <c r="X9" i="7"/>
  <c r="V9" i="7"/>
  <c r="T9" i="7"/>
  <c r="R9" i="7"/>
  <c r="P9" i="7"/>
  <c r="N9" i="7"/>
  <c r="L9" i="7"/>
  <c r="J9" i="7"/>
  <c r="AG9" i="7" s="1"/>
  <c r="AF8" i="7"/>
  <c r="AD8" i="7"/>
  <c r="AB8" i="7"/>
  <c r="Z8" i="7"/>
  <c r="X8" i="7"/>
  <c r="V8" i="7"/>
  <c r="T8" i="7"/>
  <c r="R8" i="7"/>
  <c r="P8" i="7"/>
  <c r="N8" i="7"/>
  <c r="L8" i="7"/>
  <c r="J8" i="7"/>
  <c r="AG8" i="7" s="1"/>
  <c r="AF7" i="7"/>
  <c r="AD7" i="7"/>
  <c r="AB7" i="7"/>
  <c r="Z7" i="7"/>
  <c r="X7" i="7"/>
  <c r="V7" i="7"/>
  <c r="T7" i="7"/>
  <c r="R7" i="7"/>
  <c r="P7" i="7"/>
  <c r="N7" i="7"/>
  <c r="L7" i="7"/>
  <c r="J7" i="7"/>
  <c r="AG7" i="7" s="1"/>
  <c r="AF6" i="7"/>
  <c r="AD6" i="7"/>
  <c r="AB6" i="7"/>
  <c r="Z6" i="7"/>
  <c r="X6" i="7"/>
  <c r="V6" i="7"/>
  <c r="T6" i="7"/>
  <c r="R6" i="7"/>
  <c r="P6" i="7"/>
  <c r="N6" i="7"/>
  <c r="L6" i="7"/>
  <c r="J6" i="7"/>
  <c r="AG6" i="7" s="1"/>
  <c r="AF5" i="7"/>
  <c r="AD5" i="7"/>
  <c r="AB5" i="7"/>
  <c r="Z5" i="7"/>
  <c r="X5" i="7"/>
  <c r="V5" i="7"/>
  <c r="T5" i="7"/>
  <c r="R5" i="7"/>
  <c r="P5" i="7"/>
  <c r="N5" i="7"/>
  <c r="L5" i="7"/>
  <c r="J5" i="7"/>
  <c r="AG5" i="7" s="1"/>
  <c r="AF4" i="7"/>
  <c r="AD4" i="7"/>
  <c r="AB4" i="7"/>
  <c r="Z4" i="7"/>
  <c r="X4" i="7"/>
  <c r="V4" i="7"/>
  <c r="T4" i="7"/>
  <c r="R4" i="7"/>
  <c r="P4" i="7"/>
  <c r="N4" i="7"/>
  <c r="L4" i="7"/>
  <c r="J4" i="7"/>
  <c r="AG4" i="7" s="1"/>
  <c r="AE3" i="7"/>
  <c r="AF3" i="7" s="1"/>
  <c r="AC3" i="7"/>
  <c r="AD3" i="7" s="1"/>
  <c r="AA3" i="7"/>
  <c r="AB3" i="7" s="1"/>
  <c r="Y3" i="7"/>
  <c r="Z3" i="7" s="1"/>
  <c r="W3" i="7"/>
  <c r="X3" i="7" s="1"/>
  <c r="U3" i="7"/>
  <c r="V3" i="7" s="1"/>
  <c r="S3" i="7"/>
  <c r="T3" i="7" s="1"/>
  <c r="Q3" i="7"/>
  <c r="R3" i="7" s="1"/>
  <c r="O3" i="7"/>
  <c r="P3" i="7" s="1"/>
  <c r="M3" i="7"/>
  <c r="N3" i="7" s="1"/>
  <c r="K3" i="7"/>
  <c r="L3" i="7" s="1"/>
  <c r="I3" i="7"/>
  <c r="J3" i="7" s="1"/>
  <c r="AG3" i="7" s="1"/>
  <c r="AG17" i="7" s="1"/>
  <c r="AF49" i="3"/>
  <c r="AD49" i="3"/>
  <c r="AA49" i="3"/>
  <c r="AB49" i="3" s="1"/>
  <c r="Z49" i="3"/>
  <c r="X49" i="3"/>
  <c r="U49" i="3"/>
  <c r="V49" i="3" s="1"/>
  <c r="T49" i="3"/>
  <c r="R49" i="3"/>
  <c r="O49" i="3"/>
  <c r="P49" i="3" s="1"/>
  <c r="N49" i="3"/>
  <c r="K49" i="3"/>
  <c r="L49" i="3" s="1"/>
  <c r="J49" i="3"/>
  <c r="AF48" i="3"/>
  <c r="AD48" i="3"/>
  <c r="AB48" i="3"/>
  <c r="Z48" i="3"/>
  <c r="X48" i="3"/>
  <c r="V48" i="3"/>
  <c r="T48" i="3"/>
  <c r="R48" i="3"/>
  <c r="P48" i="3"/>
  <c r="N48" i="3"/>
  <c r="L48" i="3"/>
  <c r="AG48" i="3" s="1"/>
  <c r="J48" i="3"/>
  <c r="AF47" i="3"/>
  <c r="AD47" i="3"/>
  <c r="AB47" i="3"/>
  <c r="Z47" i="3"/>
  <c r="X47" i="3"/>
  <c r="V47" i="3"/>
  <c r="T47" i="3"/>
  <c r="R47" i="3"/>
  <c r="P47" i="3"/>
  <c r="N47" i="3"/>
  <c r="L47" i="3"/>
  <c r="J47" i="3"/>
  <c r="AG47" i="3" s="1"/>
  <c r="AF46" i="3"/>
  <c r="AD46" i="3"/>
  <c r="AB46" i="3"/>
  <c r="Z46" i="3"/>
  <c r="X46" i="3"/>
  <c r="V46" i="3"/>
  <c r="T46" i="3"/>
  <c r="R46" i="3"/>
  <c r="P46" i="3"/>
  <c r="N46" i="3"/>
  <c r="L46" i="3"/>
  <c r="AG46" i="3" s="1"/>
  <c r="I46" i="3"/>
  <c r="J46" i="3" s="1"/>
  <c r="AF45" i="3"/>
  <c r="AD45" i="3"/>
  <c r="AA45" i="3"/>
  <c r="AB45" i="3" s="1"/>
  <c r="Z45" i="3"/>
  <c r="X45" i="3"/>
  <c r="U45" i="3"/>
  <c r="V45" i="3" s="1"/>
  <c r="T45" i="3"/>
  <c r="R45" i="3"/>
  <c r="O45" i="3"/>
  <c r="P45" i="3" s="1"/>
  <c r="N45" i="3"/>
  <c r="L45" i="3"/>
  <c r="J45" i="3"/>
  <c r="AG45" i="3" s="1"/>
  <c r="I44" i="3"/>
  <c r="J44" i="3" s="1"/>
  <c r="AG44" i="3" s="1"/>
  <c r="J43" i="3"/>
  <c r="AG43" i="3" s="1"/>
  <c r="I42" i="3"/>
  <c r="H42" i="3"/>
  <c r="J41" i="3"/>
  <c r="AG41" i="3" s="1"/>
  <c r="I41" i="3"/>
  <c r="J36" i="3"/>
  <c r="AG36" i="3" s="1"/>
  <c r="K37" i="3"/>
  <c r="H37" i="3"/>
  <c r="L37" i="3" s="1"/>
  <c r="L36" i="3"/>
  <c r="AF30" i="3"/>
  <c r="AD30" i="3"/>
  <c r="AB30" i="3"/>
  <c r="Z30" i="3"/>
  <c r="X30" i="3"/>
  <c r="V30" i="3"/>
  <c r="T30" i="3"/>
  <c r="R30" i="3"/>
  <c r="P30" i="3"/>
  <c r="N30" i="3"/>
  <c r="L30" i="3"/>
  <c r="J30" i="3"/>
  <c r="AF23" i="1"/>
  <c r="AC23" i="1"/>
  <c r="AD23" i="1" s="1"/>
  <c r="AB23" i="1"/>
  <c r="Z23" i="1"/>
  <c r="W23" i="1"/>
  <c r="X23" i="1" s="1"/>
  <c r="V23" i="1"/>
  <c r="T23" i="1"/>
  <c r="Q23" i="1"/>
  <c r="R23" i="1" s="1"/>
  <c r="P23" i="1"/>
  <c r="N23" i="1"/>
  <c r="K23" i="1"/>
  <c r="L23" i="1" s="1"/>
  <c r="K15" i="1"/>
  <c r="L15" i="1" s="1"/>
  <c r="K33" i="1"/>
  <c r="J33" i="1"/>
  <c r="AG33" i="1" s="1"/>
  <c r="L33" i="1"/>
  <c r="P33" i="1"/>
  <c r="R33" i="1"/>
  <c r="V33" i="1"/>
  <c r="X33" i="1"/>
  <c r="AB33" i="1"/>
  <c r="AD33" i="1"/>
  <c r="AC27" i="1"/>
  <c r="W27" i="1"/>
  <c r="Q27" i="1"/>
  <c r="K27" i="1"/>
  <c r="L27" i="1" s="1"/>
  <c r="N27" i="1"/>
  <c r="P27" i="1"/>
  <c r="R27" i="1"/>
  <c r="T27" i="1"/>
  <c r="V27" i="1"/>
  <c r="X27" i="1"/>
  <c r="Z27" i="1"/>
  <c r="AB27" i="1"/>
  <c r="AD27" i="1"/>
  <c r="AF27" i="1"/>
  <c r="J26" i="1"/>
  <c r="I26" i="1"/>
  <c r="L26" i="1"/>
  <c r="N26" i="1"/>
  <c r="P26" i="1"/>
  <c r="R26" i="1"/>
  <c r="T26" i="1"/>
  <c r="V26" i="1"/>
  <c r="X26" i="1"/>
  <c r="Z26" i="1"/>
  <c r="AB26" i="1"/>
  <c r="AD26" i="1"/>
  <c r="AF26" i="1"/>
  <c r="AF20" i="1"/>
  <c r="AF21" i="1"/>
  <c r="AD20" i="1"/>
  <c r="AD21" i="1"/>
  <c r="AB20" i="1"/>
  <c r="AB21" i="1"/>
  <c r="Z20" i="1"/>
  <c r="Z21" i="1"/>
  <c r="X20" i="1"/>
  <c r="X21" i="1"/>
  <c r="V20" i="1"/>
  <c r="T20" i="1"/>
  <c r="T21" i="1"/>
  <c r="R20" i="1"/>
  <c r="R21" i="1"/>
  <c r="P20" i="1"/>
  <c r="P21" i="1"/>
  <c r="N20" i="1"/>
  <c r="N21" i="1"/>
  <c r="L20" i="1"/>
  <c r="L21" i="1"/>
  <c r="AA21" i="1"/>
  <c r="U21" i="1"/>
  <c r="V21" i="1" s="1"/>
  <c r="O21" i="1"/>
  <c r="J20" i="1"/>
  <c r="AG20" i="1" s="1"/>
  <c r="I21" i="1"/>
  <c r="J21" i="1" s="1"/>
  <c r="AG21" i="1" s="1"/>
  <c r="AG49" i="3" l="1"/>
  <c r="J42" i="3"/>
  <c r="AG42" i="3" s="1"/>
  <c r="J11" i="6"/>
  <c r="P11" i="6"/>
  <c r="R11" i="6"/>
  <c r="X11" i="6"/>
  <c r="Z11" i="6"/>
  <c r="AD11" i="6"/>
  <c r="L11" i="6"/>
  <c r="N11" i="6"/>
  <c r="T11" i="6"/>
  <c r="V11" i="6"/>
  <c r="AB11" i="6"/>
  <c r="J37" i="3"/>
  <c r="AG23" i="1"/>
  <c r="AG74" i="5"/>
  <c r="U74" i="5"/>
  <c r="AH74" i="5" s="1"/>
  <c r="O73" i="5"/>
  <c r="AH73" i="5" s="1"/>
  <c r="AG72" i="5"/>
  <c r="AE72" i="5"/>
  <c r="AC72" i="5"/>
  <c r="AA72" i="5"/>
  <c r="Y72" i="5"/>
  <c r="W72" i="5"/>
  <c r="U72" i="5"/>
  <c r="S72" i="5"/>
  <c r="Q72" i="5"/>
  <c r="O72" i="5"/>
  <c r="M72" i="5"/>
  <c r="K72" i="5"/>
  <c r="O71" i="5"/>
  <c r="AH71" i="5" s="1"/>
  <c r="AG70" i="5"/>
  <c r="AA70" i="5"/>
  <c r="W70" i="5"/>
  <c r="S70" i="5"/>
  <c r="O70" i="5"/>
  <c r="AH70" i="5" s="1"/>
  <c r="AG69" i="5"/>
  <c r="AA69" i="5"/>
  <c r="S69" i="5"/>
  <c r="O69" i="5"/>
  <c r="AA68" i="5"/>
  <c r="AA67" i="5"/>
  <c r="S67" i="5"/>
  <c r="AH67" i="5" s="1"/>
  <c r="AC66" i="5"/>
  <c r="AA66" i="5"/>
  <c r="W66" i="5"/>
  <c r="S66" i="5"/>
  <c r="AG65" i="5"/>
  <c r="AC65" i="5"/>
  <c r="AA65" i="5"/>
  <c r="Y65" i="5"/>
  <c r="W65" i="5"/>
  <c r="U65" i="5"/>
  <c r="S65" i="5"/>
  <c r="Q65" i="5"/>
  <c r="AH65" i="5" s="1"/>
  <c r="AG64" i="5"/>
  <c r="AE64" i="5"/>
  <c r="AC64" i="5"/>
  <c r="AA64" i="5"/>
  <c r="Y64" i="5"/>
  <c r="W64" i="5"/>
  <c r="U64" i="5"/>
  <c r="S64" i="5"/>
  <c r="Q64" i="5"/>
  <c r="O64" i="5"/>
  <c r="AH64" i="5" s="1"/>
  <c r="AG63" i="5"/>
  <c r="AE63" i="5"/>
  <c r="AC63" i="5"/>
  <c r="AA63" i="5"/>
  <c r="Y63" i="5"/>
  <c r="W63" i="5"/>
  <c r="U63" i="5"/>
  <c r="S63" i="5"/>
  <c r="Q63" i="5"/>
  <c r="O63" i="5"/>
  <c r="M63" i="5"/>
  <c r="K63" i="5"/>
  <c r="AG62" i="5"/>
  <c r="AE62" i="5"/>
  <c r="AC62" i="5"/>
  <c r="AA62" i="5"/>
  <c r="Y62" i="5"/>
  <c r="W62" i="5"/>
  <c r="U62" i="5"/>
  <c r="S62" i="5"/>
  <c r="Q62" i="5"/>
  <c r="O62" i="5"/>
  <c r="M62" i="5"/>
  <c r="K62" i="5"/>
  <c r="AG61" i="5"/>
  <c r="AE61" i="5"/>
  <c r="AC61" i="5"/>
  <c r="AA61" i="5"/>
  <c r="Y61" i="5"/>
  <c r="W61" i="5"/>
  <c r="U61" i="5"/>
  <c r="S61" i="5"/>
  <c r="Q61" i="5"/>
  <c r="O61" i="5"/>
  <c r="M61" i="5"/>
  <c r="K61" i="5"/>
  <c r="AH61" i="5" s="1"/>
  <c r="AG60" i="5"/>
  <c r="AE60" i="5"/>
  <c r="AC60" i="5"/>
  <c r="AA60" i="5"/>
  <c r="Y60" i="5"/>
  <c r="W60" i="5"/>
  <c r="U60" i="5"/>
  <c r="S60" i="5"/>
  <c r="Q60" i="5"/>
  <c r="O60" i="5"/>
  <c r="M60" i="5"/>
  <c r="K60" i="5"/>
  <c r="AG59" i="5"/>
  <c r="W59" i="5"/>
  <c r="S59" i="5"/>
  <c r="O59" i="5"/>
  <c r="M59" i="5"/>
  <c r="K59" i="5"/>
  <c r="AH59" i="5" s="1"/>
  <c r="AG58" i="5"/>
  <c r="W58" i="5"/>
  <c r="S58" i="5"/>
  <c r="O58" i="5"/>
  <c r="M58" i="5"/>
  <c r="K58" i="5"/>
  <c r="AG57" i="5"/>
  <c r="AE57" i="5"/>
  <c r="AC57" i="5"/>
  <c r="AA57" i="5"/>
  <c r="Y57" i="5"/>
  <c r="W57" i="5"/>
  <c r="U57" i="5"/>
  <c r="S57" i="5"/>
  <c r="Q57" i="5"/>
  <c r="O57" i="5"/>
  <c r="M57" i="5"/>
  <c r="K57" i="5"/>
  <c r="AH57" i="5" s="1"/>
  <c r="AG56" i="5"/>
  <c r="AE56" i="5"/>
  <c r="AC56" i="5"/>
  <c r="AA56" i="5"/>
  <c r="Y56" i="5"/>
  <c r="W56" i="5"/>
  <c r="U56" i="5"/>
  <c r="S56" i="5"/>
  <c r="Q56" i="5"/>
  <c r="O56" i="5"/>
  <c r="M56" i="5"/>
  <c r="K56" i="5"/>
  <c r="AG55" i="5"/>
  <c r="AE55" i="5"/>
  <c r="AC55" i="5"/>
  <c r="AA55" i="5"/>
  <c r="Y55" i="5"/>
  <c r="W55" i="5"/>
  <c r="U55" i="5"/>
  <c r="S55" i="5"/>
  <c r="Q55" i="5"/>
  <c r="O55" i="5"/>
  <c r="M55" i="5"/>
  <c r="K55" i="5"/>
  <c r="AH55" i="5" s="1"/>
  <c r="AG54" i="5"/>
  <c r="AE54" i="5"/>
  <c r="AC54" i="5"/>
  <c r="AA54" i="5"/>
  <c r="Y54" i="5"/>
  <c r="W54" i="5"/>
  <c r="U54" i="5"/>
  <c r="S54" i="5"/>
  <c r="Q54" i="5"/>
  <c r="O54" i="5"/>
  <c r="M54" i="5"/>
  <c r="K54" i="5"/>
  <c r="AH54" i="5" s="1"/>
  <c r="AG53" i="5"/>
  <c r="AE53" i="5"/>
  <c r="AC53" i="5"/>
  <c r="AA53" i="5"/>
  <c r="Y53" i="5"/>
  <c r="W53" i="5"/>
  <c r="U53" i="5"/>
  <c r="S53" i="5"/>
  <c r="Q53" i="5"/>
  <c r="O53" i="5"/>
  <c r="M53" i="5"/>
  <c r="K53" i="5"/>
  <c r="AG52" i="5"/>
  <c r="AE52" i="5"/>
  <c r="AC52" i="5"/>
  <c r="AA52" i="5"/>
  <c r="Y52" i="5"/>
  <c r="W52" i="5"/>
  <c r="U52" i="5"/>
  <c r="S52" i="5"/>
  <c r="Q52" i="5"/>
  <c r="O52" i="5"/>
  <c r="M52" i="5"/>
  <c r="K52" i="5"/>
  <c r="AH52" i="5" s="1"/>
  <c r="AG51" i="5"/>
  <c r="AE51" i="5"/>
  <c r="AC51" i="5"/>
  <c r="AA51" i="5"/>
  <c r="Y51" i="5"/>
  <c r="W51" i="5"/>
  <c r="U51" i="5"/>
  <c r="S51" i="5"/>
  <c r="Q51" i="5"/>
  <c r="O51" i="5"/>
  <c r="M51" i="5"/>
  <c r="K51" i="5"/>
  <c r="AH51" i="5" s="1"/>
  <c r="AG50" i="5"/>
  <c r="AE50" i="5"/>
  <c r="AC50" i="5"/>
  <c r="AA50" i="5"/>
  <c r="Y50" i="5"/>
  <c r="W50" i="5"/>
  <c r="U50" i="5"/>
  <c r="S50" i="5"/>
  <c r="Q50" i="5"/>
  <c r="O50" i="5"/>
  <c r="M50" i="5"/>
  <c r="AH50" i="5" s="1"/>
  <c r="K50" i="5"/>
  <c r="AG49" i="5"/>
  <c r="AE49" i="5"/>
  <c r="AC49" i="5"/>
  <c r="AA49" i="5"/>
  <c r="Y49" i="5"/>
  <c r="W49" i="5"/>
  <c r="U49" i="5"/>
  <c r="S49" i="5"/>
  <c r="Q49" i="5"/>
  <c r="O49" i="5"/>
  <c r="M49" i="5"/>
  <c r="K49" i="5"/>
  <c r="AG48" i="5"/>
  <c r="AE48" i="5"/>
  <c r="AC48" i="5"/>
  <c r="AA48" i="5"/>
  <c r="Y48" i="5"/>
  <c r="W48" i="5"/>
  <c r="U48" i="5"/>
  <c r="S48" i="5"/>
  <c r="Q48" i="5"/>
  <c r="O48" i="5"/>
  <c r="M48" i="5"/>
  <c r="K48" i="5"/>
  <c r="AG47" i="5"/>
  <c r="AE47" i="5"/>
  <c r="AC47" i="5"/>
  <c r="AA47" i="5"/>
  <c r="Y47" i="5"/>
  <c r="W47" i="5"/>
  <c r="U47" i="5"/>
  <c r="S47" i="5"/>
  <c r="Q47" i="5"/>
  <c r="O47" i="5"/>
  <c r="M47" i="5"/>
  <c r="K47" i="5"/>
  <c r="AG46" i="5"/>
  <c r="AE46" i="5"/>
  <c r="AC46" i="5"/>
  <c r="AA46" i="5"/>
  <c r="Y46" i="5"/>
  <c r="W46" i="5"/>
  <c r="U46" i="5"/>
  <c r="S46" i="5"/>
  <c r="Q46" i="5"/>
  <c r="O46" i="5"/>
  <c r="M46" i="5"/>
  <c r="AH46" i="5" s="1"/>
  <c r="AG45" i="5"/>
  <c r="AE45" i="5"/>
  <c r="AC45" i="5"/>
  <c r="AA45" i="5"/>
  <c r="Y45" i="5"/>
  <c r="W45" i="5"/>
  <c r="U45" i="5"/>
  <c r="S45" i="5"/>
  <c r="Q45" i="5"/>
  <c r="O45" i="5"/>
  <c r="M45" i="5"/>
  <c r="K45" i="5"/>
  <c r="AG44" i="5"/>
  <c r="AE44" i="5"/>
  <c r="AC44" i="5"/>
  <c r="AA44" i="5"/>
  <c r="Y44" i="5"/>
  <c r="W44" i="5"/>
  <c r="U44" i="5"/>
  <c r="S44" i="5"/>
  <c r="Q44" i="5"/>
  <c r="O44" i="5"/>
  <c r="M44" i="5"/>
  <c r="K44" i="5"/>
  <c r="AH44" i="5" s="1"/>
  <c r="AG43" i="5"/>
  <c r="AE43" i="5"/>
  <c r="AC43" i="5"/>
  <c r="AA43" i="5"/>
  <c r="Y43" i="5"/>
  <c r="W43" i="5"/>
  <c r="U43" i="5"/>
  <c r="S43" i="5"/>
  <c r="Q43" i="5"/>
  <c r="O43" i="5"/>
  <c r="M43" i="5"/>
  <c r="K43" i="5"/>
  <c r="AG42" i="5"/>
  <c r="AE42" i="5"/>
  <c r="AC42" i="5"/>
  <c r="AA42" i="5"/>
  <c r="Y42" i="5"/>
  <c r="W42" i="5"/>
  <c r="U42" i="5"/>
  <c r="S42" i="5"/>
  <c r="Q42" i="5"/>
  <c r="O42" i="5"/>
  <c r="M42" i="5"/>
  <c r="K42" i="5"/>
  <c r="AH42" i="5" s="1"/>
  <c r="AG41" i="5"/>
  <c r="AE41" i="5"/>
  <c r="AC41" i="5"/>
  <c r="AA41" i="5"/>
  <c r="Y41" i="5"/>
  <c r="W41" i="5"/>
  <c r="U41" i="5"/>
  <c r="S41" i="5"/>
  <c r="Q41" i="5"/>
  <c r="O41" i="5"/>
  <c r="M41" i="5"/>
  <c r="K41" i="5"/>
  <c r="AH41" i="5" s="1"/>
  <c r="AG40" i="5"/>
  <c r="AE40" i="5"/>
  <c r="AC40" i="5"/>
  <c r="AA40" i="5"/>
  <c r="Y40" i="5"/>
  <c r="W40" i="5"/>
  <c r="U40" i="5"/>
  <c r="S40" i="5"/>
  <c r="Q40" i="5"/>
  <c r="O40" i="5"/>
  <c r="M40" i="5"/>
  <c r="K40" i="5"/>
  <c r="AG39" i="5"/>
  <c r="AE39" i="5"/>
  <c r="AC39" i="5"/>
  <c r="AA39" i="5"/>
  <c r="Y39" i="5"/>
  <c r="W39" i="5"/>
  <c r="U39" i="5"/>
  <c r="S39" i="5"/>
  <c r="Q39" i="5"/>
  <c r="O39" i="5"/>
  <c r="M39" i="5"/>
  <c r="K39" i="5"/>
  <c r="AH39" i="5" s="1"/>
  <c r="AG38" i="5"/>
  <c r="AE38" i="5"/>
  <c r="AC38" i="5"/>
  <c r="AA38" i="5"/>
  <c r="Y38" i="5"/>
  <c r="W38" i="5"/>
  <c r="U38" i="5"/>
  <c r="S38" i="5"/>
  <c r="Q38" i="5"/>
  <c r="O38" i="5"/>
  <c r="M38" i="5"/>
  <c r="K38" i="5"/>
  <c r="AG37" i="5"/>
  <c r="AE37" i="5"/>
  <c r="AC37" i="5"/>
  <c r="AA37" i="5"/>
  <c r="Y37" i="5"/>
  <c r="W37" i="5"/>
  <c r="U37" i="5"/>
  <c r="S37" i="5"/>
  <c r="Q37" i="5"/>
  <c r="O37" i="5"/>
  <c r="M37" i="5"/>
  <c r="K37" i="5"/>
  <c r="AG36" i="5"/>
  <c r="AE36" i="5"/>
  <c r="AC36" i="5"/>
  <c r="AA36" i="5"/>
  <c r="Y36" i="5"/>
  <c r="W36" i="5"/>
  <c r="U36" i="5"/>
  <c r="S36" i="5"/>
  <c r="Q36" i="5"/>
  <c r="O36" i="5"/>
  <c r="M36" i="5"/>
  <c r="K36" i="5"/>
  <c r="AH36" i="5" s="1"/>
  <c r="AG35" i="5"/>
  <c r="AE35" i="5"/>
  <c r="AC35" i="5"/>
  <c r="AA35" i="5"/>
  <c r="Y35" i="5"/>
  <c r="W35" i="5"/>
  <c r="U35" i="5"/>
  <c r="S35" i="5"/>
  <c r="Q35" i="5"/>
  <c r="O35" i="5"/>
  <c r="M35" i="5"/>
  <c r="K35" i="5"/>
  <c r="AG34" i="5"/>
  <c r="AE34" i="5"/>
  <c r="AC34" i="5"/>
  <c r="AA34" i="5"/>
  <c r="Y34" i="5"/>
  <c r="W34" i="5"/>
  <c r="U34" i="5"/>
  <c r="S34" i="5"/>
  <c r="Q34" i="5"/>
  <c r="O34" i="5"/>
  <c r="M34" i="5"/>
  <c r="K34" i="5"/>
  <c r="AH34" i="5" s="1"/>
  <c r="AG33" i="5"/>
  <c r="AE33" i="5"/>
  <c r="AC33" i="5"/>
  <c r="AA33" i="5"/>
  <c r="Y33" i="5"/>
  <c r="W33" i="5"/>
  <c r="U33" i="5"/>
  <c r="S33" i="5"/>
  <c r="Q33" i="5"/>
  <c r="O33" i="5"/>
  <c r="M33" i="5"/>
  <c r="K33" i="5"/>
  <c r="AH33" i="5" s="1"/>
  <c r="S32" i="5"/>
  <c r="AH32" i="5" s="1"/>
  <c r="AG31" i="5"/>
  <c r="AE31" i="5"/>
  <c r="AC31" i="5"/>
  <c r="AA31" i="5"/>
  <c r="Y31" i="5"/>
  <c r="W31" i="5"/>
  <c r="U31" i="5"/>
  <c r="S31" i="5"/>
  <c r="Q31" i="5"/>
  <c r="O31" i="5"/>
  <c r="M31" i="5"/>
  <c r="K31" i="5"/>
  <c r="AG30" i="5"/>
  <c r="AE30" i="5"/>
  <c r="AC30" i="5"/>
  <c r="Y30" i="5"/>
  <c r="W30" i="5"/>
  <c r="U30" i="5"/>
  <c r="S30" i="5"/>
  <c r="AH30" i="5" s="1"/>
  <c r="AG29" i="5"/>
  <c r="AE29" i="5"/>
  <c r="AC29" i="5"/>
  <c r="Y29" i="5"/>
  <c r="W29" i="5"/>
  <c r="U29" i="5"/>
  <c r="S29" i="5"/>
  <c r="Q29" i="5"/>
  <c r="AH29" i="5" s="1"/>
  <c r="AG28" i="5"/>
  <c r="AE28" i="5"/>
  <c r="AC28" i="5"/>
  <c r="Y28" i="5"/>
  <c r="W28" i="5"/>
  <c r="U28" i="5"/>
  <c r="S28" i="5"/>
  <c r="Q28" i="5"/>
  <c r="O28" i="5"/>
  <c r="K28" i="5"/>
  <c r="AH28" i="5" s="1"/>
  <c r="AG27" i="5"/>
  <c r="AE27" i="5"/>
  <c r="AC27" i="5"/>
  <c r="Y27" i="5"/>
  <c r="W27" i="5"/>
  <c r="U27" i="5"/>
  <c r="S27" i="5"/>
  <c r="Q27" i="5"/>
  <c r="M27" i="5"/>
  <c r="K27" i="5"/>
  <c r="AH27" i="5" s="1"/>
  <c r="AG26" i="5"/>
  <c r="AE26" i="5"/>
  <c r="AC26" i="5"/>
  <c r="Y26" i="5"/>
  <c r="W26" i="5"/>
  <c r="U26" i="5"/>
  <c r="S26" i="5"/>
  <c r="Q26" i="5"/>
  <c r="M26" i="5"/>
  <c r="K26" i="5"/>
  <c r="AH26" i="5" s="1"/>
  <c r="AG25" i="5"/>
  <c r="AE25" i="5"/>
  <c r="AC25" i="5"/>
  <c r="Y25" i="5"/>
  <c r="W25" i="5"/>
  <c r="U25" i="5"/>
  <c r="S25" i="5"/>
  <c r="Q25" i="5"/>
  <c r="M25" i="5"/>
  <c r="K25" i="5"/>
  <c r="AG24" i="5"/>
  <c r="AD24" i="5"/>
  <c r="AE24" i="5" s="1"/>
  <c r="AC24" i="5"/>
  <c r="Z24" i="5"/>
  <c r="AA24" i="5" s="1"/>
  <c r="X24" i="5"/>
  <c r="Y24" i="5" s="1"/>
  <c r="W24" i="5"/>
  <c r="T24" i="5"/>
  <c r="U24" i="5" s="1"/>
  <c r="S24" i="5"/>
  <c r="Q24" i="5"/>
  <c r="O24" i="5"/>
  <c r="N24" i="5"/>
  <c r="M24" i="5"/>
  <c r="J24" i="5"/>
  <c r="K24" i="5" s="1"/>
  <c r="AG23" i="5"/>
  <c r="AE23" i="5"/>
  <c r="AC23" i="5"/>
  <c r="AA23" i="5"/>
  <c r="Y23" i="5"/>
  <c r="W23" i="5"/>
  <c r="U23" i="5"/>
  <c r="S23" i="5"/>
  <c r="Q23" i="5"/>
  <c r="O23" i="5"/>
  <c r="M23" i="5"/>
  <c r="L23" i="5"/>
  <c r="K23" i="5"/>
  <c r="AG22" i="5"/>
  <c r="AE22" i="5"/>
  <c r="AC22" i="5"/>
  <c r="AA22" i="5"/>
  <c r="Y22" i="5"/>
  <c r="W22" i="5"/>
  <c r="U22" i="5"/>
  <c r="S22" i="5"/>
  <c r="Q22" i="5"/>
  <c r="O22" i="5"/>
  <c r="M22" i="5"/>
  <c r="K22" i="5"/>
  <c r="AH22" i="5" s="1"/>
  <c r="AG21" i="5"/>
  <c r="AE21" i="5"/>
  <c r="AC21" i="5"/>
  <c r="AA21" i="5"/>
  <c r="Y21" i="5"/>
  <c r="W21" i="5"/>
  <c r="U21" i="5"/>
  <c r="S21" i="5"/>
  <c r="Q21" i="5"/>
  <c r="O21" i="5"/>
  <c r="M21" i="5"/>
  <c r="K21" i="5"/>
  <c r="AH21" i="5" s="1"/>
  <c r="AG20" i="5"/>
  <c r="AE20" i="5"/>
  <c r="AC20" i="5"/>
  <c r="AA20" i="5"/>
  <c r="Y20" i="5"/>
  <c r="W20" i="5"/>
  <c r="U20" i="5"/>
  <c r="S20" i="5"/>
  <c r="Q20" i="5"/>
  <c r="O20" i="5"/>
  <c r="M20" i="5"/>
  <c r="K20" i="5"/>
  <c r="AH20" i="5" s="1"/>
  <c r="AG19" i="5"/>
  <c r="AE19" i="5"/>
  <c r="AC19" i="5"/>
  <c r="AA19" i="5"/>
  <c r="Y19" i="5"/>
  <c r="W19" i="5"/>
  <c r="U19" i="5"/>
  <c r="S19" i="5"/>
  <c r="Q19" i="5"/>
  <c r="O19" i="5"/>
  <c r="M19" i="5"/>
  <c r="K19" i="5"/>
  <c r="AH19" i="5" s="1"/>
  <c r="AG18" i="5"/>
  <c r="AE18" i="5"/>
  <c r="AC18" i="5"/>
  <c r="AA18" i="5"/>
  <c r="Y18" i="5"/>
  <c r="W18" i="5"/>
  <c r="U18" i="5"/>
  <c r="S18" i="5"/>
  <c r="Q18" i="5"/>
  <c r="O18" i="5"/>
  <c r="M18" i="5"/>
  <c r="K18" i="5"/>
  <c r="AH18" i="5" s="1"/>
  <c r="AG17" i="5"/>
  <c r="AE17" i="5"/>
  <c r="AC17" i="5"/>
  <c r="AA17" i="5"/>
  <c r="Y17" i="5"/>
  <c r="W17" i="5"/>
  <c r="U17" i="5"/>
  <c r="S17" i="5"/>
  <c r="Q17" i="5"/>
  <c r="O17" i="5"/>
  <c r="M17" i="5"/>
  <c r="K17" i="5"/>
  <c r="AH17" i="5" s="1"/>
  <c r="AG16" i="5"/>
  <c r="AE16" i="5"/>
  <c r="AC16" i="5"/>
  <c r="AA16" i="5"/>
  <c r="Y16" i="5"/>
  <c r="W16" i="5"/>
  <c r="U16" i="5"/>
  <c r="S16" i="5"/>
  <c r="Q16" i="5"/>
  <c r="O16" i="5"/>
  <c r="M16" i="5"/>
  <c r="K16" i="5"/>
  <c r="AH16" i="5" s="1"/>
  <c r="AG15" i="5"/>
  <c r="AE15" i="5"/>
  <c r="AC15" i="5"/>
  <c r="AA15" i="5"/>
  <c r="Y15" i="5"/>
  <c r="W15" i="5"/>
  <c r="U15" i="5"/>
  <c r="S15" i="5"/>
  <c r="Q15" i="5"/>
  <c r="O15" i="5"/>
  <c r="M15" i="5"/>
  <c r="K15" i="5"/>
  <c r="AH15" i="5" s="1"/>
  <c r="AG14" i="5"/>
  <c r="AE14" i="5"/>
  <c r="AC14" i="5"/>
  <c r="AA14" i="5"/>
  <c r="Y14" i="5"/>
  <c r="W14" i="5"/>
  <c r="U14" i="5"/>
  <c r="S14" i="5"/>
  <c r="Q14" i="5"/>
  <c r="O14" i="5"/>
  <c r="M14" i="5"/>
  <c r="K14" i="5"/>
  <c r="AH14" i="5" s="1"/>
  <c r="AG13" i="5"/>
  <c r="AE13" i="5"/>
  <c r="AC13" i="5"/>
  <c r="AA13" i="5"/>
  <c r="Y13" i="5"/>
  <c r="W13" i="5"/>
  <c r="U13" i="5"/>
  <c r="S13" i="5"/>
  <c r="Q13" i="5"/>
  <c r="O13" i="5"/>
  <c r="M13" i="5"/>
  <c r="K13" i="5"/>
  <c r="AH13" i="5" s="1"/>
  <c r="AG12" i="5"/>
  <c r="AE12" i="5"/>
  <c r="AC12" i="5"/>
  <c r="AA12" i="5"/>
  <c r="Y12" i="5"/>
  <c r="W12" i="5"/>
  <c r="U12" i="5"/>
  <c r="S12" i="5"/>
  <c r="Q12" i="5"/>
  <c r="O12" i="5"/>
  <c r="M12" i="5"/>
  <c r="K12" i="5"/>
  <c r="AH12" i="5" s="1"/>
  <c r="AG11" i="5"/>
  <c r="AE11" i="5"/>
  <c r="AC11" i="5"/>
  <c r="AA11" i="5"/>
  <c r="Y11" i="5"/>
  <c r="W11" i="5"/>
  <c r="U11" i="5"/>
  <c r="S11" i="5"/>
  <c r="Q11" i="5"/>
  <c r="O11" i="5"/>
  <c r="M11" i="5"/>
  <c r="K11" i="5"/>
  <c r="AH11" i="5" s="1"/>
  <c r="AG10" i="5"/>
  <c r="AE10" i="5"/>
  <c r="AC10" i="5"/>
  <c r="AA10" i="5"/>
  <c r="Y10" i="5"/>
  <c r="W10" i="5"/>
  <c r="U10" i="5"/>
  <c r="S10" i="5"/>
  <c r="Q10" i="5"/>
  <c r="O10" i="5"/>
  <c r="M10" i="5"/>
  <c r="K10" i="5"/>
  <c r="AG9" i="5"/>
  <c r="AE9" i="5"/>
  <c r="AC9" i="5"/>
  <c r="AA9" i="5"/>
  <c r="Y9" i="5"/>
  <c r="W9" i="5"/>
  <c r="U9" i="5"/>
  <c r="S9" i="5"/>
  <c r="Q9" i="5"/>
  <c r="O9" i="5"/>
  <c r="M9" i="5"/>
  <c r="K9" i="5"/>
  <c r="AH9" i="5" s="1"/>
  <c r="AG8" i="5"/>
  <c r="AE8" i="5"/>
  <c r="AC8" i="5"/>
  <c r="AA8" i="5"/>
  <c r="Y8" i="5"/>
  <c r="W8" i="5"/>
  <c r="U8" i="5"/>
  <c r="S8" i="5"/>
  <c r="Q8" i="5"/>
  <c r="O8" i="5"/>
  <c r="M8" i="5"/>
  <c r="K8" i="5"/>
  <c r="AH8" i="5" s="1"/>
  <c r="AG7" i="5"/>
  <c r="AE7" i="5"/>
  <c r="AC7" i="5"/>
  <c r="AA7" i="5"/>
  <c r="Z7" i="5"/>
  <c r="Y7" i="5"/>
  <c r="V7" i="5"/>
  <c r="W7" i="5" s="1"/>
  <c r="U7" i="5"/>
  <c r="R7" i="5"/>
  <c r="S7" i="5" s="1"/>
  <c r="Q7" i="5"/>
  <c r="N7" i="5"/>
  <c r="O7" i="5" s="1"/>
  <c r="M7" i="5"/>
  <c r="J7" i="5"/>
  <c r="K7" i="5" s="1"/>
  <c r="AG6" i="5"/>
  <c r="AE6" i="5"/>
  <c r="AC6" i="5"/>
  <c r="AA6" i="5"/>
  <c r="Y6" i="5"/>
  <c r="V6" i="5"/>
  <c r="W6" i="5" s="1"/>
  <c r="U6" i="5"/>
  <c r="S6" i="5"/>
  <c r="Q6" i="5"/>
  <c r="O6" i="5"/>
  <c r="M6" i="5"/>
  <c r="J6" i="5"/>
  <c r="K6" i="5" s="1"/>
  <c r="AG5" i="5"/>
  <c r="AE5" i="5"/>
  <c r="AC5" i="5"/>
  <c r="AA5" i="5"/>
  <c r="Y5" i="5"/>
  <c r="W5" i="5"/>
  <c r="U5" i="5"/>
  <c r="S5" i="5"/>
  <c r="Q5" i="5"/>
  <c r="O5" i="5"/>
  <c r="M5" i="5"/>
  <c r="K5" i="5"/>
  <c r="AG4" i="5"/>
  <c r="AE4" i="5"/>
  <c r="AC4" i="5"/>
  <c r="AA4" i="5"/>
  <c r="Y4" i="5"/>
  <c r="W4" i="5"/>
  <c r="U4" i="5"/>
  <c r="S4" i="5"/>
  <c r="Q4" i="5"/>
  <c r="O4" i="5"/>
  <c r="M4" i="5"/>
  <c r="K4" i="5"/>
  <c r="AH4" i="5" s="1"/>
  <c r="AH5" i="5" l="1"/>
  <c r="C21" i="2" s="1"/>
  <c r="AH10" i="5"/>
  <c r="AH25" i="5"/>
  <c r="AH31" i="5"/>
  <c r="AH35" i="5"/>
  <c r="AH37" i="5"/>
  <c r="AH43" i="5"/>
  <c r="AH45" i="5"/>
  <c r="AH47" i="5"/>
  <c r="AH49" i="5"/>
  <c r="AH56" i="5"/>
  <c r="AH58" i="5"/>
  <c r="AH60" i="5"/>
  <c r="AH62" i="5"/>
  <c r="AH66" i="5"/>
  <c r="AH69" i="5"/>
  <c r="AG11" i="6"/>
  <c r="AH23" i="5"/>
  <c r="AH38" i="5"/>
  <c r="AH40" i="5"/>
  <c r="AH48" i="5"/>
  <c r="AH53" i="5"/>
  <c r="AH63" i="5"/>
  <c r="C23" i="2"/>
  <c r="AH72" i="5"/>
  <c r="C24" i="2" s="1"/>
  <c r="AH6" i="5"/>
  <c r="AH7" i="5"/>
  <c r="AH24" i="5"/>
  <c r="E21" i="2" l="1"/>
  <c r="E24" i="2"/>
  <c r="AH75" i="5"/>
  <c r="C5" i="2" s="1"/>
  <c r="D21" i="2" s="1"/>
  <c r="E23" i="2"/>
  <c r="C22" i="2"/>
  <c r="AJ2" i="5"/>
  <c r="D22" i="2" l="1"/>
  <c r="E22" i="2"/>
  <c r="D23" i="2"/>
  <c r="D24" i="2"/>
  <c r="AF22" i="1"/>
  <c r="AC22" i="1"/>
  <c r="AD22" i="1" s="1"/>
  <c r="AB22" i="1"/>
  <c r="Z22" i="1"/>
  <c r="W22" i="1"/>
  <c r="X22" i="1" s="1"/>
  <c r="V22" i="1"/>
  <c r="T22" i="1"/>
  <c r="Q22" i="1"/>
  <c r="R22" i="1" s="1"/>
  <c r="P22" i="1"/>
  <c r="N22" i="1"/>
  <c r="K22" i="1"/>
  <c r="L22" i="1" s="1"/>
  <c r="J22" i="1"/>
  <c r="AG22" i="1" s="1"/>
  <c r="L104" i="4" l="1"/>
  <c r="M104" i="4" s="1"/>
  <c r="K104" i="4"/>
  <c r="AG102" i="4"/>
  <c r="AE102" i="4"/>
  <c r="AC102" i="4"/>
  <c r="AA102" i="4"/>
  <c r="Y102" i="4"/>
  <c r="W102" i="4"/>
  <c r="U102" i="4"/>
  <c r="S102" i="4"/>
  <c r="Q102" i="4"/>
  <c r="O102" i="4"/>
  <c r="M102" i="4"/>
  <c r="K102" i="4"/>
  <c r="N101" i="4"/>
  <c r="L99" i="4"/>
  <c r="AG96" i="4"/>
  <c r="AE96" i="4"/>
  <c r="AC96" i="4"/>
  <c r="AA96" i="4"/>
  <c r="Y96" i="4"/>
  <c r="W96" i="4"/>
  <c r="U96" i="4"/>
  <c r="S96" i="4"/>
  <c r="Q96" i="4"/>
  <c r="O96" i="4"/>
  <c r="M96" i="4"/>
  <c r="K96" i="4"/>
  <c r="AG94" i="4"/>
  <c r="AE94" i="4"/>
  <c r="AC94" i="4"/>
  <c r="AA94" i="4"/>
  <c r="Y94" i="4"/>
  <c r="W94" i="4"/>
  <c r="U94" i="4"/>
  <c r="S94" i="4"/>
  <c r="Q94" i="4"/>
  <c r="O94" i="4"/>
  <c r="M94" i="4"/>
  <c r="K94" i="4"/>
  <c r="J91" i="4"/>
  <c r="J90" i="4"/>
  <c r="J86" i="4"/>
  <c r="J82" i="4"/>
  <c r="L79" i="4"/>
  <c r="L76" i="4"/>
  <c r="J75" i="4"/>
  <c r="AB74" i="4"/>
  <c r="V74" i="4"/>
  <c r="P74" i="4"/>
  <c r="L74" i="4"/>
  <c r="I70" i="4"/>
  <c r="S70" i="4" s="1"/>
  <c r="I69" i="4"/>
  <c r="L68" i="4"/>
  <c r="L67" i="4"/>
  <c r="P65" i="4"/>
  <c r="N65" i="4"/>
  <c r="L65" i="4"/>
  <c r="J64" i="4"/>
  <c r="AF47" i="4"/>
  <c r="AD47" i="4"/>
  <c r="AB47" i="4"/>
  <c r="Z47" i="4"/>
  <c r="X47" i="4"/>
  <c r="V47" i="4"/>
  <c r="T47" i="4"/>
  <c r="R47" i="4"/>
  <c r="P47" i="4"/>
  <c r="N47" i="4"/>
  <c r="L47" i="4"/>
  <c r="J47" i="4"/>
  <c r="J46" i="4"/>
  <c r="AF45" i="4"/>
  <c r="AD45" i="4"/>
  <c r="AB45" i="4"/>
  <c r="Z45" i="4"/>
  <c r="X45" i="4"/>
  <c r="V45" i="4"/>
  <c r="T45" i="4"/>
  <c r="R45" i="4"/>
  <c r="P45" i="4"/>
  <c r="N45" i="4"/>
  <c r="L45" i="4"/>
  <c r="J45" i="4"/>
  <c r="L44" i="4"/>
  <c r="L43" i="4"/>
  <c r="AG41" i="4"/>
  <c r="AG42" i="4"/>
  <c r="AG43" i="4"/>
  <c r="AG44" i="4"/>
  <c r="AG45" i="4"/>
  <c r="AG46" i="4"/>
  <c r="AG47" i="4"/>
  <c r="AG48" i="4"/>
  <c r="AG49" i="4"/>
  <c r="AG50" i="4"/>
  <c r="AG51" i="4"/>
  <c r="AG52" i="4"/>
  <c r="AG53" i="4"/>
  <c r="AG54" i="4"/>
  <c r="AG55" i="4"/>
  <c r="AG56" i="4"/>
  <c r="AG57" i="4"/>
  <c r="AG58" i="4"/>
  <c r="AG59" i="4"/>
  <c r="AG60" i="4"/>
  <c r="AG61" i="4"/>
  <c r="AG62" i="4"/>
  <c r="AG63" i="4"/>
  <c r="AG64" i="4"/>
  <c r="AG65" i="4"/>
  <c r="AG66" i="4"/>
  <c r="AG67" i="4"/>
  <c r="AG68" i="4"/>
  <c r="AG69" i="4"/>
  <c r="AG70" i="4"/>
  <c r="AG71" i="4"/>
  <c r="AG72" i="4"/>
  <c r="AG73" i="4"/>
  <c r="AG74" i="4"/>
  <c r="AG75" i="4"/>
  <c r="AG76" i="4"/>
  <c r="AG77" i="4"/>
  <c r="AG78" i="4"/>
  <c r="AG79" i="4"/>
  <c r="AG80" i="4"/>
  <c r="AG81" i="4"/>
  <c r="AG82" i="4"/>
  <c r="AG83" i="4"/>
  <c r="AG84" i="4"/>
  <c r="AG85" i="4"/>
  <c r="AG86" i="4"/>
  <c r="AG87" i="4"/>
  <c r="AG88" i="4"/>
  <c r="AG89" i="4"/>
  <c r="AG90" i="4"/>
  <c r="AG91" i="4"/>
  <c r="AG92" i="4"/>
  <c r="AG93" i="4"/>
  <c r="AG95" i="4"/>
  <c r="AG97" i="4"/>
  <c r="AG98" i="4"/>
  <c r="AG99" i="4"/>
  <c r="AG100" i="4"/>
  <c r="AG101" i="4"/>
  <c r="AG103" i="4"/>
  <c r="AG104" i="4"/>
  <c r="AG105" i="4"/>
  <c r="AG106" i="4"/>
  <c r="AG107" i="4"/>
  <c r="AG108" i="4"/>
  <c r="AG109" i="4"/>
  <c r="AG110" i="4"/>
  <c r="AG111" i="4"/>
  <c r="AG112" i="4"/>
  <c r="AG113" i="4"/>
  <c r="AG114" i="4"/>
  <c r="AG115" i="4"/>
  <c r="AG116" i="4"/>
  <c r="AG117" i="4"/>
  <c r="AG118" i="4"/>
  <c r="AG119" i="4"/>
  <c r="AG120" i="4"/>
  <c r="AG121" i="4"/>
  <c r="AG122" i="4"/>
  <c r="AG123" i="4"/>
  <c r="AG124" i="4"/>
  <c r="AG125" i="4"/>
  <c r="AG126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8" i="4"/>
  <c r="AE79" i="4"/>
  <c r="AE80" i="4"/>
  <c r="AE81" i="4"/>
  <c r="AE82" i="4"/>
  <c r="AE83" i="4"/>
  <c r="AE84" i="4"/>
  <c r="AE85" i="4"/>
  <c r="AE86" i="4"/>
  <c r="AE87" i="4"/>
  <c r="AE88" i="4"/>
  <c r="AE89" i="4"/>
  <c r="AE90" i="4"/>
  <c r="AE91" i="4"/>
  <c r="AE92" i="4"/>
  <c r="AE93" i="4"/>
  <c r="AE95" i="4"/>
  <c r="AE97" i="4"/>
  <c r="AE98" i="4"/>
  <c r="AE99" i="4"/>
  <c r="AE100" i="4"/>
  <c r="AE101" i="4"/>
  <c r="AE103" i="4"/>
  <c r="AE104" i="4"/>
  <c r="AE105" i="4"/>
  <c r="AE106" i="4"/>
  <c r="AE107" i="4"/>
  <c r="AE108" i="4"/>
  <c r="AE109" i="4"/>
  <c r="AE110" i="4"/>
  <c r="AE111" i="4"/>
  <c r="AE112" i="4"/>
  <c r="AE113" i="4"/>
  <c r="AE114" i="4"/>
  <c r="AE115" i="4"/>
  <c r="AE116" i="4"/>
  <c r="AE117" i="4"/>
  <c r="AE118" i="4"/>
  <c r="AE119" i="4"/>
  <c r="AE120" i="4"/>
  <c r="AE121" i="4"/>
  <c r="AE122" i="4"/>
  <c r="AE123" i="4"/>
  <c r="AE124" i="4"/>
  <c r="AE125" i="4"/>
  <c r="AE126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76" i="4"/>
  <c r="AC77" i="4"/>
  <c r="AC78" i="4"/>
  <c r="AC79" i="4"/>
  <c r="AC80" i="4"/>
  <c r="AC81" i="4"/>
  <c r="AC82" i="4"/>
  <c r="AC83" i="4"/>
  <c r="AC84" i="4"/>
  <c r="AC85" i="4"/>
  <c r="AC86" i="4"/>
  <c r="AC87" i="4"/>
  <c r="AC88" i="4"/>
  <c r="AC89" i="4"/>
  <c r="AC90" i="4"/>
  <c r="AC91" i="4"/>
  <c r="AC92" i="4"/>
  <c r="AC93" i="4"/>
  <c r="AC95" i="4"/>
  <c r="AC97" i="4"/>
  <c r="AC98" i="4"/>
  <c r="AC99" i="4"/>
  <c r="AC100" i="4"/>
  <c r="AC101" i="4"/>
  <c r="AC103" i="4"/>
  <c r="AC104" i="4"/>
  <c r="AC105" i="4"/>
  <c r="AC106" i="4"/>
  <c r="AC107" i="4"/>
  <c r="AC108" i="4"/>
  <c r="AC109" i="4"/>
  <c r="AC110" i="4"/>
  <c r="AC111" i="4"/>
  <c r="AC112" i="4"/>
  <c r="AC113" i="4"/>
  <c r="AC114" i="4"/>
  <c r="AC115" i="4"/>
  <c r="AC116" i="4"/>
  <c r="AC117" i="4"/>
  <c r="AC118" i="4"/>
  <c r="AC119" i="4"/>
  <c r="AC120" i="4"/>
  <c r="AC121" i="4"/>
  <c r="AC122" i="4"/>
  <c r="AC123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3" i="4"/>
  <c r="AA74" i="4"/>
  <c r="AA75" i="4"/>
  <c r="AA76" i="4"/>
  <c r="AA77" i="4"/>
  <c r="AA78" i="4"/>
  <c r="AA79" i="4"/>
  <c r="AA80" i="4"/>
  <c r="AA81" i="4"/>
  <c r="AA82" i="4"/>
  <c r="AA83" i="4"/>
  <c r="AA84" i="4"/>
  <c r="AA85" i="4"/>
  <c r="AA86" i="4"/>
  <c r="AA87" i="4"/>
  <c r="AA88" i="4"/>
  <c r="AA89" i="4"/>
  <c r="AA90" i="4"/>
  <c r="AA91" i="4"/>
  <c r="AA92" i="4"/>
  <c r="AA93" i="4"/>
  <c r="AA95" i="4"/>
  <c r="AA97" i="4"/>
  <c r="AA98" i="4"/>
  <c r="AA99" i="4"/>
  <c r="AA100" i="4"/>
  <c r="AA101" i="4"/>
  <c r="AA103" i="4"/>
  <c r="AA104" i="4"/>
  <c r="AA105" i="4"/>
  <c r="AA106" i="4"/>
  <c r="AA107" i="4"/>
  <c r="AA108" i="4"/>
  <c r="AA109" i="4"/>
  <c r="AA110" i="4"/>
  <c r="AA111" i="4"/>
  <c r="AA112" i="4"/>
  <c r="AA113" i="4"/>
  <c r="AA114" i="4"/>
  <c r="AA115" i="4"/>
  <c r="AA116" i="4"/>
  <c r="AA117" i="4"/>
  <c r="AA118" i="4"/>
  <c r="AA119" i="4"/>
  <c r="AA120" i="4"/>
  <c r="AA121" i="4"/>
  <c r="AA122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Y74" i="4"/>
  <c r="Y75" i="4"/>
  <c r="Y76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5" i="4"/>
  <c r="Y97" i="4"/>
  <c r="Y98" i="4"/>
  <c r="Y99" i="4"/>
  <c r="Y100" i="4"/>
  <c r="Y101" i="4"/>
  <c r="Y103" i="4"/>
  <c r="Y104" i="4"/>
  <c r="Y105" i="4"/>
  <c r="Y106" i="4"/>
  <c r="Y107" i="4"/>
  <c r="Y108" i="4"/>
  <c r="Y109" i="4"/>
  <c r="Y110" i="4"/>
  <c r="Y111" i="4"/>
  <c r="Y112" i="4"/>
  <c r="Y113" i="4"/>
  <c r="Y114" i="4"/>
  <c r="Y115" i="4"/>
  <c r="Y116" i="4"/>
  <c r="Y117" i="4"/>
  <c r="Y118" i="4"/>
  <c r="Y119" i="4"/>
  <c r="Y120" i="4"/>
  <c r="Y121" i="4"/>
  <c r="Y122" i="4"/>
  <c r="Y123" i="4"/>
  <c r="Y124" i="4"/>
  <c r="Y125" i="4"/>
  <c r="Y126" i="4"/>
  <c r="Y127" i="4"/>
  <c r="Y128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W80" i="4"/>
  <c r="W81" i="4"/>
  <c r="W82" i="4"/>
  <c r="W83" i="4"/>
  <c r="W84" i="4"/>
  <c r="W85" i="4"/>
  <c r="W86" i="4"/>
  <c r="W87" i="4"/>
  <c r="W88" i="4"/>
  <c r="W89" i="4"/>
  <c r="W90" i="4"/>
  <c r="W91" i="4"/>
  <c r="W92" i="4"/>
  <c r="W93" i="4"/>
  <c r="W95" i="4"/>
  <c r="W97" i="4"/>
  <c r="W98" i="4"/>
  <c r="W99" i="4"/>
  <c r="W100" i="4"/>
  <c r="W101" i="4"/>
  <c r="W103" i="4"/>
  <c r="W104" i="4"/>
  <c r="W105" i="4"/>
  <c r="W106" i="4"/>
  <c r="W107" i="4"/>
  <c r="W108" i="4"/>
  <c r="W109" i="4"/>
  <c r="W110" i="4"/>
  <c r="W111" i="4"/>
  <c r="W112" i="4"/>
  <c r="W113" i="4"/>
  <c r="W114" i="4"/>
  <c r="W115" i="4"/>
  <c r="W116" i="4"/>
  <c r="W117" i="4"/>
  <c r="W118" i="4"/>
  <c r="W119" i="4"/>
  <c r="W120" i="4"/>
  <c r="W121" i="4"/>
  <c r="W122" i="4"/>
  <c r="W123" i="4"/>
  <c r="W124" i="4"/>
  <c r="W125" i="4"/>
  <c r="W126" i="4"/>
  <c r="W127" i="4"/>
  <c r="W128" i="4"/>
  <c r="W129" i="4"/>
  <c r="W13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5" i="4"/>
  <c r="U97" i="4"/>
  <c r="U98" i="4"/>
  <c r="U99" i="4"/>
  <c r="U100" i="4"/>
  <c r="U101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5" i="4"/>
  <c r="S97" i="4"/>
  <c r="S98" i="4"/>
  <c r="S99" i="4"/>
  <c r="S100" i="4"/>
  <c r="S101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5" i="4"/>
  <c r="Q97" i="4"/>
  <c r="Q98" i="4"/>
  <c r="Q99" i="4"/>
  <c r="Q100" i="4"/>
  <c r="Q101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5" i="4"/>
  <c r="O97" i="4"/>
  <c r="O98" i="4"/>
  <c r="O99" i="4"/>
  <c r="O100" i="4"/>
  <c r="O101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5" i="4"/>
  <c r="M97" i="4"/>
  <c r="M98" i="4"/>
  <c r="M99" i="4"/>
  <c r="M100" i="4"/>
  <c r="M101" i="4"/>
  <c r="M103" i="4"/>
  <c r="M105" i="4"/>
  <c r="M106" i="4"/>
  <c r="M107" i="4"/>
  <c r="M108" i="4"/>
  <c r="M109" i="4"/>
  <c r="M110" i="4"/>
  <c r="M111" i="4"/>
  <c r="M112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AH75" i="4" s="1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5" i="4"/>
  <c r="K97" i="4"/>
  <c r="K98" i="4"/>
  <c r="K99" i="4"/>
  <c r="K100" i="4"/>
  <c r="K101" i="4"/>
  <c r="K103" i="4"/>
  <c r="K105" i="4"/>
  <c r="K106" i="4"/>
  <c r="K107" i="4"/>
  <c r="K108" i="4"/>
  <c r="K109" i="4"/>
  <c r="K110" i="4"/>
  <c r="K111" i="4"/>
  <c r="K112" i="4"/>
  <c r="M41" i="4"/>
  <c r="M42" i="4"/>
  <c r="M43" i="4"/>
  <c r="K41" i="4"/>
  <c r="K42" i="4"/>
  <c r="K43" i="4"/>
  <c r="J40" i="4"/>
  <c r="K40" i="4"/>
  <c r="M40" i="4"/>
  <c r="O40" i="4"/>
  <c r="Q40" i="4"/>
  <c r="S40" i="4"/>
  <c r="U40" i="4"/>
  <c r="W40" i="4"/>
  <c r="Y40" i="4"/>
  <c r="AA40" i="4"/>
  <c r="AC40" i="4"/>
  <c r="AE40" i="4"/>
  <c r="AG40" i="4"/>
  <c r="J39" i="4"/>
  <c r="K39" i="4"/>
  <c r="M39" i="4"/>
  <c r="O39" i="4"/>
  <c r="Q39" i="4"/>
  <c r="S39" i="4"/>
  <c r="U39" i="4"/>
  <c r="W39" i="4"/>
  <c r="Y39" i="4"/>
  <c r="AA39" i="4"/>
  <c r="AC39" i="4"/>
  <c r="AE39" i="4"/>
  <c r="AG39" i="4"/>
  <c r="K38" i="4"/>
  <c r="M38" i="4"/>
  <c r="O38" i="4"/>
  <c r="Q38" i="4"/>
  <c r="S38" i="4"/>
  <c r="U38" i="4"/>
  <c r="W38" i="4"/>
  <c r="Y38" i="4"/>
  <c r="AA38" i="4"/>
  <c r="AC38" i="4"/>
  <c r="AE38" i="4"/>
  <c r="AG38" i="4"/>
  <c r="K37" i="4"/>
  <c r="M37" i="4"/>
  <c r="O37" i="4"/>
  <c r="Q37" i="4"/>
  <c r="S37" i="4"/>
  <c r="U37" i="4"/>
  <c r="W37" i="4"/>
  <c r="Y37" i="4"/>
  <c r="AA37" i="4"/>
  <c r="AC37" i="4"/>
  <c r="AE37" i="4"/>
  <c r="AG37" i="4"/>
  <c r="AD24" i="4"/>
  <c r="Z24" i="4"/>
  <c r="V24" i="4"/>
  <c r="R24" i="4"/>
  <c r="N24" i="4"/>
  <c r="AH38" i="4"/>
  <c r="AH40" i="4"/>
  <c r="AH41" i="4"/>
  <c r="AH42" i="4"/>
  <c r="AH43" i="4"/>
  <c r="AH44" i="4"/>
  <c r="AH45" i="4"/>
  <c r="AH46" i="4"/>
  <c r="AH48" i="4"/>
  <c r="AH49" i="4"/>
  <c r="AH50" i="4"/>
  <c r="AH51" i="4"/>
  <c r="AH52" i="4"/>
  <c r="AH53" i="4"/>
  <c r="AH54" i="4"/>
  <c r="AH55" i="4"/>
  <c r="AH56" i="4"/>
  <c r="AH57" i="4"/>
  <c r="AH58" i="4"/>
  <c r="AH62" i="4"/>
  <c r="AH63" i="4"/>
  <c r="AH64" i="4"/>
  <c r="AH65" i="4"/>
  <c r="AH66" i="4"/>
  <c r="AH67" i="4"/>
  <c r="AH68" i="4"/>
  <c r="AH69" i="4"/>
  <c r="AH71" i="4"/>
  <c r="AH72" i="4"/>
  <c r="AH73" i="4"/>
  <c r="AH74" i="4"/>
  <c r="AH77" i="4"/>
  <c r="AH78" i="4"/>
  <c r="AH79" i="4"/>
  <c r="AH80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5" i="4"/>
  <c r="AH106" i="4"/>
  <c r="AH107" i="4"/>
  <c r="AH108" i="4"/>
  <c r="AH109" i="4"/>
  <c r="AH110" i="4"/>
  <c r="AH111" i="4"/>
  <c r="AH112" i="4"/>
  <c r="J19" i="4"/>
  <c r="AE13" i="4"/>
  <c r="AG36" i="4"/>
  <c r="AG35" i="4"/>
  <c r="AG34" i="4"/>
  <c r="AG33" i="4"/>
  <c r="AG32" i="4"/>
  <c r="AG31" i="4"/>
  <c r="AG30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G16" i="4"/>
  <c r="AG15" i="4"/>
  <c r="AG14" i="4"/>
  <c r="AG13" i="4"/>
  <c r="AG12" i="4"/>
  <c r="AG11" i="4"/>
  <c r="AG10" i="4"/>
  <c r="AE36" i="4"/>
  <c r="AE35" i="4"/>
  <c r="AE34" i="4"/>
  <c r="AE33" i="4"/>
  <c r="AE32" i="4"/>
  <c r="AE31" i="4"/>
  <c r="AE30" i="4"/>
  <c r="AE29" i="4"/>
  <c r="AE28" i="4"/>
  <c r="AE27" i="4"/>
  <c r="AE26" i="4"/>
  <c r="AE25" i="4"/>
  <c r="AE24" i="4"/>
  <c r="AE23" i="4"/>
  <c r="AE22" i="4"/>
  <c r="AE21" i="4"/>
  <c r="AE20" i="4"/>
  <c r="AE19" i="4"/>
  <c r="AE18" i="4"/>
  <c r="AE17" i="4"/>
  <c r="AE16" i="4"/>
  <c r="AE15" i="4"/>
  <c r="AE14" i="4"/>
  <c r="AE12" i="4"/>
  <c r="AE11" i="4"/>
  <c r="AE10" i="4"/>
  <c r="AC36" i="4"/>
  <c r="AC35" i="4"/>
  <c r="AC34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A36" i="4"/>
  <c r="AA35" i="4"/>
  <c r="AA34" i="4"/>
  <c r="AA33" i="4"/>
  <c r="AA32" i="4"/>
  <c r="AA31" i="4"/>
  <c r="AA30" i="4"/>
  <c r="AA29" i="4"/>
  <c r="AA28" i="4"/>
  <c r="AA27" i="4"/>
  <c r="AA26" i="4"/>
  <c r="AA25" i="4"/>
  <c r="AA24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Y36" i="4"/>
  <c r="Y35" i="4"/>
  <c r="Y34" i="4"/>
  <c r="Y33" i="4"/>
  <c r="Y32" i="4"/>
  <c r="Y31" i="4"/>
  <c r="Y30" i="4"/>
  <c r="Y29" i="4"/>
  <c r="Y28" i="4"/>
  <c r="Y27" i="4"/>
  <c r="Y26" i="4"/>
  <c r="Y25" i="4"/>
  <c r="Y24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W36" i="4"/>
  <c r="W35" i="4"/>
  <c r="W34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K10" i="4"/>
  <c r="AH10" i="4" s="1"/>
  <c r="K11" i="4"/>
  <c r="AH11" i="4" s="1"/>
  <c r="K12" i="4"/>
  <c r="AH12" i="4" s="1"/>
  <c r="K13" i="4"/>
  <c r="AH13" i="4" s="1"/>
  <c r="K14" i="4"/>
  <c r="AH14" i="4" s="1"/>
  <c r="K15" i="4"/>
  <c r="AH15" i="4" s="1"/>
  <c r="K16" i="4"/>
  <c r="AH16" i="4" s="1"/>
  <c r="K17" i="4"/>
  <c r="AH17" i="4" s="1"/>
  <c r="K18" i="4"/>
  <c r="AH18" i="4" s="1"/>
  <c r="K19" i="4"/>
  <c r="AH19" i="4" s="1"/>
  <c r="K20" i="4"/>
  <c r="AH20" i="4" s="1"/>
  <c r="K21" i="4"/>
  <c r="AH21" i="4" s="1"/>
  <c r="K22" i="4"/>
  <c r="AH22" i="4" s="1"/>
  <c r="K23" i="4"/>
  <c r="AH23" i="4" s="1"/>
  <c r="K24" i="4"/>
  <c r="AH24" i="4" s="1"/>
  <c r="K25" i="4"/>
  <c r="K26" i="4"/>
  <c r="AH26" i="4" s="1"/>
  <c r="K27" i="4"/>
  <c r="AH27" i="4" s="1"/>
  <c r="K28" i="4"/>
  <c r="AH28" i="4" s="1"/>
  <c r="K29" i="4"/>
  <c r="AH29" i="4" s="1"/>
  <c r="K30" i="4"/>
  <c r="AH30" i="4" s="1"/>
  <c r="K31" i="4"/>
  <c r="AH31" i="4" s="1"/>
  <c r="K32" i="4"/>
  <c r="AH32" i="4" s="1"/>
  <c r="K33" i="4"/>
  <c r="AH33" i="4" s="1"/>
  <c r="K34" i="4"/>
  <c r="AH34" i="4" s="1"/>
  <c r="K35" i="4"/>
  <c r="AH35" i="4" s="1"/>
  <c r="J9" i="4"/>
  <c r="K8" i="4"/>
  <c r="AH8" i="4" s="1"/>
  <c r="J6" i="4"/>
  <c r="J3" i="4"/>
  <c r="K5" i="4"/>
  <c r="AG181" i="4"/>
  <c r="AE181" i="4"/>
  <c r="AC181" i="4"/>
  <c r="AA181" i="4"/>
  <c r="Y181" i="4"/>
  <c r="W181" i="4"/>
  <c r="U181" i="4"/>
  <c r="S181" i="4"/>
  <c r="Q181" i="4"/>
  <c r="O181" i="4"/>
  <c r="M181" i="4"/>
  <c r="K181" i="4"/>
  <c r="AH181" i="4" s="1"/>
  <c r="AG180" i="4"/>
  <c r="AE180" i="4"/>
  <c r="AC180" i="4"/>
  <c r="AA180" i="4"/>
  <c r="Y180" i="4"/>
  <c r="W180" i="4"/>
  <c r="U180" i="4"/>
  <c r="S180" i="4"/>
  <c r="Q180" i="4"/>
  <c r="O180" i="4"/>
  <c r="M180" i="4"/>
  <c r="K180" i="4"/>
  <c r="AH180" i="4" s="1"/>
  <c r="AG179" i="4"/>
  <c r="AE179" i="4"/>
  <c r="AC179" i="4"/>
  <c r="AA179" i="4"/>
  <c r="Y179" i="4"/>
  <c r="W179" i="4"/>
  <c r="U179" i="4"/>
  <c r="S179" i="4"/>
  <c r="Q179" i="4"/>
  <c r="O179" i="4"/>
  <c r="M179" i="4"/>
  <c r="K179" i="4"/>
  <c r="AH179" i="4" s="1"/>
  <c r="AG178" i="4"/>
  <c r="AE178" i="4"/>
  <c r="AC178" i="4"/>
  <c r="AA178" i="4"/>
  <c r="Y178" i="4"/>
  <c r="W178" i="4"/>
  <c r="U178" i="4"/>
  <c r="S178" i="4"/>
  <c r="Q178" i="4"/>
  <c r="O178" i="4"/>
  <c r="M178" i="4"/>
  <c r="K178" i="4"/>
  <c r="AH178" i="4" s="1"/>
  <c r="AG177" i="4"/>
  <c r="AE177" i="4"/>
  <c r="AC177" i="4"/>
  <c r="AA177" i="4"/>
  <c r="Y177" i="4"/>
  <c r="W177" i="4"/>
  <c r="U177" i="4"/>
  <c r="S177" i="4"/>
  <c r="Q177" i="4"/>
  <c r="O177" i="4"/>
  <c r="M177" i="4"/>
  <c r="K177" i="4"/>
  <c r="AH177" i="4" s="1"/>
  <c r="AG176" i="4"/>
  <c r="AE176" i="4"/>
  <c r="AC176" i="4"/>
  <c r="AA176" i="4"/>
  <c r="Y176" i="4"/>
  <c r="W176" i="4"/>
  <c r="U176" i="4"/>
  <c r="S176" i="4"/>
  <c r="Q176" i="4"/>
  <c r="O176" i="4"/>
  <c r="M176" i="4"/>
  <c r="K176" i="4"/>
  <c r="AH176" i="4" s="1"/>
  <c r="AG175" i="4"/>
  <c r="AE175" i="4"/>
  <c r="AC175" i="4"/>
  <c r="AA175" i="4"/>
  <c r="Y175" i="4"/>
  <c r="W175" i="4"/>
  <c r="U175" i="4"/>
  <c r="S175" i="4"/>
  <c r="Q175" i="4"/>
  <c r="O175" i="4"/>
  <c r="M175" i="4"/>
  <c r="K175" i="4"/>
  <c r="AH175" i="4" s="1"/>
  <c r="AG174" i="4"/>
  <c r="AE174" i="4"/>
  <c r="AC174" i="4"/>
  <c r="AA174" i="4"/>
  <c r="Y174" i="4"/>
  <c r="W174" i="4"/>
  <c r="U174" i="4"/>
  <c r="S174" i="4"/>
  <c r="Q174" i="4"/>
  <c r="O174" i="4"/>
  <c r="M174" i="4"/>
  <c r="K174" i="4"/>
  <c r="AH174" i="4" s="1"/>
  <c r="AG173" i="4"/>
  <c r="AE173" i="4"/>
  <c r="AC173" i="4"/>
  <c r="AA173" i="4"/>
  <c r="Y173" i="4"/>
  <c r="W173" i="4"/>
  <c r="U173" i="4"/>
  <c r="Q173" i="4"/>
  <c r="O173" i="4"/>
  <c r="M173" i="4"/>
  <c r="K173" i="4"/>
  <c r="AH173" i="4" s="1"/>
  <c r="AG172" i="4"/>
  <c r="AE172" i="4"/>
  <c r="AC172" i="4"/>
  <c r="AA172" i="4"/>
  <c r="Y172" i="4"/>
  <c r="W172" i="4"/>
  <c r="U172" i="4"/>
  <c r="Q172" i="4"/>
  <c r="O172" i="4"/>
  <c r="M172" i="4"/>
  <c r="K172" i="4"/>
  <c r="AH172" i="4" s="1"/>
  <c r="AG171" i="4"/>
  <c r="AE171" i="4"/>
  <c r="AC171" i="4"/>
  <c r="AA171" i="4"/>
  <c r="Y171" i="4"/>
  <c r="W171" i="4"/>
  <c r="U171" i="4"/>
  <c r="Q171" i="4"/>
  <c r="O171" i="4"/>
  <c r="M171" i="4"/>
  <c r="K171" i="4"/>
  <c r="AH171" i="4" s="1"/>
  <c r="AG170" i="4"/>
  <c r="AE170" i="4"/>
  <c r="AC170" i="4"/>
  <c r="AA170" i="4"/>
  <c r="Y170" i="4"/>
  <c r="W170" i="4"/>
  <c r="U170" i="4"/>
  <c r="Q170" i="4"/>
  <c r="O170" i="4"/>
  <c r="M170" i="4"/>
  <c r="K170" i="4"/>
  <c r="AH170" i="4" s="1"/>
  <c r="AG169" i="4"/>
  <c r="AE169" i="4"/>
  <c r="AC169" i="4"/>
  <c r="AA169" i="4"/>
  <c r="Y169" i="4"/>
  <c r="W169" i="4"/>
  <c r="U169" i="4"/>
  <c r="Q169" i="4"/>
  <c r="O169" i="4"/>
  <c r="M169" i="4"/>
  <c r="K169" i="4"/>
  <c r="AH169" i="4" s="1"/>
  <c r="AG168" i="4"/>
  <c r="AE168" i="4"/>
  <c r="AC168" i="4"/>
  <c r="AA168" i="4"/>
  <c r="Y168" i="4"/>
  <c r="W168" i="4"/>
  <c r="U168" i="4"/>
  <c r="Q168" i="4"/>
  <c r="O168" i="4"/>
  <c r="M168" i="4"/>
  <c r="K168" i="4"/>
  <c r="AH168" i="4" s="1"/>
  <c r="AG167" i="4"/>
  <c r="AE167" i="4"/>
  <c r="AC167" i="4"/>
  <c r="AA167" i="4"/>
  <c r="Y167" i="4"/>
  <c r="W167" i="4"/>
  <c r="U167" i="4"/>
  <c r="Q167" i="4"/>
  <c r="O167" i="4"/>
  <c r="M167" i="4"/>
  <c r="K167" i="4"/>
  <c r="AH167" i="4" s="1"/>
  <c r="AG166" i="4"/>
  <c r="AE166" i="4"/>
  <c r="AC166" i="4"/>
  <c r="AA166" i="4"/>
  <c r="Y166" i="4"/>
  <c r="W166" i="4"/>
  <c r="U166" i="4"/>
  <c r="Q166" i="4"/>
  <c r="O166" i="4"/>
  <c r="M166" i="4"/>
  <c r="K166" i="4"/>
  <c r="AH166" i="4" s="1"/>
  <c r="AG165" i="4"/>
  <c r="AE165" i="4"/>
  <c r="AC165" i="4"/>
  <c r="AA165" i="4"/>
  <c r="Y165" i="4"/>
  <c r="W165" i="4"/>
  <c r="U165" i="4"/>
  <c r="Q165" i="4"/>
  <c r="O165" i="4"/>
  <c r="M165" i="4"/>
  <c r="K165" i="4"/>
  <c r="AH165" i="4" s="1"/>
  <c r="AG164" i="4"/>
  <c r="AE164" i="4"/>
  <c r="AC164" i="4"/>
  <c r="AA164" i="4"/>
  <c r="Y164" i="4"/>
  <c r="W164" i="4"/>
  <c r="U164" i="4"/>
  <c r="Q164" i="4"/>
  <c r="O164" i="4"/>
  <c r="M164" i="4"/>
  <c r="K164" i="4"/>
  <c r="AH164" i="4" s="1"/>
  <c r="AG163" i="4"/>
  <c r="AE163" i="4"/>
  <c r="AC163" i="4"/>
  <c r="AA163" i="4"/>
  <c r="Y163" i="4"/>
  <c r="W163" i="4"/>
  <c r="U163" i="4"/>
  <c r="Q163" i="4"/>
  <c r="O163" i="4"/>
  <c r="M163" i="4"/>
  <c r="K163" i="4"/>
  <c r="AH163" i="4" s="1"/>
  <c r="AG162" i="4"/>
  <c r="AE162" i="4"/>
  <c r="AC162" i="4"/>
  <c r="AA162" i="4"/>
  <c r="Y162" i="4"/>
  <c r="W162" i="4"/>
  <c r="U162" i="4"/>
  <c r="Q162" i="4"/>
  <c r="O162" i="4"/>
  <c r="M162" i="4"/>
  <c r="K162" i="4"/>
  <c r="AH162" i="4" s="1"/>
  <c r="AG161" i="4"/>
  <c r="AE161" i="4"/>
  <c r="AC161" i="4"/>
  <c r="AA161" i="4"/>
  <c r="Y161" i="4"/>
  <c r="W161" i="4"/>
  <c r="U161" i="4"/>
  <c r="Q161" i="4"/>
  <c r="O161" i="4"/>
  <c r="M161" i="4"/>
  <c r="K161" i="4"/>
  <c r="AH161" i="4" s="1"/>
  <c r="AG160" i="4"/>
  <c r="AE160" i="4"/>
  <c r="AC160" i="4"/>
  <c r="AA160" i="4"/>
  <c r="Y160" i="4"/>
  <c r="W160" i="4"/>
  <c r="U160" i="4"/>
  <c r="Q160" i="4"/>
  <c r="O160" i="4"/>
  <c r="M160" i="4"/>
  <c r="K160" i="4"/>
  <c r="AH160" i="4" s="1"/>
  <c r="AG159" i="4"/>
  <c r="AE159" i="4"/>
  <c r="AC159" i="4"/>
  <c r="AA159" i="4"/>
  <c r="Y159" i="4"/>
  <c r="W159" i="4"/>
  <c r="U159" i="4"/>
  <c r="Q159" i="4"/>
  <c r="O159" i="4"/>
  <c r="M159" i="4"/>
  <c r="K159" i="4"/>
  <c r="AH159" i="4" s="1"/>
  <c r="AG158" i="4"/>
  <c r="AE158" i="4"/>
  <c r="AC158" i="4"/>
  <c r="AA158" i="4"/>
  <c r="Y158" i="4"/>
  <c r="W158" i="4"/>
  <c r="U158" i="4"/>
  <c r="Q158" i="4"/>
  <c r="O158" i="4"/>
  <c r="M158" i="4"/>
  <c r="K158" i="4"/>
  <c r="AH158" i="4" s="1"/>
  <c r="AG157" i="4"/>
  <c r="AE157" i="4"/>
  <c r="AC157" i="4"/>
  <c r="AA157" i="4"/>
  <c r="Y157" i="4"/>
  <c r="W157" i="4"/>
  <c r="U157" i="4"/>
  <c r="Q157" i="4"/>
  <c r="O157" i="4"/>
  <c r="M157" i="4"/>
  <c r="K157" i="4"/>
  <c r="AH157" i="4" s="1"/>
  <c r="AG156" i="4"/>
  <c r="AE156" i="4"/>
  <c r="AC156" i="4"/>
  <c r="AA156" i="4"/>
  <c r="Y156" i="4"/>
  <c r="W156" i="4"/>
  <c r="U156" i="4"/>
  <c r="Q156" i="4"/>
  <c r="O156" i="4"/>
  <c r="M156" i="4"/>
  <c r="K156" i="4"/>
  <c r="AH156" i="4" s="1"/>
  <c r="AG155" i="4"/>
  <c r="AE155" i="4"/>
  <c r="AC155" i="4"/>
  <c r="AA155" i="4"/>
  <c r="Y155" i="4"/>
  <c r="W155" i="4"/>
  <c r="U155" i="4"/>
  <c r="Q155" i="4"/>
  <c r="O155" i="4"/>
  <c r="M155" i="4"/>
  <c r="K155" i="4"/>
  <c r="AH155" i="4" s="1"/>
  <c r="AG154" i="4"/>
  <c r="AE154" i="4"/>
  <c r="AC154" i="4"/>
  <c r="AA154" i="4"/>
  <c r="Y154" i="4"/>
  <c r="W154" i="4"/>
  <c r="U154" i="4"/>
  <c r="Q154" i="4"/>
  <c r="O154" i="4"/>
  <c r="M154" i="4"/>
  <c r="K154" i="4"/>
  <c r="AH154" i="4" s="1"/>
  <c r="AG153" i="4"/>
  <c r="AE153" i="4"/>
  <c r="AC153" i="4"/>
  <c r="AA153" i="4"/>
  <c r="Y153" i="4"/>
  <c r="W153" i="4"/>
  <c r="U153" i="4"/>
  <c r="Q153" i="4"/>
  <c r="O153" i="4"/>
  <c r="M153" i="4"/>
  <c r="K153" i="4"/>
  <c r="AH153" i="4" s="1"/>
  <c r="AG152" i="4"/>
  <c r="AE152" i="4"/>
  <c r="AC152" i="4"/>
  <c r="AA152" i="4"/>
  <c r="Y152" i="4"/>
  <c r="W152" i="4"/>
  <c r="U152" i="4"/>
  <c r="Q152" i="4"/>
  <c r="O152" i="4"/>
  <c r="M152" i="4"/>
  <c r="K152" i="4"/>
  <c r="AH152" i="4" s="1"/>
  <c r="AG151" i="4"/>
  <c r="AE151" i="4"/>
  <c r="AC151" i="4"/>
  <c r="AA151" i="4"/>
  <c r="Y151" i="4"/>
  <c r="W151" i="4"/>
  <c r="U151" i="4"/>
  <c r="Q151" i="4"/>
  <c r="O151" i="4"/>
  <c r="M151" i="4"/>
  <c r="K151" i="4"/>
  <c r="AH151" i="4" s="1"/>
  <c r="AG150" i="4"/>
  <c r="AE150" i="4"/>
  <c r="AC150" i="4"/>
  <c r="AA150" i="4"/>
  <c r="Y150" i="4"/>
  <c r="W150" i="4"/>
  <c r="U150" i="4"/>
  <c r="Q150" i="4"/>
  <c r="O150" i="4"/>
  <c r="M150" i="4"/>
  <c r="K150" i="4"/>
  <c r="AH150" i="4" s="1"/>
  <c r="AG149" i="4"/>
  <c r="AE149" i="4"/>
  <c r="AC149" i="4"/>
  <c r="AA149" i="4"/>
  <c r="Y149" i="4"/>
  <c r="W149" i="4"/>
  <c r="U149" i="4"/>
  <c r="Q149" i="4"/>
  <c r="O149" i="4"/>
  <c r="M149" i="4"/>
  <c r="K149" i="4"/>
  <c r="AH149" i="4" s="1"/>
  <c r="AG148" i="4"/>
  <c r="AE148" i="4"/>
  <c r="AC148" i="4"/>
  <c r="AA148" i="4"/>
  <c r="Y148" i="4"/>
  <c r="W148" i="4"/>
  <c r="U148" i="4"/>
  <c r="Q148" i="4"/>
  <c r="O148" i="4"/>
  <c r="M148" i="4"/>
  <c r="K148" i="4"/>
  <c r="AH148" i="4" s="1"/>
  <c r="AG147" i="4"/>
  <c r="AE147" i="4"/>
  <c r="AC147" i="4"/>
  <c r="AA147" i="4"/>
  <c r="Y147" i="4"/>
  <c r="W147" i="4"/>
  <c r="U147" i="4"/>
  <c r="Q147" i="4"/>
  <c r="O147" i="4"/>
  <c r="M147" i="4"/>
  <c r="K147" i="4"/>
  <c r="AH147" i="4" s="1"/>
  <c r="AG146" i="4"/>
  <c r="AE146" i="4"/>
  <c r="AC146" i="4"/>
  <c r="AA146" i="4"/>
  <c r="Y146" i="4"/>
  <c r="W146" i="4"/>
  <c r="U146" i="4"/>
  <c r="Q146" i="4"/>
  <c r="M146" i="4"/>
  <c r="K146" i="4"/>
  <c r="AH146" i="4" s="1"/>
  <c r="AG145" i="4"/>
  <c r="AE145" i="4"/>
  <c r="AC145" i="4"/>
  <c r="AA145" i="4"/>
  <c r="Y145" i="4"/>
  <c r="W145" i="4"/>
  <c r="U145" i="4"/>
  <c r="Q145" i="4"/>
  <c r="M145" i="4"/>
  <c r="K145" i="4"/>
  <c r="AH145" i="4" s="1"/>
  <c r="AG144" i="4"/>
  <c r="AE144" i="4"/>
  <c r="AC144" i="4"/>
  <c r="AA144" i="4"/>
  <c r="Y144" i="4"/>
  <c r="W144" i="4"/>
  <c r="U144" i="4"/>
  <c r="Q144" i="4"/>
  <c r="M144" i="4"/>
  <c r="K144" i="4"/>
  <c r="AH144" i="4" s="1"/>
  <c r="AG143" i="4"/>
  <c r="AE143" i="4"/>
  <c r="AC143" i="4"/>
  <c r="AA143" i="4"/>
  <c r="Y143" i="4"/>
  <c r="W143" i="4"/>
  <c r="U143" i="4"/>
  <c r="Q143" i="4"/>
  <c r="M143" i="4"/>
  <c r="K143" i="4"/>
  <c r="AH143" i="4" s="1"/>
  <c r="AG142" i="4"/>
  <c r="AE142" i="4"/>
  <c r="AC142" i="4"/>
  <c r="AA142" i="4"/>
  <c r="Y142" i="4"/>
  <c r="W142" i="4"/>
  <c r="U142" i="4"/>
  <c r="Q142" i="4"/>
  <c r="M142" i="4"/>
  <c r="K142" i="4"/>
  <c r="AH142" i="4" s="1"/>
  <c r="AG141" i="4"/>
  <c r="AE141" i="4"/>
  <c r="AC141" i="4"/>
  <c r="AA141" i="4"/>
  <c r="Y141" i="4"/>
  <c r="W141" i="4"/>
  <c r="U141" i="4"/>
  <c r="Q141" i="4"/>
  <c r="M141" i="4"/>
  <c r="K141" i="4"/>
  <c r="AH141" i="4" s="1"/>
  <c r="AG140" i="4"/>
  <c r="AE140" i="4"/>
  <c r="AC140" i="4"/>
  <c r="AA140" i="4"/>
  <c r="Y140" i="4"/>
  <c r="W140" i="4"/>
  <c r="U140" i="4"/>
  <c r="Q140" i="4"/>
  <c r="M140" i="4"/>
  <c r="K140" i="4"/>
  <c r="AH140" i="4" s="1"/>
  <c r="AG139" i="4"/>
  <c r="AE139" i="4"/>
  <c r="AC139" i="4"/>
  <c r="AA139" i="4"/>
  <c r="Y139" i="4"/>
  <c r="W139" i="4"/>
  <c r="U139" i="4"/>
  <c r="Q139" i="4"/>
  <c r="M139" i="4"/>
  <c r="K139" i="4"/>
  <c r="AH139" i="4" s="1"/>
  <c r="AG138" i="4"/>
  <c r="AE138" i="4"/>
  <c r="AC138" i="4"/>
  <c r="AA138" i="4"/>
  <c r="Y138" i="4"/>
  <c r="W138" i="4"/>
  <c r="U138" i="4"/>
  <c r="Q138" i="4"/>
  <c r="M138" i="4"/>
  <c r="K138" i="4"/>
  <c r="AH138" i="4" s="1"/>
  <c r="AG137" i="4"/>
  <c r="AE137" i="4"/>
  <c r="AC137" i="4"/>
  <c r="AA137" i="4"/>
  <c r="Y137" i="4"/>
  <c r="W137" i="4"/>
  <c r="U137" i="4"/>
  <c r="Q137" i="4"/>
  <c r="M137" i="4"/>
  <c r="K137" i="4"/>
  <c r="AH137" i="4" s="1"/>
  <c r="AG136" i="4"/>
  <c r="AE136" i="4"/>
  <c r="AC136" i="4"/>
  <c r="AA136" i="4"/>
  <c r="Y136" i="4"/>
  <c r="W136" i="4"/>
  <c r="U136" i="4"/>
  <c r="Q136" i="4"/>
  <c r="M136" i="4"/>
  <c r="K136" i="4"/>
  <c r="AH136" i="4" s="1"/>
  <c r="AG135" i="4"/>
  <c r="AE135" i="4"/>
  <c r="AC135" i="4"/>
  <c r="AA135" i="4"/>
  <c r="Y135" i="4"/>
  <c r="W135" i="4"/>
  <c r="U135" i="4"/>
  <c r="Q135" i="4"/>
  <c r="M135" i="4"/>
  <c r="K135" i="4"/>
  <c r="AH135" i="4" s="1"/>
  <c r="AG134" i="4"/>
  <c r="AE134" i="4"/>
  <c r="AC134" i="4"/>
  <c r="AA134" i="4"/>
  <c r="Y134" i="4"/>
  <c r="W134" i="4"/>
  <c r="U134" i="4"/>
  <c r="Q134" i="4"/>
  <c r="M134" i="4"/>
  <c r="K134" i="4"/>
  <c r="AH134" i="4" s="1"/>
  <c r="AG133" i="4"/>
  <c r="AE133" i="4"/>
  <c r="AC133" i="4"/>
  <c r="AA133" i="4"/>
  <c r="Y133" i="4"/>
  <c r="W133" i="4"/>
  <c r="U133" i="4"/>
  <c r="Q133" i="4"/>
  <c r="M133" i="4"/>
  <c r="K133" i="4"/>
  <c r="AH133" i="4" s="1"/>
  <c r="AG132" i="4"/>
  <c r="AE132" i="4"/>
  <c r="AC132" i="4"/>
  <c r="AA132" i="4"/>
  <c r="Y132" i="4"/>
  <c r="W132" i="4"/>
  <c r="U132" i="4"/>
  <c r="Q132" i="4"/>
  <c r="M132" i="4"/>
  <c r="K132" i="4"/>
  <c r="AH132" i="4" s="1"/>
  <c r="AG131" i="4"/>
  <c r="AE131" i="4"/>
  <c r="AC131" i="4"/>
  <c r="AA131" i="4"/>
  <c r="Y131" i="4"/>
  <c r="W131" i="4"/>
  <c r="U131" i="4"/>
  <c r="Q131" i="4"/>
  <c r="M131" i="4"/>
  <c r="K131" i="4"/>
  <c r="AH131" i="4" s="1"/>
  <c r="AG130" i="4"/>
  <c r="AE130" i="4"/>
  <c r="AC130" i="4"/>
  <c r="AA130" i="4"/>
  <c r="Y130" i="4"/>
  <c r="Q130" i="4"/>
  <c r="M130" i="4"/>
  <c r="K130" i="4"/>
  <c r="AH130" i="4" s="1"/>
  <c r="AG129" i="4"/>
  <c r="AE129" i="4"/>
  <c r="AC129" i="4"/>
  <c r="AA129" i="4"/>
  <c r="Y129" i="4"/>
  <c r="Q129" i="4"/>
  <c r="M129" i="4"/>
  <c r="K129" i="4"/>
  <c r="AH129" i="4" s="1"/>
  <c r="AG128" i="4"/>
  <c r="AE128" i="4"/>
  <c r="AC128" i="4"/>
  <c r="AA128" i="4"/>
  <c r="Q128" i="4"/>
  <c r="M128" i="4"/>
  <c r="K128" i="4"/>
  <c r="AH128" i="4" s="1"/>
  <c r="AG127" i="4"/>
  <c r="AE127" i="4"/>
  <c r="AC127" i="4"/>
  <c r="AA127" i="4"/>
  <c r="Q127" i="4"/>
  <c r="M127" i="4"/>
  <c r="K127" i="4"/>
  <c r="AH127" i="4" s="1"/>
  <c r="AC126" i="4"/>
  <c r="AA126" i="4"/>
  <c r="Q126" i="4"/>
  <c r="M126" i="4"/>
  <c r="K126" i="4"/>
  <c r="AH126" i="4" s="1"/>
  <c r="AC125" i="4"/>
  <c r="AA125" i="4"/>
  <c r="Q125" i="4"/>
  <c r="M125" i="4"/>
  <c r="K125" i="4"/>
  <c r="AH125" i="4" s="1"/>
  <c r="AC124" i="4"/>
  <c r="AA124" i="4"/>
  <c r="Q124" i="4"/>
  <c r="M124" i="4"/>
  <c r="K124" i="4"/>
  <c r="AH124" i="4" s="1"/>
  <c r="AA123" i="4"/>
  <c r="Q123" i="4"/>
  <c r="M123" i="4"/>
  <c r="K123" i="4"/>
  <c r="AH123" i="4" s="1"/>
  <c r="Q122" i="4"/>
  <c r="M122" i="4"/>
  <c r="K122" i="4"/>
  <c r="AH122" i="4" s="1"/>
  <c r="Q121" i="4"/>
  <c r="M121" i="4"/>
  <c r="K121" i="4"/>
  <c r="AH121" i="4" s="1"/>
  <c r="Q120" i="4"/>
  <c r="M120" i="4"/>
  <c r="K120" i="4"/>
  <c r="AH120" i="4" s="1"/>
  <c r="Q119" i="4"/>
  <c r="M119" i="4"/>
  <c r="K119" i="4"/>
  <c r="AH119" i="4" s="1"/>
  <c r="Q118" i="4"/>
  <c r="M118" i="4"/>
  <c r="K118" i="4"/>
  <c r="AH118" i="4" s="1"/>
  <c r="Q117" i="4"/>
  <c r="M117" i="4"/>
  <c r="K117" i="4"/>
  <c r="AH117" i="4" s="1"/>
  <c r="Q116" i="4"/>
  <c r="M116" i="4"/>
  <c r="K116" i="4"/>
  <c r="AH116" i="4" s="1"/>
  <c r="M115" i="4"/>
  <c r="K115" i="4"/>
  <c r="AH115" i="4" s="1"/>
  <c r="M114" i="4"/>
  <c r="K114" i="4"/>
  <c r="AH114" i="4" s="1"/>
  <c r="M113" i="4"/>
  <c r="K113" i="4"/>
  <c r="K36" i="4"/>
  <c r="AH36" i="4" s="1"/>
  <c r="AG9" i="4"/>
  <c r="AE9" i="4"/>
  <c r="AC9" i="4"/>
  <c r="AA9" i="4"/>
  <c r="Y9" i="4"/>
  <c r="W9" i="4"/>
  <c r="U9" i="4"/>
  <c r="S9" i="4"/>
  <c r="Q9" i="4"/>
  <c r="O9" i="4"/>
  <c r="M9" i="4"/>
  <c r="K9" i="4"/>
  <c r="AH9" i="4" s="1"/>
  <c r="AG7" i="4"/>
  <c r="AE7" i="4"/>
  <c r="AC7" i="4"/>
  <c r="AA7" i="4"/>
  <c r="Y7" i="4"/>
  <c r="W7" i="4"/>
  <c r="U7" i="4"/>
  <c r="S7" i="4"/>
  <c r="Q7" i="4"/>
  <c r="O7" i="4"/>
  <c r="M7" i="4"/>
  <c r="K7" i="4"/>
  <c r="AH7" i="4" s="1"/>
  <c r="AG6" i="4"/>
  <c r="AE6" i="4"/>
  <c r="AC6" i="4"/>
  <c r="AA6" i="4"/>
  <c r="Y6" i="4"/>
  <c r="W6" i="4"/>
  <c r="U6" i="4"/>
  <c r="S6" i="4"/>
  <c r="Q6" i="4"/>
  <c r="O6" i="4"/>
  <c r="M6" i="4"/>
  <c r="K6" i="4"/>
  <c r="AG4" i="4"/>
  <c r="AE4" i="4"/>
  <c r="AC4" i="4"/>
  <c r="AA4" i="4"/>
  <c r="Y4" i="4"/>
  <c r="W4" i="4"/>
  <c r="U4" i="4"/>
  <c r="S4" i="4"/>
  <c r="Q4" i="4"/>
  <c r="O4" i="4"/>
  <c r="M4" i="4"/>
  <c r="K4" i="4"/>
  <c r="AG3" i="4"/>
  <c r="AE3" i="4"/>
  <c r="AC3" i="4"/>
  <c r="AA3" i="4"/>
  <c r="Y3" i="4"/>
  <c r="W3" i="4"/>
  <c r="U3" i="4"/>
  <c r="S3" i="4"/>
  <c r="Q3" i="4"/>
  <c r="O3" i="4"/>
  <c r="M3" i="4"/>
  <c r="K3" i="4"/>
  <c r="AH3" i="4" l="1"/>
  <c r="AH6" i="4"/>
  <c r="C20" i="2"/>
  <c r="E20" i="2" s="1"/>
  <c r="AH61" i="4"/>
  <c r="AH59" i="4"/>
  <c r="Q70" i="4"/>
  <c r="AH104" i="4"/>
  <c r="C19" i="2" s="1"/>
  <c r="AH37" i="4"/>
  <c r="C17" i="2" s="1"/>
  <c r="AH39" i="4"/>
  <c r="AH76" i="4"/>
  <c r="AH47" i="4"/>
  <c r="AH81" i="4"/>
  <c r="O70" i="4"/>
  <c r="AH70" i="4" s="1"/>
  <c r="C18" i="2" s="1"/>
  <c r="AH60" i="4"/>
  <c r="AH25" i="4"/>
  <c r="AH4" i="4"/>
  <c r="E17" i="2" l="1"/>
  <c r="E18" i="2"/>
  <c r="E19" i="2"/>
  <c r="C16" i="2"/>
  <c r="AJ2" i="4"/>
  <c r="AH113" i="4"/>
  <c r="C4" i="2" s="1"/>
  <c r="E4" i="2" s="1"/>
  <c r="AA114" i="3"/>
  <c r="U114" i="3"/>
  <c r="O114" i="3"/>
  <c r="K114" i="3"/>
  <c r="I108" i="3"/>
  <c r="AA106" i="3"/>
  <c r="U106" i="3"/>
  <c r="O106" i="3"/>
  <c r="I104" i="3"/>
  <c r="I101" i="3"/>
  <c r="H101" i="3"/>
  <c r="I100" i="3"/>
  <c r="H95" i="3"/>
  <c r="K93" i="3"/>
  <c r="I92" i="3"/>
  <c r="H91" i="3"/>
  <c r="K91" i="3"/>
  <c r="H86" i="3"/>
  <c r="H85" i="3"/>
  <c r="H84" i="3"/>
  <c r="H82" i="3"/>
  <c r="AE81" i="3"/>
  <c r="AC81" i="3"/>
  <c r="AA81" i="3"/>
  <c r="Y81" i="3"/>
  <c r="W81" i="3"/>
  <c r="U81" i="3"/>
  <c r="S81" i="3"/>
  <c r="Q81" i="3"/>
  <c r="O81" i="3"/>
  <c r="M81" i="3"/>
  <c r="K81" i="3"/>
  <c r="I81" i="3"/>
  <c r="AE40" i="3"/>
  <c r="AC40" i="3"/>
  <c r="AA40" i="3"/>
  <c r="Y40" i="3"/>
  <c r="W40" i="3"/>
  <c r="U40" i="3"/>
  <c r="S40" i="3"/>
  <c r="Q40" i="3"/>
  <c r="O40" i="3"/>
  <c r="M40" i="3"/>
  <c r="K40" i="3"/>
  <c r="I40" i="3"/>
  <c r="H39" i="3"/>
  <c r="H38" i="3"/>
  <c r="K35" i="3"/>
  <c r="K34" i="3"/>
  <c r="K33" i="3"/>
  <c r="M32" i="3"/>
  <c r="K32" i="3"/>
  <c r="H31" i="3"/>
  <c r="H27" i="3"/>
  <c r="H25" i="3"/>
  <c r="H24" i="3"/>
  <c r="R24" i="3" s="1"/>
  <c r="H23" i="3"/>
  <c r="AE22" i="3"/>
  <c r="AA22" i="3"/>
  <c r="W22" i="3"/>
  <c r="S22" i="3"/>
  <c r="O22" i="3"/>
  <c r="K22" i="3"/>
  <c r="K18" i="3"/>
  <c r="I16" i="3"/>
  <c r="H15" i="3"/>
  <c r="H14" i="3"/>
  <c r="H13" i="3"/>
  <c r="X13" i="3" s="1"/>
  <c r="H12" i="3"/>
  <c r="H9" i="3"/>
  <c r="D20" i="2" l="1"/>
  <c r="D19" i="2"/>
  <c r="D18" i="2"/>
  <c r="D17" i="2"/>
  <c r="E16" i="2"/>
  <c r="D16" i="2"/>
  <c r="I4" i="3"/>
  <c r="H8" i="3"/>
  <c r="H5" i="3"/>
  <c r="AD4" i="3" l="1"/>
  <c r="AB4" i="3"/>
  <c r="Z4" i="3"/>
  <c r="X4" i="3"/>
  <c r="AF188" i="3" l="1"/>
  <c r="AD188" i="3"/>
  <c r="AB188" i="3"/>
  <c r="Z188" i="3"/>
  <c r="X188" i="3"/>
  <c r="V188" i="3"/>
  <c r="T188" i="3"/>
  <c r="R188" i="3"/>
  <c r="P188" i="3"/>
  <c r="N188" i="3"/>
  <c r="L188" i="3"/>
  <c r="J188" i="3"/>
  <c r="AF187" i="3"/>
  <c r="AD187" i="3"/>
  <c r="AB187" i="3"/>
  <c r="Z187" i="3"/>
  <c r="X187" i="3"/>
  <c r="V187" i="3"/>
  <c r="T187" i="3"/>
  <c r="R187" i="3"/>
  <c r="P187" i="3"/>
  <c r="N187" i="3"/>
  <c r="L187" i="3"/>
  <c r="J187" i="3"/>
  <c r="AF186" i="3"/>
  <c r="AD186" i="3"/>
  <c r="AB186" i="3"/>
  <c r="Z186" i="3"/>
  <c r="X186" i="3"/>
  <c r="V186" i="3"/>
  <c r="T186" i="3"/>
  <c r="R186" i="3"/>
  <c r="P186" i="3"/>
  <c r="N186" i="3"/>
  <c r="L186" i="3"/>
  <c r="J186" i="3"/>
  <c r="AF185" i="3"/>
  <c r="AD185" i="3"/>
  <c r="AB185" i="3"/>
  <c r="Z185" i="3"/>
  <c r="X185" i="3"/>
  <c r="V185" i="3"/>
  <c r="T185" i="3"/>
  <c r="R185" i="3"/>
  <c r="P185" i="3"/>
  <c r="N185" i="3"/>
  <c r="L185" i="3"/>
  <c r="J185" i="3"/>
  <c r="AF184" i="3"/>
  <c r="AD184" i="3"/>
  <c r="AB184" i="3"/>
  <c r="Z184" i="3"/>
  <c r="X184" i="3"/>
  <c r="V184" i="3"/>
  <c r="T184" i="3"/>
  <c r="R184" i="3"/>
  <c r="P184" i="3"/>
  <c r="N184" i="3"/>
  <c r="L184" i="3"/>
  <c r="J184" i="3"/>
  <c r="AF183" i="3"/>
  <c r="AD183" i="3"/>
  <c r="AB183" i="3"/>
  <c r="Z183" i="3"/>
  <c r="X183" i="3"/>
  <c r="V183" i="3"/>
  <c r="T183" i="3"/>
  <c r="R183" i="3"/>
  <c r="P183" i="3"/>
  <c r="N183" i="3"/>
  <c r="L183" i="3"/>
  <c r="J183" i="3"/>
  <c r="AF182" i="3"/>
  <c r="AD182" i="3"/>
  <c r="AB182" i="3"/>
  <c r="Z182" i="3"/>
  <c r="X182" i="3"/>
  <c r="V182" i="3"/>
  <c r="T182" i="3"/>
  <c r="R182" i="3"/>
  <c r="P182" i="3"/>
  <c r="N182" i="3"/>
  <c r="L182" i="3"/>
  <c r="J182" i="3"/>
  <c r="AF181" i="3"/>
  <c r="AD181" i="3"/>
  <c r="AB181" i="3"/>
  <c r="Z181" i="3"/>
  <c r="X181" i="3"/>
  <c r="V181" i="3"/>
  <c r="T181" i="3"/>
  <c r="R181" i="3"/>
  <c r="P181" i="3"/>
  <c r="N181" i="3"/>
  <c r="L181" i="3"/>
  <c r="J181" i="3"/>
  <c r="AF180" i="3"/>
  <c r="AD180" i="3"/>
  <c r="AB180" i="3"/>
  <c r="Z180" i="3"/>
  <c r="X180" i="3"/>
  <c r="V180" i="3"/>
  <c r="T180" i="3"/>
  <c r="R180" i="3"/>
  <c r="P180" i="3"/>
  <c r="N180" i="3"/>
  <c r="L180" i="3"/>
  <c r="J180" i="3"/>
  <c r="AF179" i="3"/>
  <c r="AD179" i="3"/>
  <c r="AB179" i="3"/>
  <c r="Z179" i="3"/>
  <c r="X179" i="3"/>
  <c r="V179" i="3"/>
  <c r="T179" i="3"/>
  <c r="R179" i="3"/>
  <c r="P179" i="3"/>
  <c r="N179" i="3"/>
  <c r="L179" i="3"/>
  <c r="J179" i="3"/>
  <c r="AF178" i="3"/>
  <c r="AD178" i="3"/>
  <c r="AB178" i="3"/>
  <c r="Z178" i="3"/>
  <c r="X178" i="3"/>
  <c r="V178" i="3"/>
  <c r="T178" i="3"/>
  <c r="R178" i="3"/>
  <c r="P178" i="3"/>
  <c r="N178" i="3"/>
  <c r="L178" i="3"/>
  <c r="J178" i="3"/>
  <c r="AF177" i="3"/>
  <c r="AD177" i="3"/>
  <c r="AB177" i="3"/>
  <c r="Z177" i="3"/>
  <c r="X177" i="3"/>
  <c r="V177" i="3"/>
  <c r="T177" i="3"/>
  <c r="R177" i="3"/>
  <c r="P177" i="3"/>
  <c r="N177" i="3"/>
  <c r="L177" i="3"/>
  <c r="J177" i="3"/>
  <c r="AF176" i="3"/>
  <c r="AD176" i="3"/>
  <c r="AB176" i="3"/>
  <c r="Z176" i="3"/>
  <c r="X176" i="3"/>
  <c r="V176" i="3"/>
  <c r="T176" i="3"/>
  <c r="R176" i="3"/>
  <c r="P176" i="3"/>
  <c r="N176" i="3"/>
  <c r="L176" i="3"/>
  <c r="J176" i="3"/>
  <c r="AF175" i="3"/>
  <c r="AD175" i="3"/>
  <c r="AB175" i="3"/>
  <c r="Z175" i="3"/>
  <c r="X175" i="3"/>
  <c r="V175" i="3"/>
  <c r="T175" i="3"/>
  <c r="R175" i="3"/>
  <c r="P175" i="3"/>
  <c r="N175" i="3"/>
  <c r="L175" i="3"/>
  <c r="J175" i="3"/>
  <c r="AF174" i="3"/>
  <c r="AD174" i="3"/>
  <c r="AB174" i="3"/>
  <c r="Z174" i="3"/>
  <c r="X174" i="3"/>
  <c r="V174" i="3"/>
  <c r="T174" i="3"/>
  <c r="R174" i="3"/>
  <c r="P174" i="3"/>
  <c r="N174" i="3"/>
  <c r="L174" i="3"/>
  <c r="J174" i="3"/>
  <c r="AF173" i="3"/>
  <c r="AD173" i="3"/>
  <c r="AB173" i="3"/>
  <c r="Z173" i="3"/>
  <c r="X173" i="3"/>
  <c r="V173" i="3"/>
  <c r="T173" i="3"/>
  <c r="R173" i="3"/>
  <c r="P173" i="3"/>
  <c r="N173" i="3"/>
  <c r="L173" i="3"/>
  <c r="J173" i="3"/>
  <c r="AF172" i="3"/>
  <c r="AD172" i="3"/>
  <c r="AB172" i="3"/>
  <c r="Z172" i="3"/>
  <c r="X172" i="3"/>
  <c r="V172" i="3"/>
  <c r="T172" i="3"/>
  <c r="R172" i="3"/>
  <c r="P172" i="3"/>
  <c r="N172" i="3"/>
  <c r="L172" i="3"/>
  <c r="J172" i="3"/>
  <c r="AF171" i="3"/>
  <c r="AD171" i="3"/>
  <c r="AB171" i="3"/>
  <c r="Z171" i="3"/>
  <c r="X171" i="3"/>
  <c r="V171" i="3"/>
  <c r="T171" i="3"/>
  <c r="R171" i="3"/>
  <c r="P171" i="3"/>
  <c r="N171" i="3"/>
  <c r="L171" i="3"/>
  <c r="J171" i="3"/>
  <c r="AF170" i="3"/>
  <c r="AD170" i="3"/>
  <c r="AB170" i="3"/>
  <c r="Z170" i="3"/>
  <c r="X170" i="3"/>
  <c r="V170" i="3"/>
  <c r="T170" i="3"/>
  <c r="R170" i="3"/>
  <c r="P170" i="3"/>
  <c r="N170" i="3"/>
  <c r="L170" i="3"/>
  <c r="J170" i="3"/>
  <c r="AF169" i="3"/>
  <c r="AD169" i="3"/>
  <c r="AB169" i="3"/>
  <c r="Z169" i="3"/>
  <c r="X169" i="3"/>
  <c r="V169" i="3"/>
  <c r="T169" i="3"/>
  <c r="R169" i="3"/>
  <c r="P169" i="3"/>
  <c r="N169" i="3"/>
  <c r="L169" i="3"/>
  <c r="J169" i="3"/>
  <c r="AF168" i="3"/>
  <c r="AD168" i="3"/>
  <c r="AB168" i="3"/>
  <c r="Z168" i="3"/>
  <c r="X168" i="3"/>
  <c r="V168" i="3"/>
  <c r="T168" i="3"/>
  <c r="R168" i="3"/>
  <c r="P168" i="3"/>
  <c r="N168" i="3"/>
  <c r="L168" i="3"/>
  <c r="J168" i="3"/>
  <c r="AF167" i="3"/>
  <c r="AD167" i="3"/>
  <c r="AB167" i="3"/>
  <c r="Z167" i="3"/>
  <c r="X167" i="3"/>
  <c r="V167" i="3"/>
  <c r="T167" i="3"/>
  <c r="R167" i="3"/>
  <c r="P167" i="3"/>
  <c r="N167" i="3"/>
  <c r="L167" i="3"/>
  <c r="J167" i="3"/>
  <c r="AF166" i="3"/>
  <c r="AD166" i="3"/>
  <c r="AB166" i="3"/>
  <c r="Z166" i="3"/>
  <c r="X166" i="3"/>
  <c r="V166" i="3"/>
  <c r="T166" i="3"/>
  <c r="R166" i="3"/>
  <c r="P166" i="3"/>
  <c r="N166" i="3"/>
  <c r="L166" i="3"/>
  <c r="J166" i="3"/>
  <c r="AF165" i="3"/>
  <c r="AD165" i="3"/>
  <c r="AB165" i="3"/>
  <c r="Z165" i="3"/>
  <c r="X165" i="3"/>
  <c r="V165" i="3"/>
  <c r="T165" i="3"/>
  <c r="R165" i="3"/>
  <c r="P165" i="3"/>
  <c r="N165" i="3"/>
  <c r="L165" i="3"/>
  <c r="J165" i="3"/>
  <c r="AF164" i="3"/>
  <c r="AD164" i="3"/>
  <c r="AB164" i="3"/>
  <c r="Z164" i="3"/>
  <c r="X164" i="3"/>
  <c r="V164" i="3"/>
  <c r="T164" i="3"/>
  <c r="R164" i="3"/>
  <c r="P164" i="3"/>
  <c r="N164" i="3"/>
  <c r="L164" i="3"/>
  <c r="J164" i="3"/>
  <c r="AF163" i="3"/>
  <c r="AD163" i="3"/>
  <c r="AB163" i="3"/>
  <c r="Z163" i="3"/>
  <c r="X163" i="3"/>
  <c r="V163" i="3"/>
  <c r="T163" i="3"/>
  <c r="R163" i="3"/>
  <c r="P163" i="3"/>
  <c r="N163" i="3"/>
  <c r="L163" i="3"/>
  <c r="J163" i="3"/>
  <c r="AF162" i="3"/>
  <c r="AD162" i="3"/>
  <c r="AB162" i="3"/>
  <c r="Z162" i="3"/>
  <c r="X162" i="3"/>
  <c r="V162" i="3"/>
  <c r="T162" i="3"/>
  <c r="R162" i="3"/>
  <c r="P162" i="3"/>
  <c r="N162" i="3"/>
  <c r="L162" i="3"/>
  <c r="J162" i="3"/>
  <c r="AF161" i="3"/>
  <c r="AD161" i="3"/>
  <c r="AB161" i="3"/>
  <c r="Z161" i="3"/>
  <c r="X161" i="3"/>
  <c r="V161" i="3"/>
  <c r="T161" i="3"/>
  <c r="R161" i="3"/>
  <c r="P161" i="3"/>
  <c r="N161" i="3"/>
  <c r="L161" i="3"/>
  <c r="J161" i="3"/>
  <c r="AF160" i="3"/>
  <c r="AD160" i="3"/>
  <c r="AB160" i="3"/>
  <c r="Z160" i="3"/>
  <c r="X160" i="3"/>
  <c r="V160" i="3"/>
  <c r="T160" i="3"/>
  <c r="R160" i="3"/>
  <c r="P160" i="3"/>
  <c r="N160" i="3"/>
  <c r="L160" i="3"/>
  <c r="J160" i="3"/>
  <c r="AF159" i="3"/>
  <c r="AD159" i="3"/>
  <c r="AB159" i="3"/>
  <c r="Z159" i="3"/>
  <c r="X159" i="3"/>
  <c r="V159" i="3"/>
  <c r="T159" i="3"/>
  <c r="R159" i="3"/>
  <c r="P159" i="3"/>
  <c r="N159" i="3"/>
  <c r="L159" i="3"/>
  <c r="J159" i="3"/>
  <c r="AF158" i="3"/>
  <c r="AD158" i="3"/>
  <c r="AB158" i="3"/>
  <c r="Z158" i="3"/>
  <c r="X158" i="3"/>
  <c r="V158" i="3"/>
  <c r="T158" i="3"/>
  <c r="R158" i="3"/>
  <c r="P158" i="3"/>
  <c r="N158" i="3"/>
  <c r="L158" i="3"/>
  <c r="J158" i="3"/>
  <c r="AF157" i="3"/>
  <c r="AD157" i="3"/>
  <c r="AB157" i="3"/>
  <c r="Z157" i="3"/>
  <c r="X157" i="3"/>
  <c r="V157" i="3"/>
  <c r="T157" i="3"/>
  <c r="R157" i="3"/>
  <c r="P157" i="3"/>
  <c r="N157" i="3"/>
  <c r="L157" i="3"/>
  <c r="J157" i="3"/>
  <c r="AF156" i="3"/>
  <c r="AD156" i="3"/>
  <c r="AB156" i="3"/>
  <c r="Z156" i="3"/>
  <c r="X156" i="3"/>
  <c r="V156" i="3"/>
  <c r="T156" i="3"/>
  <c r="R156" i="3"/>
  <c r="P156" i="3"/>
  <c r="N156" i="3"/>
  <c r="L156" i="3"/>
  <c r="J156" i="3"/>
  <c r="AF155" i="3"/>
  <c r="AD155" i="3"/>
  <c r="AB155" i="3"/>
  <c r="Z155" i="3"/>
  <c r="X155" i="3"/>
  <c r="V155" i="3"/>
  <c r="T155" i="3"/>
  <c r="R155" i="3"/>
  <c r="P155" i="3"/>
  <c r="N155" i="3"/>
  <c r="L155" i="3"/>
  <c r="J155" i="3"/>
  <c r="AF154" i="3"/>
  <c r="AD154" i="3"/>
  <c r="AB154" i="3"/>
  <c r="Z154" i="3"/>
  <c r="X154" i="3"/>
  <c r="V154" i="3"/>
  <c r="T154" i="3"/>
  <c r="R154" i="3"/>
  <c r="P154" i="3"/>
  <c r="N154" i="3"/>
  <c r="L154" i="3"/>
  <c r="J154" i="3"/>
  <c r="AF153" i="3"/>
  <c r="AD153" i="3"/>
  <c r="AB153" i="3"/>
  <c r="Z153" i="3"/>
  <c r="X153" i="3"/>
  <c r="V153" i="3"/>
  <c r="T153" i="3"/>
  <c r="R153" i="3"/>
  <c r="P153" i="3"/>
  <c r="N153" i="3"/>
  <c r="L153" i="3"/>
  <c r="J153" i="3"/>
  <c r="AF152" i="3"/>
  <c r="AD152" i="3"/>
  <c r="AB152" i="3"/>
  <c r="Z152" i="3"/>
  <c r="X152" i="3"/>
  <c r="V152" i="3"/>
  <c r="T152" i="3"/>
  <c r="R152" i="3"/>
  <c r="P152" i="3"/>
  <c r="N152" i="3"/>
  <c r="L152" i="3"/>
  <c r="J152" i="3"/>
  <c r="AF151" i="3"/>
  <c r="AD151" i="3"/>
  <c r="AB151" i="3"/>
  <c r="Z151" i="3"/>
  <c r="X151" i="3"/>
  <c r="V151" i="3"/>
  <c r="T151" i="3"/>
  <c r="R151" i="3"/>
  <c r="P151" i="3"/>
  <c r="N151" i="3"/>
  <c r="L151" i="3"/>
  <c r="J151" i="3"/>
  <c r="AF150" i="3"/>
  <c r="AD150" i="3"/>
  <c r="AB150" i="3"/>
  <c r="Z150" i="3"/>
  <c r="X150" i="3"/>
  <c r="V150" i="3"/>
  <c r="T150" i="3"/>
  <c r="R150" i="3"/>
  <c r="P150" i="3"/>
  <c r="N150" i="3"/>
  <c r="L150" i="3"/>
  <c r="J150" i="3"/>
  <c r="AF149" i="3"/>
  <c r="AD149" i="3"/>
  <c r="AB149" i="3"/>
  <c r="Z149" i="3"/>
  <c r="X149" i="3"/>
  <c r="V149" i="3"/>
  <c r="T149" i="3"/>
  <c r="R149" i="3"/>
  <c r="P149" i="3"/>
  <c r="N149" i="3"/>
  <c r="L149" i="3"/>
  <c r="J149" i="3"/>
  <c r="AF148" i="3"/>
  <c r="AD148" i="3"/>
  <c r="AB148" i="3"/>
  <c r="Z148" i="3"/>
  <c r="X148" i="3"/>
  <c r="V148" i="3"/>
  <c r="T148" i="3"/>
  <c r="R148" i="3"/>
  <c r="P148" i="3"/>
  <c r="N148" i="3"/>
  <c r="L148" i="3"/>
  <c r="J148" i="3"/>
  <c r="AF147" i="3"/>
  <c r="AD147" i="3"/>
  <c r="AB147" i="3"/>
  <c r="Z147" i="3"/>
  <c r="X147" i="3"/>
  <c r="V147" i="3"/>
  <c r="T147" i="3"/>
  <c r="R147" i="3"/>
  <c r="P147" i="3"/>
  <c r="N147" i="3"/>
  <c r="L147" i="3"/>
  <c r="J147" i="3"/>
  <c r="AF146" i="3"/>
  <c r="AD146" i="3"/>
  <c r="AB146" i="3"/>
  <c r="Z146" i="3"/>
  <c r="X146" i="3"/>
  <c r="V146" i="3"/>
  <c r="T146" i="3"/>
  <c r="R146" i="3"/>
  <c r="P146" i="3"/>
  <c r="N146" i="3"/>
  <c r="L146" i="3"/>
  <c r="J146" i="3"/>
  <c r="AF145" i="3"/>
  <c r="AD145" i="3"/>
  <c r="AB145" i="3"/>
  <c r="Z145" i="3"/>
  <c r="X145" i="3"/>
  <c r="V145" i="3"/>
  <c r="T145" i="3"/>
  <c r="R145" i="3"/>
  <c r="P145" i="3"/>
  <c r="N145" i="3"/>
  <c r="L145" i="3"/>
  <c r="J145" i="3"/>
  <c r="AF144" i="3"/>
  <c r="AD144" i="3"/>
  <c r="AB144" i="3"/>
  <c r="Z144" i="3"/>
  <c r="X144" i="3"/>
  <c r="V144" i="3"/>
  <c r="T144" i="3"/>
  <c r="R144" i="3"/>
  <c r="P144" i="3"/>
  <c r="N144" i="3"/>
  <c r="L144" i="3"/>
  <c r="J144" i="3"/>
  <c r="AF143" i="3"/>
  <c r="AD143" i="3"/>
  <c r="AB143" i="3"/>
  <c r="Z143" i="3"/>
  <c r="X143" i="3"/>
  <c r="V143" i="3"/>
  <c r="T143" i="3"/>
  <c r="R143" i="3"/>
  <c r="P143" i="3"/>
  <c r="N143" i="3"/>
  <c r="L143" i="3"/>
  <c r="J143" i="3"/>
  <c r="AF142" i="3"/>
  <c r="AD142" i="3"/>
  <c r="AB142" i="3"/>
  <c r="Z142" i="3"/>
  <c r="X142" i="3"/>
  <c r="V142" i="3"/>
  <c r="T142" i="3"/>
  <c r="R142" i="3"/>
  <c r="P142" i="3"/>
  <c r="N142" i="3"/>
  <c r="L142" i="3"/>
  <c r="J142" i="3"/>
  <c r="AF141" i="3"/>
  <c r="AD141" i="3"/>
  <c r="AB141" i="3"/>
  <c r="Z141" i="3"/>
  <c r="X141" i="3"/>
  <c r="V141" i="3"/>
  <c r="T141" i="3"/>
  <c r="R141" i="3"/>
  <c r="P141" i="3"/>
  <c r="N141" i="3"/>
  <c r="L141" i="3"/>
  <c r="J141" i="3"/>
  <c r="AF140" i="3"/>
  <c r="AD140" i="3"/>
  <c r="AB140" i="3"/>
  <c r="Z140" i="3"/>
  <c r="X140" i="3"/>
  <c r="V140" i="3"/>
  <c r="T140" i="3"/>
  <c r="R140" i="3"/>
  <c r="P140" i="3"/>
  <c r="N140" i="3"/>
  <c r="L140" i="3"/>
  <c r="J140" i="3"/>
  <c r="AF139" i="3"/>
  <c r="AD139" i="3"/>
  <c r="AB139" i="3"/>
  <c r="Z139" i="3"/>
  <c r="X139" i="3"/>
  <c r="V139" i="3"/>
  <c r="T139" i="3"/>
  <c r="R139" i="3"/>
  <c r="P139" i="3"/>
  <c r="N139" i="3"/>
  <c r="L139" i="3"/>
  <c r="J139" i="3"/>
  <c r="AF138" i="3"/>
  <c r="AD138" i="3"/>
  <c r="AB138" i="3"/>
  <c r="Z138" i="3"/>
  <c r="X138" i="3"/>
  <c r="V138" i="3"/>
  <c r="T138" i="3"/>
  <c r="R138" i="3"/>
  <c r="P138" i="3"/>
  <c r="N138" i="3"/>
  <c r="L138" i="3"/>
  <c r="J138" i="3"/>
  <c r="AF137" i="3"/>
  <c r="AD137" i="3"/>
  <c r="AB137" i="3"/>
  <c r="Z137" i="3"/>
  <c r="X137" i="3"/>
  <c r="V137" i="3"/>
  <c r="T137" i="3"/>
  <c r="R137" i="3"/>
  <c r="P137" i="3"/>
  <c r="N137" i="3"/>
  <c r="L137" i="3"/>
  <c r="J137" i="3"/>
  <c r="AF136" i="3"/>
  <c r="AD136" i="3"/>
  <c r="AB136" i="3"/>
  <c r="Z136" i="3"/>
  <c r="X136" i="3"/>
  <c r="V136" i="3"/>
  <c r="T136" i="3"/>
  <c r="R136" i="3"/>
  <c r="P136" i="3"/>
  <c r="N136" i="3"/>
  <c r="L136" i="3"/>
  <c r="J136" i="3"/>
  <c r="AF135" i="3"/>
  <c r="AD135" i="3"/>
  <c r="AB135" i="3"/>
  <c r="Z135" i="3"/>
  <c r="X135" i="3"/>
  <c r="V135" i="3"/>
  <c r="T135" i="3"/>
  <c r="R135" i="3"/>
  <c r="P135" i="3"/>
  <c r="N135" i="3"/>
  <c r="L135" i="3"/>
  <c r="J135" i="3"/>
  <c r="AF134" i="3"/>
  <c r="AD134" i="3"/>
  <c r="AB134" i="3"/>
  <c r="Z134" i="3"/>
  <c r="X134" i="3"/>
  <c r="V134" i="3"/>
  <c r="T134" i="3"/>
  <c r="R134" i="3"/>
  <c r="P134" i="3"/>
  <c r="N134" i="3"/>
  <c r="L134" i="3"/>
  <c r="J134" i="3"/>
  <c r="AF133" i="3"/>
  <c r="AD133" i="3"/>
  <c r="AB133" i="3"/>
  <c r="Z133" i="3"/>
  <c r="X133" i="3"/>
  <c r="V133" i="3"/>
  <c r="T133" i="3"/>
  <c r="R133" i="3"/>
  <c r="P133" i="3"/>
  <c r="N133" i="3"/>
  <c r="L133" i="3"/>
  <c r="J133" i="3"/>
  <c r="AF132" i="3"/>
  <c r="AD132" i="3"/>
  <c r="AB132" i="3"/>
  <c r="Z132" i="3"/>
  <c r="X132" i="3"/>
  <c r="V132" i="3"/>
  <c r="T132" i="3"/>
  <c r="R132" i="3"/>
  <c r="P132" i="3"/>
  <c r="N132" i="3"/>
  <c r="L132" i="3"/>
  <c r="J132" i="3"/>
  <c r="AF131" i="3"/>
  <c r="AD131" i="3"/>
  <c r="AB131" i="3"/>
  <c r="Z131" i="3"/>
  <c r="X131" i="3"/>
  <c r="V131" i="3"/>
  <c r="T131" i="3"/>
  <c r="R131" i="3"/>
  <c r="P131" i="3"/>
  <c r="N131" i="3"/>
  <c r="L131" i="3"/>
  <c r="J131" i="3"/>
  <c r="AF130" i="3"/>
  <c r="AD130" i="3"/>
  <c r="AB130" i="3"/>
  <c r="Z130" i="3"/>
  <c r="X130" i="3"/>
  <c r="V130" i="3"/>
  <c r="T130" i="3"/>
  <c r="R130" i="3"/>
  <c r="P130" i="3"/>
  <c r="N130" i="3"/>
  <c r="L130" i="3"/>
  <c r="J130" i="3"/>
  <c r="AF129" i="3"/>
  <c r="AD129" i="3"/>
  <c r="AB129" i="3"/>
  <c r="Z129" i="3"/>
  <c r="X129" i="3"/>
  <c r="V129" i="3"/>
  <c r="T129" i="3"/>
  <c r="R129" i="3"/>
  <c r="P129" i="3"/>
  <c r="N129" i="3"/>
  <c r="L129" i="3"/>
  <c r="J129" i="3"/>
  <c r="AF128" i="3"/>
  <c r="AD128" i="3"/>
  <c r="AB128" i="3"/>
  <c r="Z128" i="3"/>
  <c r="X128" i="3"/>
  <c r="V128" i="3"/>
  <c r="T128" i="3"/>
  <c r="R128" i="3"/>
  <c r="P128" i="3"/>
  <c r="N128" i="3"/>
  <c r="L128" i="3"/>
  <c r="J128" i="3"/>
  <c r="AF127" i="3"/>
  <c r="AD127" i="3"/>
  <c r="AB127" i="3"/>
  <c r="Z127" i="3"/>
  <c r="X127" i="3"/>
  <c r="V127" i="3"/>
  <c r="T127" i="3"/>
  <c r="R127" i="3"/>
  <c r="P127" i="3"/>
  <c r="N127" i="3"/>
  <c r="L127" i="3"/>
  <c r="J127" i="3"/>
  <c r="AF126" i="3"/>
  <c r="AD126" i="3"/>
  <c r="AB126" i="3"/>
  <c r="Z126" i="3"/>
  <c r="X126" i="3"/>
  <c r="V126" i="3"/>
  <c r="T126" i="3"/>
  <c r="R126" i="3"/>
  <c r="P126" i="3"/>
  <c r="N126" i="3"/>
  <c r="L126" i="3"/>
  <c r="J126" i="3"/>
  <c r="AF125" i="3"/>
  <c r="AD125" i="3"/>
  <c r="AB125" i="3"/>
  <c r="Z125" i="3"/>
  <c r="X125" i="3"/>
  <c r="V125" i="3"/>
  <c r="T125" i="3"/>
  <c r="R125" i="3"/>
  <c r="P125" i="3"/>
  <c r="N125" i="3"/>
  <c r="L125" i="3"/>
  <c r="J125" i="3"/>
  <c r="AF124" i="3"/>
  <c r="AD124" i="3"/>
  <c r="AB124" i="3"/>
  <c r="Z124" i="3"/>
  <c r="X124" i="3"/>
  <c r="V124" i="3"/>
  <c r="T124" i="3"/>
  <c r="R124" i="3"/>
  <c r="P124" i="3"/>
  <c r="N124" i="3"/>
  <c r="L124" i="3"/>
  <c r="J124" i="3"/>
  <c r="AF123" i="3"/>
  <c r="AD123" i="3"/>
  <c r="AB123" i="3"/>
  <c r="Z123" i="3"/>
  <c r="X123" i="3"/>
  <c r="V123" i="3"/>
  <c r="T123" i="3"/>
  <c r="R123" i="3"/>
  <c r="P123" i="3"/>
  <c r="N123" i="3"/>
  <c r="L123" i="3"/>
  <c r="J123" i="3"/>
  <c r="AF122" i="3"/>
  <c r="AD122" i="3"/>
  <c r="AB122" i="3"/>
  <c r="Z122" i="3"/>
  <c r="X122" i="3"/>
  <c r="V122" i="3"/>
  <c r="T122" i="3"/>
  <c r="R122" i="3"/>
  <c r="P122" i="3"/>
  <c r="N122" i="3"/>
  <c r="L122" i="3"/>
  <c r="J122" i="3"/>
  <c r="AF121" i="3"/>
  <c r="AD121" i="3"/>
  <c r="AB121" i="3"/>
  <c r="Z121" i="3"/>
  <c r="X121" i="3"/>
  <c r="V121" i="3"/>
  <c r="T121" i="3"/>
  <c r="R121" i="3"/>
  <c r="P121" i="3"/>
  <c r="N121" i="3"/>
  <c r="L121" i="3"/>
  <c r="J121" i="3"/>
  <c r="AF120" i="3"/>
  <c r="AD120" i="3"/>
  <c r="AB120" i="3"/>
  <c r="Z120" i="3"/>
  <c r="X120" i="3"/>
  <c r="V120" i="3"/>
  <c r="T120" i="3"/>
  <c r="R120" i="3"/>
  <c r="P120" i="3"/>
  <c r="N120" i="3"/>
  <c r="L120" i="3"/>
  <c r="J120" i="3"/>
  <c r="AF119" i="3"/>
  <c r="AD119" i="3"/>
  <c r="AB119" i="3"/>
  <c r="Z119" i="3"/>
  <c r="X119" i="3"/>
  <c r="V119" i="3"/>
  <c r="T119" i="3"/>
  <c r="R119" i="3"/>
  <c r="P119" i="3"/>
  <c r="N119" i="3"/>
  <c r="L119" i="3"/>
  <c r="J119" i="3"/>
  <c r="AF118" i="3"/>
  <c r="AD118" i="3"/>
  <c r="AB118" i="3"/>
  <c r="Z118" i="3"/>
  <c r="X118" i="3"/>
  <c r="V118" i="3"/>
  <c r="T118" i="3"/>
  <c r="R118" i="3"/>
  <c r="P118" i="3"/>
  <c r="N118" i="3"/>
  <c r="L118" i="3"/>
  <c r="J118" i="3"/>
  <c r="AF117" i="3"/>
  <c r="AD117" i="3"/>
  <c r="AB117" i="3"/>
  <c r="Z117" i="3"/>
  <c r="X117" i="3"/>
  <c r="V117" i="3"/>
  <c r="T117" i="3"/>
  <c r="R117" i="3"/>
  <c r="P117" i="3"/>
  <c r="N117" i="3"/>
  <c r="L117" i="3"/>
  <c r="J117" i="3"/>
  <c r="AF116" i="3"/>
  <c r="AD116" i="3"/>
  <c r="AB116" i="3"/>
  <c r="Z116" i="3"/>
  <c r="X116" i="3"/>
  <c r="V116" i="3"/>
  <c r="T116" i="3"/>
  <c r="R116" i="3"/>
  <c r="P116" i="3"/>
  <c r="N116" i="3"/>
  <c r="L116" i="3"/>
  <c r="J116" i="3"/>
  <c r="AF115" i="3"/>
  <c r="AD115" i="3"/>
  <c r="AB115" i="3"/>
  <c r="Z115" i="3"/>
  <c r="X115" i="3"/>
  <c r="V115" i="3"/>
  <c r="T115" i="3"/>
  <c r="R115" i="3"/>
  <c r="P115" i="3"/>
  <c r="N115" i="3"/>
  <c r="L115" i="3"/>
  <c r="J115" i="3"/>
  <c r="AF114" i="3"/>
  <c r="AD114" i="3"/>
  <c r="AB114" i="3"/>
  <c r="Z114" i="3"/>
  <c r="X114" i="3"/>
  <c r="V114" i="3"/>
  <c r="T114" i="3"/>
  <c r="R114" i="3"/>
  <c r="P114" i="3"/>
  <c r="N114" i="3"/>
  <c r="L114" i="3"/>
  <c r="J114" i="3"/>
  <c r="AF113" i="3"/>
  <c r="AD113" i="3"/>
  <c r="AB113" i="3"/>
  <c r="Z113" i="3"/>
  <c r="X113" i="3"/>
  <c r="V113" i="3"/>
  <c r="T113" i="3"/>
  <c r="R113" i="3"/>
  <c r="P113" i="3"/>
  <c r="N113" i="3"/>
  <c r="L113" i="3"/>
  <c r="J113" i="3"/>
  <c r="AF112" i="3"/>
  <c r="AD112" i="3"/>
  <c r="AB112" i="3"/>
  <c r="Z112" i="3"/>
  <c r="X112" i="3"/>
  <c r="V112" i="3"/>
  <c r="T112" i="3"/>
  <c r="R112" i="3"/>
  <c r="P112" i="3"/>
  <c r="N112" i="3"/>
  <c r="L112" i="3"/>
  <c r="J112" i="3"/>
  <c r="AF111" i="3"/>
  <c r="AD111" i="3"/>
  <c r="AB111" i="3"/>
  <c r="Z111" i="3"/>
  <c r="X111" i="3"/>
  <c r="V111" i="3"/>
  <c r="T111" i="3"/>
  <c r="R111" i="3"/>
  <c r="P111" i="3"/>
  <c r="N111" i="3"/>
  <c r="L111" i="3"/>
  <c r="J111" i="3"/>
  <c r="AF110" i="3"/>
  <c r="AD110" i="3"/>
  <c r="AB110" i="3"/>
  <c r="Z110" i="3"/>
  <c r="X110" i="3"/>
  <c r="V110" i="3"/>
  <c r="T110" i="3"/>
  <c r="R110" i="3"/>
  <c r="P110" i="3"/>
  <c r="N110" i="3"/>
  <c r="L110" i="3"/>
  <c r="J110" i="3"/>
  <c r="AF109" i="3"/>
  <c r="AD109" i="3"/>
  <c r="AB109" i="3"/>
  <c r="Z109" i="3"/>
  <c r="X109" i="3"/>
  <c r="V109" i="3"/>
  <c r="T109" i="3"/>
  <c r="R109" i="3"/>
  <c r="P109" i="3"/>
  <c r="N109" i="3"/>
  <c r="L109" i="3"/>
  <c r="J109" i="3"/>
  <c r="AF108" i="3"/>
  <c r="AD108" i="3"/>
  <c r="AB108" i="3"/>
  <c r="Z108" i="3"/>
  <c r="X108" i="3"/>
  <c r="V108" i="3"/>
  <c r="T108" i="3"/>
  <c r="R108" i="3"/>
  <c r="P108" i="3"/>
  <c r="N108" i="3"/>
  <c r="L108" i="3"/>
  <c r="J108" i="3"/>
  <c r="AF107" i="3"/>
  <c r="AD107" i="3"/>
  <c r="AB107" i="3"/>
  <c r="Z107" i="3"/>
  <c r="X107" i="3"/>
  <c r="V107" i="3"/>
  <c r="T107" i="3"/>
  <c r="R107" i="3"/>
  <c r="P107" i="3"/>
  <c r="N107" i="3"/>
  <c r="L107" i="3"/>
  <c r="J107" i="3"/>
  <c r="AF106" i="3"/>
  <c r="AD106" i="3"/>
  <c r="AB106" i="3"/>
  <c r="Z106" i="3"/>
  <c r="X106" i="3"/>
  <c r="V106" i="3"/>
  <c r="T106" i="3"/>
  <c r="R106" i="3"/>
  <c r="P106" i="3"/>
  <c r="N106" i="3"/>
  <c r="L106" i="3"/>
  <c r="J106" i="3"/>
  <c r="AF105" i="3"/>
  <c r="AD105" i="3"/>
  <c r="AB105" i="3"/>
  <c r="Z105" i="3"/>
  <c r="X105" i="3"/>
  <c r="V105" i="3"/>
  <c r="T105" i="3"/>
  <c r="R105" i="3"/>
  <c r="P105" i="3"/>
  <c r="N105" i="3"/>
  <c r="L105" i="3"/>
  <c r="J105" i="3"/>
  <c r="AF104" i="3"/>
  <c r="AD104" i="3"/>
  <c r="AB104" i="3"/>
  <c r="Z104" i="3"/>
  <c r="X104" i="3"/>
  <c r="V104" i="3"/>
  <c r="T104" i="3"/>
  <c r="R104" i="3"/>
  <c r="P104" i="3"/>
  <c r="N104" i="3"/>
  <c r="L104" i="3"/>
  <c r="J104" i="3"/>
  <c r="AF103" i="3"/>
  <c r="AD103" i="3"/>
  <c r="AB103" i="3"/>
  <c r="Z103" i="3"/>
  <c r="X103" i="3"/>
  <c r="V103" i="3"/>
  <c r="T103" i="3"/>
  <c r="R103" i="3"/>
  <c r="P103" i="3"/>
  <c r="N103" i="3"/>
  <c r="L103" i="3"/>
  <c r="J103" i="3"/>
  <c r="AF102" i="3"/>
  <c r="AD102" i="3"/>
  <c r="AB102" i="3"/>
  <c r="Z102" i="3"/>
  <c r="X102" i="3"/>
  <c r="V102" i="3"/>
  <c r="T102" i="3"/>
  <c r="R102" i="3"/>
  <c r="P102" i="3"/>
  <c r="N102" i="3"/>
  <c r="L102" i="3"/>
  <c r="J102" i="3"/>
  <c r="AF101" i="3"/>
  <c r="AD101" i="3"/>
  <c r="AB101" i="3"/>
  <c r="Z101" i="3"/>
  <c r="X101" i="3"/>
  <c r="V101" i="3"/>
  <c r="T101" i="3"/>
  <c r="R101" i="3"/>
  <c r="P101" i="3"/>
  <c r="N101" i="3"/>
  <c r="L101" i="3"/>
  <c r="J101" i="3"/>
  <c r="AF100" i="3"/>
  <c r="AD100" i="3"/>
  <c r="AB100" i="3"/>
  <c r="Z100" i="3"/>
  <c r="X100" i="3"/>
  <c r="V100" i="3"/>
  <c r="T100" i="3"/>
  <c r="R100" i="3"/>
  <c r="P100" i="3"/>
  <c r="N100" i="3"/>
  <c r="L100" i="3"/>
  <c r="J100" i="3"/>
  <c r="AF99" i="3"/>
  <c r="AD99" i="3"/>
  <c r="AB99" i="3"/>
  <c r="Z99" i="3"/>
  <c r="X99" i="3"/>
  <c r="V99" i="3"/>
  <c r="T99" i="3"/>
  <c r="R99" i="3"/>
  <c r="P99" i="3"/>
  <c r="N99" i="3"/>
  <c r="L99" i="3"/>
  <c r="J99" i="3"/>
  <c r="AF98" i="3"/>
  <c r="AD98" i="3"/>
  <c r="AB98" i="3"/>
  <c r="Z98" i="3"/>
  <c r="X98" i="3"/>
  <c r="V98" i="3"/>
  <c r="T98" i="3"/>
  <c r="R98" i="3"/>
  <c r="P98" i="3"/>
  <c r="N98" i="3"/>
  <c r="L98" i="3"/>
  <c r="J98" i="3"/>
  <c r="AF97" i="3"/>
  <c r="AD97" i="3"/>
  <c r="AB97" i="3"/>
  <c r="Z97" i="3"/>
  <c r="X97" i="3"/>
  <c r="V97" i="3"/>
  <c r="T97" i="3"/>
  <c r="R97" i="3"/>
  <c r="P97" i="3"/>
  <c r="N97" i="3"/>
  <c r="L97" i="3"/>
  <c r="J97" i="3"/>
  <c r="AF96" i="3"/>
  <c r="AD96" i="3"/>
  <c r="AB96" i="3"/>
  <c r="Z96" i="3"/>
  <c r="X96" i="3"/>
  <c r="V96" i="3"/>
  <c r="T96" i="3"/>
  <c r="R96" i="3"/>
  <c r="P96" i="3"/>
  <c r="N96" i="3"/>
  <c r="L96" i="3"/>
  <c r="J96" i="3"/>
  <c r="AF95" i="3"/>
  <c r="AD95" i="3"/>
  <c r="AB95" i="3"/>
  <c r="Z95" i="3"/>
  <c r="X95" i="3"/>
  <c r="V95" i="3"/>
  <c r="T95" i="3"/>
  <c r="R95" i="3"/>
  <c r="P95" i="3"/>
  <c r="N95" i="3"/>
  <c r="L95" i="3"/>
  <c r="J95" i="3"/>
  <c r="AF94" i="3"/>
  <c r="AD94" i="3"/>
  <c r="AB94" i="3"/>
  <c r="Z94" i="3"/>
  <c r="X94" i="3"/>
  <c r="V94" i="3"/>
  <c r="T94" i="3"/>
  <c r="R94" i="3"/>
  <c r="P94" i="3"/>
  <c r="N94" i="3"/>
  <c r="L94" i="3"/>
  <c r="J94" i="3"/>
  <c r="AF93" i="3"/>
  <c r="AD93" i="3"/>
  <c r="AB93" i="3"/>
  <c r="Z93" i="3"/>
  <c r="X93" i="3"/>
  <c r="V93" i="3"/>
  <c r="T93" i="3"/>
  <c r="R93" i="3"/>
  <c r="P93" i="3"/>
  <c r="N93" i="3"/>
  <c r="L93" i="3"/>
  <c r="J93" i="3"/>
  <c r="AF92" i="3"/>
  <c r="AD92" i="3"/>
  <c r="AB92" i="3"/>
  <c r="Z92" i="3"/>
  <c r="X92" i="3"/>
  <c r="V92" i="3"/>
  <c r="T92" i="3"/>
  <c r="R92" i="3"/>
  <c r="P92" i="3"/>
  <c r="N92" i="3"/>
  <c r="L92" i="3"/>
  <c r="J92" i="3"/>
  <c r="AF91" i="3"/>
  <c r="AD91" i="3"/>
  <c r="AB91" i="3"/>
  <c r="Z91" i="3"/>
  <c r="X91" i="3"/>
  <c r="V91" i="3"/>
  <c r="T91" i="3"/>
  <c r="R91" i="3"/>
  <c r="P91" i="3"/>
  <c r="N91" i="3"/>
  <c r="L91" i="3"/>
  <c r="J91" i="3"/>
  <c r="AF90" i="3"/>
  <c r="AD90" i="3"/>
  <c r="AB90" i="3"/>
  <c r="Z90" i="3"/>
  <c r="X90" i="3"/>
  <c r="V90" i="3"/>
  <c r="T90" i="3"/>
  <c r="R90" i="3"/>
  <c r="P90" i="3"/>
  <c r="N90" i="3"/>
  <c r="L90" i="3"/>
  <c r="J90" i="3"/>
  <c r="AF89" i="3"/>
  <c r="AD89" i="3"/>
  <c r="AB89" i="3"/>
  <c r="Z89" i="3"/>
  <c r="X89" i="3"/>
  <c r="V89" i="3"/>
  <c r="T89" i="3"/>
  <c r="R89" i="3"/>
  <c r="P89" i="3"/>
  <c r="N89" i="3"/>
  <c r="L89" i="3"/>
  <c r="J89" i="3"/>
  <c r="AF88" i="3"/>
  <c r="AD88" i="3"/>
  <c r="AB88" i="3"/>
  <c r="Z88" i="3"/>
  <c r="X88" i="3"/>
  <c r="V88" i="3"/>
  <c r="T88" i="3"/>
  <c r="R88" i="3"/>
  <c r="P88" i="3"/>
  <c r="N88" i="3"/>
  <c r="L88" i="3"/>
  <c r="J88" i="3"/>
  <c r="AF87" i="3"/>
  <c r="AD87" i="3"/>
  <c r="AB87" i="3"/>
  <c r="Z87" i="3"/>
  <c r="X87" i="3"/>
  <c r="V87" i="3"/>
  <c r="T87" i="3"/>
  <c r="R87" i="3"/>
  <c r="P87" i="3"/>
  <c r="N87" i="3"/>
  <c r="L87" i="3"/>
  <c r="J87" i="3"/>
  <c r="AF86" i="3"/>
  <c r="AD86" i="3"/>
  <c r="AB86" i="3"/>
  <c r="Z86" i="3"/>
  <c r="X86" i="3"/>
  <c r="V86" i="3"/>
  <c r="T86" i="3"/>
  <c r="R86" i="3"/>
  <c r="P86" i="3"/>
  <c r="N86" i="3"/>
  <c r="L86" i="3"/>
  <c r="J86" i="3"/>
  <c r="AF85" i="3"/>
  <c r="AD85" i="3"/>
  <c r="AB85" i="3"/>
  <c r="Z85" i="3"/>
  <c r="X85" i="3"/>
  <c r="V85" i="3"/>
  <c r="T85" i="3"/>
  <c r="R85" i="3"/>
  <c r="P85" i="3"/>
  <c r="N85" i="3"/>
  <c r="L85" i="3"/>
  <c r="J85" i="3"/>
  <c r="AF84" i="3"/>
  <c r="AD84" i="3"/>
  <c r="AB84" i="3"/>
  <c r="Z84" i="3"/>
  <c r="X84" i="3"/>
  <c r="V84" i="3"/>
  <c r="T84" i="3"/>
  <c r="R84" i="3"/>
  <c r="P84" i="3"/>
  <c r="N84" i="3"/>
  <c r="L84" i="3"/>
  <c r="J84" i="3"/>
  <c r="AF83" i="3"/>
  <c r="AD83" i="3"/>
  <c r="AB83" i="3"/>
  <c r="Z83" i="3"/>
  <c r="X83" i="3"/>
  <c r="V83" i="3"/>
  <c r="T83" i="3"/>
  <c r="R83" i="3"/>
  <c r="P83" i="3"/>
  <c r="N83" i="3"/>
  <c r="L83" i="3"/>
  <c r="J83" i="3"/>
  <c r="AF82" i="3"/>
  <c r="AD82" i="3"/>
  <c r="AB82" i="3"/>
  <c r="Z82" i="3"/>
  <c r="X82" i="3"/>
  <c r="V82" i="3"/>
  <c r="T82" i="3"/>
  <c r="R82" i="3"/>
  <c r="P82" i="3"/>
  <c r="N82" i="3"/>
  <c r="L82" i="3"/>
  <c r="J82" i="3"/>
  <c r="AF81" i="3"/>
  <c r="AD81" i="3"/>
  <c r="AB81" i="3"/>
  <c r="Z81" i="3"/>
  <c r="X81" i="3"/>
  <c r="V81" i="3"/>
  <c r="T81" i="3"/>
  <c r="R81" i="3"/>
  <c r="P81" i="3"/>
  <c r="N81" i="3"/>
  <c r="L81" i="3"/>
  <c r="J81" i="3"/>
  <c r="AF40" i="3"/>
  <c r="AD40" i="3"/>
  <c r="AB40" i="3"/>
  <c r="Z40" i="3"/>
  <c r="X40" i="3"/>
  <c r="V40" i="3"/>
  <c r="T40" i="3"/>
  <c r="R40" i="3"/>
  <c r="P40" i="3"/>
  <c r="N40" i="3"/>
  <c r="L40" i="3"/>
  <c r="J40" i="3"/>
  <c r="AF39" i="3"/>
  <c r="AD39" i="3"/>
  <c r="AB39" i="3"/>
  <c r="Z39" i="3"/>
  <c r="X39" i="3"/>
  <c r="V39" i="3"/>
  <c r="T39" i="3"/>
  <c r="R39" i="3"/>
  <c r="P39" i="3"/>
  <c r="N39" i="3"/>
  <c r="L39" i="3"/>
  <c r="J39" i="3"/>
  <c r="AF38" i="3"/>
  <c r="AD38" i="3"/>
  <c r="AB38" i="3"/>
  <c r="Z38" i="3"/>
  <c r="X38" i="3"/>
  <c r="V38" i="3"/>
  <c r="T38" i="3"/>
  <c r="R38" i="3"/>
  <c r="P38" i="3"/>
  <c r="N38" i="3"/>
  <c r="L38" i="3"/>
  <c r="J38" i="3"/>
  <c r="AF37" i="3"/>
  <c r="AD37" i="3"/>
  <c r="AB37" i="3"/>
  <c r="Z37" i="3"/>
  <c r="X37" i="3"/>
  <c r="V37" i="3"/>
  <c r="T37" i="3"/>
  <c r="R37" i="3"/>
  <c r="P37" i="3"/>
  <c r="N37" i="3"/>
  <c r="AF35" i="3"/>
  <c r="AD35" i="3"/>
  <c r="AB35" i="3"/>
  <c r="Z35" i="3"/>
  <c r="X35" i="3"/>
  <c r="V35" i="3"/>
  <c r="T35" i="3"/>
  <c r="R35" i="3"/>
  <c r="P35" i="3"/>
  <c r="N35" i="3"/>
  <c r="L35" i="3"/>
  <c r="J35" i="3"/>
  <c r="AF34" i="3"/>
  <c r="AD34" i="3"/>
  <c r="AB34" i="3"/>
  <c r="Z34" i="3"/>
  <c r="X34" i="3"/>
  <c r="V34" i="3"/>
  <c r="T34" i="3"/>
  <c r="R34" i="3"/>
  <c r="P34" i="3"/>
  <c r="N34" i="3"/>
  <c r="L34" i="3"/>
  <c r="J34" i="3"/>
  <c r="AF33" i="3"/>
  <c r="AD33" i="3"/>
  <c r="AB33" i="3"/>
  <c r="Z33" i="3"/>
  <c r="X33" i="3"/>
  <c r="V33" i="3"/>
  <c r="T33" i="3"/>
  <c r="R33" i="3"/>
  <c r="P33" i="3"/>
  <c r="N33" i="3"/>
  <c r="L33" i="3"/>
  <c r="J33" i="3"/>
  <c r="AF32" i="3"/>
  <c r="AD32" i="3"/>
  <c r="AB32" i="3"/>
  <c r="Z32" i="3"/>
  <c r="X32" i="3"/>
  <c r="V32" i="3"/>
  <c r="T32" i="3"/>
  <c r="R32" i="3"/>
  <c r="P32" i="3"/>
  <c r="N32" i="3"/>
  <c r="L32" i="3"/>
  <c r="J32" i="3"/>
  <c r="AF31" i="3"/>
  <c r="AD31" i="3"/>
  <c r="AB31" i="3"/>
  <c r="Z31" i="3"/>
  <c r="X31" i="3"/>
  <c r="V31" i="3"/>
  <c r="T31" i="3"/>
  <c r="R31" i="3"/>
  <c r="P31" i="3"/>
  <c r="N31" i="3"/>
  <c r="L31" i="3"/>
  <c r="J31" i="3"/>
  <c r="AF29" i="3"/>
  <c r="AD29" i="3"/>
  <c r="AB29" i="3"/>
  <c r="Z29" i="3"/>
  <c r="X29" i="3"/>
  <c r="V29" i="3"/>
  <c r="T29" i="3"/>
  <c r="R29" i="3"/>
  <c r="P29" i="3"/>
  <c r="N29" i="3"/>
  <c r="L29" i="3"/>
  <c r="J29" i="3"/>
  <c r="AF28" i="3"/>
  <c r="AD28" i="3"/>
  <c r="AB28" i="3"/>
  <c r="Z28" i="3"/>
  <c r="X28" i="3"/>
  <c r="V28" i="3"/>
  <c r="T28" i="3"/>
  <c r="R28" i="3"/>
  <c r="P28" i="3"/>
  <c r="N28" i="3"/>
  <c r="L28" i="3"/>
  <c r="J28" i="3"/>
  <c r="AF27" i="3"/>
  <c r="AD27" i="3"/>
  <c r="AB27" i="3"/>
  <c r="Z27" i="3"/>
  <c r="X27" i="3"/>
  <c r="V27" i="3"/>
  <c r="T27" i="3"/>
  <c r="R27" i="3"/>
  <c r="P27" i="3"/>
  <c r="N27" i="3"/>
  <c r="L27" i="3"/>
  <c r="J27" i="3"/>
  <c r="AF26" i="3"/>
  <c r="AD26" i="3"/>
  <c r="AB26" i="3"/>
  <c r="Z26" i="3"/>
  <c r="X26" i="3"/>
  <c r="V26" i="3"/>
  <c r="T26" i="3"/>
  <c r="R26" i="3"/>
  <c r="P26" i="3"/>
  <c r="N26" i="3"/>
  <c r="L26" i="3"/>
  <c r="J26" i="3"/>
  <c r="AF25" i="3"/>
  <c r="AD25" i="3"/>
  <c r="AB25" i="3"/>
  <c r="Z25" i="3"/>
  <c r="X25" i="3"/>
  <c r="V25" i="3"/>
  <c r="T25" i="3"/>
  <c r="R25" i="3"/>
  <c r="P25" i="3"/>
  <c r="N25" i="3"/>
  <c r="L25" i="3"/>
  <c r="J25" i="3"/>
  <c r="AF24" i="3"/>
  <c r="AD24" i="3"/>
  <c r="AB24" i="3"/>
  <c r="Z24" i="3"/>
  <c r="X24" i="3"/>
  <c r="V24" i="3"/>
  <c r="T24" i="3"/>
  <c r="P24" i="3"/>
  <c r="N24" i="3"/>
  <c r="L24" i="3"/>
  <c r="J24" i="3"/>
  <c r="AF23" i="3"/>
  <c r="AD23" i="3"/>
  <c r="AB23" i="3"/>
  <c r="Z23" i="3"/>
  <c r="X23" i="3"/>
  <c r="V23" i="3"/>
  <c r="T23" i="3"/>
  <c r="R23" i="3"/>
  <c r="P23" i="3"/>
  <c r="N23" i="3"/>
  <c r="L23" i="3"/>
  <c r="J23" i="3"/>
  <c r="AF22" i="3"/>
  <c r="AD22" i="3"/>
  <c r="AB22" i="3"/>
  <c r="Z22" i="3"/>
  <c r="X22" i="3"/>
  <c r="V22" i="3"/>
  <c r="T22" i="3"/>
  <c r="R22" i="3"/>
  <c r="P22" i="3"/>
  <c r="N22" i="3"/>
  <c r="L22" i="3"/>
  <c r="J22" i="3"/>
  <c r="AF21" i="3"/>
  <c r="AD21" i="3"/>
  <c r="AB21" i="3"/>
  <c r="Z21" i="3"/>
  <c r="X21" i="3"/>
  <c r="V21" i="3"/>
  <c r="T21" i="3"/>
  <c r="R21" i="3"/>
  <c r="P21" i="3"/>
  <c r="N21" i="3"/>
  <c r="L21" i="3"/>
  <c r="J21" i="3"/>
  <c r="AF20" i="3"/>
  <c r="AD20" i="3"/>
  <c r="AB20" i="3"/>
  <c r="Z20" i="3"/>
  <c r="X20" i="3"/>
  <c r="V20" i="3"/>
  <c r="T20" i="3"/>
  <c r="R20" i="3"/>
  <c r="P20" i="3"/>
  <c r="N20" i="3"/>
  <c r="L20" i="3"/>
  <c r="J20" i="3"/>
  <c r="AF19" i="3"/>
  <c r="AD19" i="3"/>
  <c r="AB19" i="3"/>
  <c r="Z19" i="3"/>
  <c r="X19" i="3"/>
  <c r="V19" i="3"/>
  <c r="T19" i="3"/>
  <c r="R19" i="3"/>
  <c r="P19" i="3"/>
  <c r="N19" i="3"/>
  <c r="L19" i="3"/>
  <c r="J19" i="3"/>
  <c r="AF18" i="3"/>
  <c r="AD18" i="3"/>
  <c r="AB18" i="3"/>
  <c r="Z18" i="3"/>
  <c r="X18" i="3"/>
  <c r="V18" i="3"/>
  <c r="T18" i="3"/>
  <c r="R18" i="3"/>
  <c r="P18" i="3"/>
  <c r="N18" i="3"/>
  <c r="L18" i="3"/>
  <c r="J18" i="3"/>
  <c r="AF17" i="3"/>
  <c r="AD17" i="3"/>
  <c r="AB17" i="3"/>
  <c r="Z17" i="3"/>
  <c r="X17" i="3"/>
  <c r="V17" i="3"/>
  <c r="T17" i="3"/>
  <c r="R17" i="3"/>
  <c r="P17" i="3"/>
  <c r="N17" i="3"/>
  <c r="L17" i="3"/>
  <c r="J17" i="3"/>
  <c r="AF16" i="3"/>
  <c r="AD16" i="3"/>
  <c r="AB16" i="3"/>
  <c r="Z16" i="3"/>
  <c r="X16" i="3"/>
  <c r="V16" i="3"/>
  <c r="T16" i="3"/>
  <c r="R16" i="3"/>
  <c r="P16" i="3"/>
  <c r="N16" i="3"/>
  <c r="L16" i="3"/>
  <c r="J16" i="3"/>
  <c r="AF15" i="3"/>
  <c r="AD15" i="3"/>
  <c r="AB15" i="3"/>
  <c r="Z15" i="3"/>
  <c r="X15" i="3"/>
  <c r="V15" i="3"/>
  <c r="T15" i="3"/>
  <c r="R15" i="3"/>
  <c r="P15" i="3"/>
  <c r="N15" i="3"/>
  <c r="L15" i="3"/>
  <c r="J15" i="3"/>
  <c r="AF14" i="3"/>
  <c r="AD14" i="3"/>
  <c r="AB14" i="3"/>
  <c r="Z14" i="3"/>
  <c r="X14" i="3"/>
  <c r="V14" i="3"/>
  <c r="T14" i="3"/>
  <c r="R14" i="3"/>
  <c r="P14" i="3"/>
  <c r="N14" i="3"/>
  <c r="L14" i="3"/>
  <c r="J14" i="3"/>
  <c r="AF13" i="3"/>
  <c r="AD13" i="3"/>
  <c r="AB13" i="3"/>
  <c r="Z13" i="3"/>
  <c r="V13" i="3"/>
  <c r="T13" i="3"/>
  <c r="R13" i="3"/>
  <c r="P13" i="3"/>
  <c r="N13" i="3"/>
  <c r="L13" i="3"/>
  <c r="J13" i="3"/>
  <c r="AF12" i="3"/>
  <c r="AD12" i="3"/>
  <c r="AB12" i="3"/>
  <c r="Z12" i="3"/>
  <c r="X12" i="3"/>
  <c r="V12" i="3"/>
  <c r="T12" i="3"/>
  <c r="R12" i="3"/>
  <c r="P12" i="3"/>
  <c r="N12" i="3"/>
  <c r="L12" i="3"/>
  <c r="J12" i="3"/>
  <c r="AF11" i="3"/>
  <c r="AD11" i="3"/>
  <c r="AB11" i="3"/>
  <c r="Z11" i="3"/>
  <c r="X11" i="3"/>
  <c r="V11" i="3"/>
  <c r="T11" i="3"/>
  <c r="R11" i="3"/>
  <c r="P11" i="3"/>
  <c r="N11" i="3"/>
  <c r="L11" i="3"/>
  <c r="J11" i="3"/>
  <c r="AF9" i="3"/>
  <c r="AD9" i="3"/>
  <c r="AB9" i="3"/>
  <c r="Z9" i="3"/>
  <c r="X9" i="3"/>
  <c r="V9" i="3"/>
  <c r="T9" i="3"/>
  <c r="R9" i="3"/>
  <c r="P9" i="3"/>
  <c r="N9" i="3"/>
  <c r="L9" i="3"/>
  <c r="J9" i="3"/>
  <c r="AF8" i="3"/>
  <c r="AD8" i="3"/>
  <c r="AB8" i="3"/>
  <c r="Z8" i="3"/>
  <c r="X8" i="3"/>
  <c r="V8" i="3"/>
  <c r="T8" i="3"/>
  <c r="R8" i="3"/>
  <c r="P8" i="3"/>
  <c r="N8" i="3"/>
  <c r="L8" i="3"/>
  <c r="J8" i="3"/>
  <c r="AF7" i="3"/>
  <c r="AD7" i="3"/>
  <c r="AB7" i="3"/>
  <c r="Z7" i="3"/>
  <c r="X7" i="3"/>
  <c r="V7" i="3"/>
  <c r="T7" i="3"/>
  <c r="R7" i="3"/>
  <c r="P7" i="3"/>
  <c r="N7" i="3"/>
  <c r="L7" i="3"/>
  <c r="J7" i="3"/>
  <c r="AF6" i="3"/>
  <c r="AD6" i="3"/>
  <c r="AB6" i="3"/>
  <c r="Z6" i="3"/>
  <c r="X6" i="3"/>
  <c r="V6" i="3"/>
  <c r="T6" i="3"/>
  <c r="R6" i="3"/>
  <c r="P6" i="3"/>
  <c r="N6" i="3"/>
  <c r="L6" i="3"/>
  <c r="J6" i="3"/>
  <c r="AF5" i="3"/>
  <c r="AD5" i="3"/>
  <c r="AB5" i="3"/>
  <c r="Z5" i="3"/>
  <c r="X5" i="3"/>
  <c r="V5" i="3"/>
  <c r="T5" i="3"/>
  <c r="R5" i="3"/>
  <c r="P5" i="3"/>
  <c r="N5" i="3"/>
  <c r="L5" i="3"/>
  <c r="J5" i="3"/>
  <c r="AF4" i="3"/>
  <c r="V4" i="3"/>
  <c r="T4" i="3"/>
  <c r="R4" i="3"/>
  <c r="P4" i="3"/>
  <c r="N4" i="3"/>
  <c r="L4" i="3"/>
  <c r="J4" i="3"/>
  <c r="AF3" i="3"/>
  <c r="AD3" i="3"/>
  <c r="AB3" i="3"/>
  <c r="Z3" i="3"/>
  <c r="X3" i="3"/>
  <c r="V3" i="3"/>
  <c r="T3" i="3"/>
  <c r="R3" i="3"/>
  <c r="P3" i="3"/>
  <c r="N3" i="3"/>
  <c r="L3" i="3"/>
  <c r="J3" i="3"/>
  <c r="AF63" i="6"/>
  <c r="AD63" i="6"/>
  <c r="AB63" i="6"/>
  <c r="Z63" i="6"/>
  <c r="X63" i="6"/>
  <c r="V63" i="6"/>
  <c r="T63" i="6"/>
  <c r="R63" i="6"/>
  <c r="P63" i="6"/>
  <c r="N63" i="6"/>
  <c r="L63" i="6"/>
  <c r="J63" i="6"/>
  <c r="AF62" i="6"/>
  <c r="AD62" i="6"/>
  <c r="AB62" i="6"/>
  <c r="Z62" i="6"/>
  <c r="X62" i="6"/>
  <c r="V62" i="6"/>
  <c r="T62" i="6"/>
  <c r="R62" i="6"/>
  <c r="P62" i="6"/>
  <c r="N62" i="6"/>
  <c r="L62" i="6"/>
  <c r="J62" i="6"/>
  <c r="AF61" i="6"/>
  <c r="AD61" i="6"/>
  <c r="AB61" i="6"/>
  <c r="Z61" i="6"/>
  <c r="X61" i="6"/>
  <c r="V61" i="6"/>
  <c r="T61" i="6"/>
  <c r="R61" i="6"/>
  <c r="P61" i="6"/>
  <c r="N61" i="6"/>
  <c r="L61" i="6"/>
  <c r="J61" i="6"/>
  <c r="AF60" i="6"/>
  <c r="AD60" i="6"/>
  <c r="AB60" i="6"/>
  <c r="Z60" i="6"/>
  <c r="X60" i="6"/>
  <c r="V60" i="6"/>
  <c r="T60" i="6"/>
  <c r="R60" i="6"/>
  <c r="P60" i="6"/>
  <c r="N60" i="6"/>
  <c r="L60" i="6"/>
  <c r="J60" i="6"/>
  <c r="AF59" i="6"/>
  <c r="AD59" i="6"/>
  <c r="AB59" i="6"/>
  <c r="Z59" i="6"/>
  <c r="X59" i="6"/>
  <c r="V59" i="6"/>
  <c r="T59" i="6"/>
  <c r="R59" i="6"/>
  <c r="P59" i="6"/>
  <c r="N59" i="6"/>
  <c r="L59" i="6"/>
  <c r="J59" i="6"/>
  <c r="AF58" i="6"/>
  <c r="AD58" i="6"/>
  <c r="AB58" i="6"/>
  <c r="Z58" i="6"/>
  <c r="X58" i="6"/>
  <c r="V58" i="6"/>
  <c r="T58" i="6"/>
  <c r="R58" i="6"/>
  <c r="P58" i="6"/>
  <c r="N58" i="6"/>
  <c r="L58" i="6"/>
  <c r="J58" i="6"/>
  <c r="AF57" i="6"/>
  <c r="AD57" i="6"/>
  <c r="AB57" i="6"/>
  <c r="Z57" i="6"/>
  <c r="X57" i="6"/>
  <c r="V57" i="6"/>
  <c r="T57" i="6"/>
  <c r="R57" i="6"/>
  <c r="P57" i="6"/>
  <c r="N57" i="6"/>
  <c r="L57" i="6"/>
  <c r="J57" i="6"/>
  <c r="AF56" i="6"/>
  <c r="AD56" i="6"/>
  <c r="AB56" i="6"/>
  <c r="Z56" i="6"/>
  <c r="X56" i="6"/>
  <c r="V56" i="6"/>
  <c r="T56" i="6"/>
  <c r="R56" i="6"/>
  <c r="P56" i="6"/>
  <c r="N56" i="6"/>
  <c r="L56" i="6"/>
  <c r="J56" i="6"/>
  <c r="AF55" i="6"/>
  <c r="AD55" i="6"/>
  <c r="AB55" i="6"/>
  <c r="Z55" i="6"/>
  <c r="X55" i="6"/>
  <c r="V55" i="6"/>
  <c r="T55" i="6"/>
  <c r="R55" i="6"/>
  <c r="P55" i="6"/>
  <c r="N55" i="6"/>
  <c r="L55" i="6"/>
  <c r="J55" i="6"/>
  <c r="AF54" i="6"/>
  <c r="AD54" i="6"/>
  <c r="AB54" i="6"/>
  <c r="Z54" i="6"/>
  <c r="X54" i="6"/>
  <c r="V54" i="6"/>
  <c r="T54" i="6"/>
  <c r="R54" i="6"/>
  <c r="P54" i="6"/>
  <c r="N54" i="6"/>
  <c r="L54" i="6"/>
  <c r="J54" i="6"/>
  <c r="AF53" i="6"/>
  <c r="AD53" i="6"/>
  <c r="AB53" i="6"/>
  <c r="Z53" i="6"/>
  <c r="X53" i="6"/>
  <c r="V53" i="6"/>
  <c r="T53" i="6"/>
  <c r="R53" i="6"/>
  <c r="P53" i="6"/>
  <c r="N53" i="6"/>
  <c r="L53" i="6"/>
  <c r="J53" i="6"/>
  <c r="AF52" i="6"/>
  <c r="AD52" i="6"/>
  <c r="AB52" i="6"/>
  <c r="Z52" i="6"/>
  <c r="X52" i="6"/>
  <c r="V52" i="6"/>
  <c r="T52" i="6"/>
  <c r="R52" i="6"/>
  <c r="P52" i="6"/>
  <c r="N52" i="6"/>
  <c r="L52" i="6"/>
  <c r="J52" i="6"/>
  <c r="AF51" i="6"/>
  <c r="AD51" i="6"/>
  <c r="AB51" i="6"/>
  <c r="Z51" i="6"/>
  <c r="X51" i="6"/>
  <c r="V51" i="6"/>
  <c r="T51" i="6"/>
  <c r="R51" i="6"/>
  <c r="P51" i="6"/>
  <c r="N51" i="6"/>
  <c r="L51" i="6"/>
  <c r="J51" i="6"/>
  <c r="AF50" i="6"/>
  <c r="AD50" i="6"/>
  <c r="AB50" i="6"/>
  <c r="Z50" i="6"/>
  <c r="X50" i="6"/>
  <c r="V50" i="6"/>
  <c r="T50" i="6"/>
  <c r="R50" i="6"/>
  <c r="P50" i="6"/>
  <c r="N50" i="6"/>
  <c r="L50" i="6"/>
  <c r="J50" i="6"/>
  <c r="AF49" i="6"/>
  <c r="AD49" i="6"/>
  <c r="AB49" i="6"/>
  <c r="Z49" i="6"/>
  <c r="X49" i="6"/>
  <c r="V49" i="6"/>
  <c r="T49" i="6"/>
  <c r="R49" i="6"/>
  <c r="P49" i="6"/>
  <c r="N49" i="6"/>
  <c r="L49" i="6"/>
  <c r="J49" i="6"/>
  <c r="AF48" i="6"/>
  <c r="AD48" i="6"/>
  <c r="AB48" i="6"/>
  <c r="Z48" i="6"/>
  <c r="X48" i="6"/>
  <c r="V48" i="6"/>
  <c r="T48" i="6"/>
  <c r="R48" i="6"/>
  <c r="P48" i="6"/>
  <c r="N48" i="6"/>
  <c r="L48" i="6"/>
  <c r="J48" i="6"/>
  <c r="AF47" i="6"/>
  <c r="AD47" i="6"/>
  <c r="AB47" i="6"/>
  <c r="Z47" i="6"/>
  <c r="X47" i="6"/>
  <c r="V47" i="6"/>
  <c r="T47" i="6"/>
  <c r="R47" i="6"/>
  <c r="P47" i="6"/>
  <c r="N47" i="6"/>
  <c r="L47" i="6"/>
  <c r="J47" i="6"/>
  <c r="AF46" i="6"/>
  <c r="AD46" i="6"/>
  <c r="AB46" i="6"/>
  <c r="Z46" i="6"/>
  <c r="X46" i="6"/>
  <c r="V46" i="6"/>
  <c r="T46" i="6"/>
  <c r="R46" i="6"/>
  <c r="P46" i="6"/>
  <c r="N46" i="6"/>
  <c r="L46" i="6"/>
  <c r="J46" i="6"/>
  <c r="AF45" i="6"/>
  <c r="AD45" i="6"/>
  <c r="AB45" i="6"/>
  <c r="Z45" i="6"/>
  <c r="X45" i="6"/>
  <c r="V45" i="6"/>
  <c r="T45" i="6"/>
  <c r="R45" i="6"/>
  <c r="P45" i="6"/>
  <c r="N45" i="6"/>
  <c r="L45" i="6"/>
  <c r="J45" i="6"/>
  <c r="AF44" i="6"/>
  <c r="AD44" i="6"/>
  <c r="AB44" i="6"/>
  <c r="Z44" i="6"/>
  <c r="X44" i="6"/>
  <c r="V44" i="6"/>
  <c r="T44" i="6"/>
  <c r="R44" i="6"/>
  <c r="P44" i="6"/>
  <c r="N44" i="6"/>
  <c r="L44" i="6"/>
  <c r="J44" i="6"/>
  <c r="AF43" i="6"/>
  <c r="AD43" i="6"/>
  <c r="AB43" i="6"/>
  <c r="Z43" i="6"/>
  <c r="X43" i="6"/>
  <c r="V43" i="6"/>
  <c r="T43" i="6"/>
  <c r="R43" i="6"/>
  <c r="P43" i="6"/>
  <c r="N43" i="6"/>
  <c r="L43" i="6"/>
  <c r="J43" i="6"/>
  <c r="AF42" i="6"/>
  <c r="AD42" i="6"/>
  <c r="AB42" i="6"/>
  <c r="Z42" i="6"/>
  <c r="X42" i="6"/>
  <c r="V42" i="6"/>
  <c r="T42" i="6"/>
  <c r="R42" i="6"/>
  <c r="P42" i="6"/>
  <c r="N42" i="6"/>
  <c r="L42" i="6"/>
  <c r="J42" i="6"/>
  <c r="AF41" i="6"/>
  <c r="AD41" i="6"/>
  <c r="AB41" i="6"/>
  <c r="Z41" i="6"/>
  <c r="X41" i="6"/>
  <c r="V41" i="6"/>
  <c r="T41" i="6"/>
  <c r="R41" i="6"/>
  <c r="P41" i="6"/>
  <c r="N41" i="6"/>
  <c r="L41" i="6"/>
  <c r="J41" i="6"/>
  <c r="AF40" i="6"/>
  <c r="AD40" i="6"/>
  <c r="AB40" i="6"/>
  <c r="Z40" i="6"/>
  <c r="X40" i="6"/>
  <c r="V40" i="6"/>
  <c r="T40" i="6"/>
  <c r="R40" i="6"/>
  <c r="P40" i="6"/>
  <c r="N40" i="6"/>
  <c r="L40" i="6"/>
  <c r="J40" i="6"/>
  <c r="AF39" i="6"/>
  <c r="AD39" i="6"/>
  <c r="AB39" i="6"/>
  <c r="Z39" i="6"/>
  <c r="X39" i="6"/>
  <c r="V39" i="6"/>
  <c r="T39" i="6"/>
  <c r="R39" i="6"/>
  <c r="P39" i="6"/>
  <c r="N39" i="6"/>
  <c r="L39" i="6"/>
  <c r="J39" i="6"/>
  <c r="AF38" i="6"/>
  <c r="AD38" i="6"/>
  <c r="AB38" i="6"/>
  <c r="Z38" i="6"/>
  <c r="X38" i="6"/>
  <c r="V38" i="6"/>
  <c r="T38" i="6"/>
  <c r="R38" i="6"/>
  <c r="P38" i="6"/>
  <c r="N38" i="6"/>
  <c r="L38" i="6"/>
  <c r="J38" i="6"/>
  <c r="AF37" i="6"/>
  <c r="AD37" i="6"/>
  <c r="AB37" i="6"/>
  <c r="Z37" i="6"/>
  <c r="X37" i="6"/>
  <c r="V37" i="6"/>
  <c r="T37" i="6"/>
  <c r="R37" i="6"/>
  <c r="P37" i="6"/>
  <c r="N37" i="6"/>
  <c r="L37" i="6"/>
  <c r="J37" i="6"/>
  <c r="AF36" i="6"/>
  <c r="AD36" i="6"/>
  <c r="AB36" i="6"/>
  <c r="Z36" i="6"/>
  <c r="X36" i="6"/>
  <c r="V36" i="6"/>
  <c r="T36" i="6"/>
  <c r="R36" i="6"/>
  <c r="P36" i="6"/>
  <c r="N36" i="6"/>
  <c r="L36" i="6"/>
  <c r="J36" i="6"/>
  <c r="AF35" i="6"/>
  <c r="AD35" i="6"/>
  <c r="AB35" i="6"/>
  <c r="Z35" i="6"/>
  <c r="X35" i="6"/>
  <c r="V35" i="6"/>
  <c r="T35" i="6"/>
  <c r="R35" i="6"/>
  <c r="P35" i="6"/>
  <c r="N35" i="6"/>
  <c r="L35" i="6"/>
  <c r="J35" i="6"/>
  <c r="AF34" i="6"/>
  <c r="AD34" i="6"/>
  <c r="AB34" i="6"/>
  <c r="Z34" i="6"/>
  <c r="X34" i="6"/>
  <c r="V34" i="6"/>
  <c r="T34" i="6"/>
  <c r="R34" i="6"/>
  <c r="P34" i="6"/>
  <c r="N34" i="6"/>
  <c r="L34" i="6"/>
  <c r="J34" i="6"/>
  <c r="AF33" i="6"/>
  <c r="AD33" i="6"/>
  <c r="AB33" i="6"/>
  <c r="Z33" i="6"/>
  <c r="X33" i="6"/>
  <c r="V33" i="6"/>
  <c r="T33" i="6"/>
  <c r="R33" i="6"/>
  <c r="P33" i="6"/>
  <c r="N33" i="6"/>
  <c r="L33" i="6"/>
  <c r="J33" i="6"/>
  <c r="AF32" i="6"/>
  <c r="AD32" i="6"/>
  <c r="AB32" i="6"/>
  <c r="Z32" i="6"/>
  <c r="X32" i="6"/>
  <c r="V32" i="6"/>
  <c r="T32" i="6"/>
  <c r="R32" i="6"/>
  <c r="P32" i="6"/>
  <c r="N32" i="6"/>
  <c r="L32" i="6"/>
  <c r="J32" i="6"/>
  <c r="AF31" i="6"/>
  <c r="AD31" i="6"/>
  <c r="AB31" i="6"/>
  <c r="Z31" i="6"/>
  <c r="X31" i="6"/>
  <c r="V31" i="6"/>
  <c r="T31" i="6"/>
  <c r="R31" i="6"/>
  <c r="P31" i="6"/>
  <c r="N31" i="6"/>
  <c r="L31" i="6"/>
  <c r="J31" i="6"/>
  <c r="AF30" i="6"/>
  <c r="AD30" i="6"/>
  <c r="AB30" i="6"/>
  <c r="Z30" i="6"/>
  <c r="X30" i="6"/>
  <c r="V30" i="6"/>
  <c r="T30" i="6"/>
  <c r="R30" i="6"/>
  <c r="P30" i="6"/>
  <c r="N30" i="6"/>
  <c r="L30" i="6"/>
  <c r="J30" i="6"/>
  <c r="AF29" i="6"/>
  <c r="AD29" i="6"/>
  <c r="AB29" i="6"/>
  <c r="Z29" i="6"/>
  <c r="X29" i="6"/>
  <c r="V29" i="6"/>
  <c r="T29" i="6"/>
  <c r="R29" i="6"/>
  <c r="P29" i="6"/>
  <c r="N29" i="6"/>
  <c r="L29" i="6"/>
  <c r="J29" i="6"/>
  <c r="AF28" i="6"/>
  <c r="AD28" i="6"/>
  <c r="AB28" i="6"/>
  <c r="Z28" i="6"/>
  <c r="X28" i="6"/>
  <c r="V28" i="6"/>
  <c r="T28" i="6"/>
  <c r="R28" i="6"/>
  <c r="P28" i="6"/>
  <c r="N28" i="6"/>
  <c r="L28" i="6"/>
  <c r="J28" i="6"/>
  <c r="AF27" i="6"/>
  <c r="AD27" i="6"/>
  <c r="AB27" i="6"/>
  <c r="Z27" i="6"/>
  <c r="X27" i="6"/>
  <c r="V27" i="6"/>
  <c r="T27" i="6"/>
  <c r="R27" i="6"/>
  <c r="P27" i="6"/>
  <c r="N27" i="6"/>
  <c r="L27" i="6"/>
  <c r="J27" i="6"/>
  <c r="AF26" i="6"/>
  <c r="AD26" i="6"/>
  <c r="AB26" i="6"/>
  <c r="Z26" i="6"/>
  <c r="X26" i="6"/>
  <c r="V26" i="6"/>
  <c r="T26" i="6"/>
  <c r="R26" i="6"/>
  <c r="P26" i="6"/>
  <c r="N26" i="6"/>
  <c r="L26" i="6"/>
  <c r="J26" i="6"/>
  <c r="AF25" i="6"/>
  <c r="AD25" i="6"/>
  <c r="AB25" i="6"/>
  <c r="Z25" i="6"/>
  <c r="X25" i="6"/>
  <c r="V25" i="6"/>
  <c r="T25" i="6"/>
  <c r="R25" i="6"/>
  <c r="P25" i="6"/>
  <c r="N25" i="6"/>
  <c r="L25" i="6"/>
  <c r="J25" i="6"/>
  <c r="AF24" i="6"/>
  <c r="AD24" i="6"/>
  <c r="AB24" i="6"/>
  <c r="Z24" i="6"/>
  <c r="X24" i="6"/>
  <c r="V24" i="6"/>
  <c r="T24" i="6"/>
  <c r="R24" i="6"/>
  <c r="P24" i="6"/>
  <c r="N24" i="6"/>
  <c r="L24" i="6"/>
  <c r="J24" i="6"/>
  <c r="AF23" i="6"/>
  <c r="AD23" i="6"/>
  <c r="AB23" i="6"/>
  <c r="Z23" i="6"/>
  <c r="X23" i="6"/>
  <c r="V23" i="6"/>
  <c r="T23" i="6"/>
  <c r="R23" i="6"/>
  <c r="P23" i="6"/>
  <c r="N23" i="6"/>
  <c r="L23" i="6"/>
  <c r="J23" i="6"/>
  <c r="AF22" i="6"/>
  <c r="AD22" i="6"/>
  <c r="AB22" i="6"/>
  <c r="Z22" i="6"/>
  <c r="X22" i="6"/>
  <c r="V22" i="6"/>
  <c r="T22" i="6"/>
  <c r="R22" i="6"/>
  <c r="P22" i="6"/>
  <c r="N22" i="6"/>
  <c r="L22" i="6"/>
  <c r="J22" i="6"/>
  <c r="AF21" i="6"/>
  <c r="AD21" i="6"/>
  <c r="AB21" i="6"/>
  <c r="Z21" i="6"/>
  <c r="X21" i="6"/>
  <c r="V21" i="6"/>
  <c r="T21" i="6"/>
  <c r="R21" i="6"/>
  <c r="P21" i="6"/>
  <c r="N21" i="6"/>
  <c r="L21" i="6"/>
  <c r="J21" i="6"/>
  <c r="AF20" i="6"/>
  <c r="AD20" i="6"/>
  <c r="AB20" i="6"/>
  <c r="Z20" i="6"/>
  <c r="X20" i="6"/>
  <c r="V20" i="6"/>
  <c r="T20" i="6"/>
  <c r="R20" i="6"/>
  <c r="P20" i="6"/>
  <c r="N20" i="6"/>
  <c r="L20" i="6"/>
  <c r="J20" i="6"/>
  <c r="AF19" i="6"/>
  <c r="AD19" i="6"/>
  <c r="AB19" i="6"/>
  <c r="Z19" i="6"/>
  <c r="X19" i="6"/>
  <c r="V19" i="6"/>
  <c r="T19" i="6"/>
  <c r="R19" i="6"/>
  <c r="P19" i="6"/>
  <c r="N19" i="6"/>
  <c r="L19" i="6"/>
  <c r="J19" i="6"/>
  <c r="AF18" i="6"/>
  <c r="AD18" i="6"/>
  <c r="AB18" i="6"/>
  <c r="Z18" i="6"/>
  <c r="X18" i="6"/>
  <c r="V18" i="6"/>
  <c r="T18" i="6"/>
  <c r="R18" i="6"/>
  <c r="P18" i="6"/>
  <c r="N18" i="6"/>
  <c r="L18" i="6"/>
  <c r="J18" i="6"/>
  <c r="AF17" i="6"/>
  <c r="AD17" i="6"/>
  <c r="AB17" i="6"/>
  <c r="Z17" i="6"/>
  <c r="X17" i="6"/>
  <c r="V17" i="6"/>
  <c r="T17" i="6"/>
  <c r="R17" i="6"/>
  <c r="P17" i="6"/>
  <c r="N17" i="6"/>
  <c r="L17" i="6"/>
  <c r="J17" i="6"/>
  <c r="AF16" i="6"/>
  <c r="AD16" i="6"/>
  <c r="AB16" i="6"/>
  <c r="Z16" i="6"/>
  <c r="X16" i="6"/>
  <c r="V16" i="6"/>
  <c r="T16" i="6"/>
  <c r="R16" i="6"/>
  <c r="P16" i="6"/>
  <c r="N16" i="6"/>
  <c r="L16" i="6"/>
  <c r="J16" i="6"/>
  <c r="AF15" i="6"/>
  <c r="AD15" i="6"/>
  <c r="AB15" i="6"/>
  <c r="Z15" i="6"/>
  <c r="X15" i="6"/>
  <c r="V15" i="6"/>
  <c r="T15" i="6"/>
  <c r="R15" i="6"/>
  <c r="P15" i="6"/>
  <c r="N15" i="6"/>
  <c r="L15" i="6"/>
  <c r="J15" i="6"/>
  <c r="AF14" i="6"/>
  <c r="AD14" i="6"/>
  <c r="AB14" i="6"/>
  <c r="Z14" i="6"/>
  <c r="X14" i="6"/>
  <c r="V14" i="6"/>
  <c r="T14" i="6"/>
  <c r="R14" i="6"/>
  <c r="P14" i="6"/>
  <c r="N14" i="6"/>
  <c r="L14" i="6"/>
  <c r="AF12" i="6"/>
  <c r="AD12" i="6"/>
  <c r="AB12" i="6"/>
  <c r="Z12" i="6"/>
  <c r="X12" i="6"/>
  <c r="V12" i="6"/>
  <c r="T12" i="6"/>
  <c r="R12" i="6"/>
  <c r="P12" i="6"/>
  <c r="N12" i="6"/>
  <c r="AG12" i="6" s="1"/>
  <c r="AF7" i="6"/>
  <c r="AD7" i="6"/>
  <c r="AB7" i="6"/>
  <c r="Z7" i="6"/>
  <c r="X7" i="6"/>
  <c r="V7" i="6"/>
  <c r="T7" i="6"/>
  <c r="R7" i="6"/>
  <c r="P7" i="6"/>
  <c r="N7" i="6"/>
  <c r="L7" i="6"/>
  <c r="E5" i="2" l="1"/>
  <c r="AG37" i="3"/>
  <c r="AG14" i="3"/>
  <c r="AG11" i="3"/>
  <c r="AG6" i="3"/>
  <c r="AF10" i="3" l="1"/>
  <c r="AB10" i="3"/>
  <c r="X10" i="3"/>
  <c r="T10" i="3"/>
  <c r="P10" i="3"/>
  <c r="L10" i="3"/>
  <c r="AD10" i="3"/>
  <c r="Z10" i="3"/>
  <c r="V10" i="3"/>
  <c r="R10" i="3"/>
  <c r="N10" i="3"/>
  <c r="J10" i="3"/>
  <c r="I31" i="1"/>
  <c r="I28" i="1"/>
  <c r="I25" i="1"/>
  <c r="I24" i="1"/>
  <c r="AE18" i="1"/>
  <c r="AC18" i="1"/>
  <c r="AA18" i="1"/>
  <c r="Y18" i="1"/>
  <c r="W18" i="1"/>
  <c r="U18" i="1"/>
  <c r="S18" i="1"/>
  <c r="Q18" i="1"/>
  <c r="O18" i="1"/>
  <c r="M18" i="1"/>
  <c r="K18" i="1"/>
  <c r="I18" i="1"/>
  <c r="I17" i="1"/>
  <c r="I16" i="1"/>
  <c r="AE12" i="1"/>
  <c r="AC12" i="1"/>
  <c r="AA12" i="1"/>
  <c r="Y12" i="1"/>
  <c r="W12" i="1"/>
  <c r="U12" i="1"/>
  <c r="S12" i="1"/>
  <c r="Q12" i="1"/>
  <c r="O12" i="1"/>
  <c r="M12" i="1"/>
  <c r="K12" i="1"/>
  <c r="I12" i="1"/>
  <c r="H10" i="1"/>
  <c r="I7" i="1"/>
  <c r="AE5" i="1" l="1"/>
  <c r="AC5" i="1"/>
  <c r="AA5" i="1"/>
  <c r="Y5" i="1"/>
  <c r="W5" i="1"/>
  <c r="U5" i="1"/>
  <c r="S5" i="1"/>
  <c r="Q5" i="1"/>
  <c r="O5" i="1"/>
  <c r="M5" i="1"/>
  <c r="K5" i="1"/>
  <c r="I5" i="1"/>
  <c r="H5" i="1"/>
  <c r="AF988" i="1" l="1"/>
  <c r="AF987" i="1"/>
  <c r="AF986" i="1"/>
  <c r="AF985" i="1"/>
  <c r="AF984" i="1"/>
  <c r="AF983" i="1"/>
  <c r="AF982" i="1"/>
  <c r="AF981" i="1"/>
  <c r="AF980" i="1"/>
  <c r="AF979" i="1"/>
  <c r="AF978" i="1"/>
  <c r="AF977" i="1"/>
  <c r="AF976" i="1"/>
  <c r="AF975" i="1"/>
  <c r="AF974" i="1"/>
  <c r="AF973" i="1"/>
  <c r="AF972" i="1"/>
  <c r="AF971" i="1"/>
  <c r="AF970" i="1"/>
  <c r="AF969" i="1"/>
  <c r="AF968" i="1"/>
  <c r="AF967" i="1"/>
  <c r="AF966" i="1"/>
  <c r="AF965" i="1"/>
  <c r="AF964" i="1"/>
  <c r="AF963" i="1"/>
  <c r="AF962" i="1"/>
  <c r="AF961" i="1"/>
  <c r="AF960" i="1"/>
  <c r="AF959" i="1"/>
  <c r="AF958" i="1"/>
  <c r="AF957" i="1"/>
  <c r="AF956" i="1"/>
  <c r="AF955" i="1"/>
  <c r="AF954" i="1"/>
  <c r="AF953" i="1"/>
  <c r="AF952" i="1"/>
  <c r="AF951" i="1"/>
  <c r="AF950" i="1"/>
  <c r="AF949" i="1"/>
  <c r="AF948" i="1"/>
  <c r="AF947" i="1"/>
  <c r="AF946" i="1"/>
  <c r="AF945" i="1"/>
  <c r="AF944" i="1"/>
  <c r="AF943" i="1"/>
  <c r="AF942" i="1"/>
  <c r="AF941" i="1"/>
  <c r="AF940" i="1"/>
  <c r="AF939" i="1"/>
  <c r="AF938" i="1"/>
  <c r="AF937" i="1"/>
  <c r="AF936" i="1"/>
  <c r="AF935" i="1"/>
  <c r="AF934" i="1"/>
  <c r="AF933" i="1"/>
  <c r="AF932" i="1"/>
  <c r="AF931" i="1"/>
  <c r="AF930" i="1"/>
  <c r="AF929" i="1"/>
  <c r="AF928" i="1"/>
  <c r="AF927" i="1"/>
  <c r="AF926" i="1"/>
  <c r="AF925" i="1"/>
  <c r="AF924" i="1"/>
  <c r="AF923" i="1"/>
  <c r="AF922" i="1"/>
  <c r="AF921" i="1"/>
  <c r="AF920" i="1"/>
  <c r="AF919" i="1"/>
  <c r="AF918" i="1"/>
  <c r="AF917" i="1"/>
  <c r="AF916" i="1"/>
  <c r="AF915" i="1"/>
  <c r="AF914" i="1"/>
  <c r="AF913" i="1"/>
  <c r="AF912" i="1"/>
  <c r="AF911" i="1"/>
  <c r="AF910" i="1"/>
  <c r="AF909" i="1"/>
  <c r="AF908" i="1"/>
  <c r="AF907" i="1"/>
  <c r="AF906" i="1"/>
  <c r="AF905" i="1"/>
  <c r="AF904" i="1"/>
  <c r="AF903" i="1"/>
  <c r="AF902" i="1"/>
  <c r="AF901" i="1"/>
  <c r="AF900" i="1"/>
  <c r="AF899" i="1"/>
  <c r="AF898" i="1"/>
  <c r="AF897" i="1"/>
  <c r="AF896" i="1"/>
  <c r="AF895" i="1"/>
  <c r="AF894" i="1"/>
  <c r="AF893" i="1"/>
  <c r="AF892" i="1"/>
  <c r="AF891" i="1"/>
  <c r="AF890" i="1"/>
  <c r="AF889" i="1"/>
  <c r="AF888" i="1"/>
  <c r="AF887" i="1"/>
  <c r="AF886" i="1"/>
  <c r="AF885" i="1"/>
  <c r="AF884" i="1"/>
  <c r="AF883" i="1"/>
  <c r="AF882" i="1"/>
  <c r="AF881" i="1"/>
  <c r="AF880" i="1"/>
  <c r="AF879" i="1"/>
  <c r="AF878" i="1"/>
  <c r="AF877" i="1"/>
  <c r="AF876" i="1"/>
  <c r="AF875" i="1"/>
  <c r="AF874" i="1"/>
  <c r="AF873" i="1"/>
  <c r="AF872" i="1"/>
  <c r="AF871" i="1"/>
  <c r="AF870" i="1"/>
  <c r="AF869" i="1"/>
  <c r="AF868" i="1"/>
  <c r="AF867" i="1"/>
  <c r="AF866" i="1"/>
  <c r="AF865" i="1"/>
  <c r="AF864" i="1"/>
  <c r="AF863" i="1"/>
  <c r="AF862" i="1"/>
  <c r="AF861" i="1"/>
  <c r="AF860" i="1"/>
  <c r="AF859" i="1"/>
  <c r="AF858" i="1"/>
  <c r="AF857" i="1"/>
  <c r="AF856" i="1"/>
  <c r="AF855" i="1"/>
  <c r="AF854" i="1"/>
  <c r="AF853" i="1"/>
  <c r="AF852" i="1"/>
  <c r="AF851" i="1"/>
  <c r="AF850" i="1"/>
  <c r="AF849" i="1"/>
  <c r="AF848" i="1"/>
  <c r="AF847" i="1"/>
  <c r="AF846" i="1"/>
  <c r="AF845" i="1"/>
  <c r="AF844" i="1"/>
  <c r="AF843" i="1"/>
  <c r="AF842" i="1"/>
  <c r="AF841" i="1"/>
  <c r="AF840" i="1"/>
  <c r="AF839" i="1"/>
  <c r="AF838" i="1"/>
  <c r="AF837" i="1"/>
  <c r="AF836" i="1"/>
  <c r="AF835" i="1"/>
  <c r="AF834" i="1"/>
  <c r="AF833" i="1"/>
  <c r="AF832" i="1"/>
  <c r="AF831" i="1"/>
  <c r="AF830" i="1"/>
  <c r="AF829" i="1"/>
  <c r="AF828" i="1"/>
  <c r="AF827" i="1"/>
  <c r="AF826" i="1"/>
  <c r="AF825" i="1"/>
  <c r="AF824" i="1"/>
  <c r="AF823" i="1"/>
  <c r="AF822" i="1"/>
  <c r="AF821" i="1"/>
  <c r="AF820" i="1"/>
  <c r="AF819" i="1"/>
  <c r="AF818" i="1"/>
  <c r="AF817" i="1"/>
  <c r="AF816" i="1"/>
  <c r="AF815" i="1"/>
  <c r="AF814" i="1"/>
  <c r="AF813" i="1"/>
  <c r="AF812" i="1"/>
  <c r="AF811" i="1"/>
  <c r="AF810" i="1"/>
  <c r="AF809" i="1"/>
  <c r="AF808" i="1"/>
  <c r="AF807" i="1"/>
  <c r="AF806" i="1"/>
  <c r="AF805" i="1"/>
  <c r="AF804" i="1"/>
  <c r="AF803" i="1"/>
  <c r="AF802" i="1"/>
  <c r="AF801" i="1"/>
  <c r="AF800" i="1"/>
  <c r="AF799" i="1"/>
  <c r="AF798" i="1"/>
  <c r="AF797" i="1"/>
  <c r="AF796" i="1"/>
  <c r="AF795" i="1"/>
  <c r="AF794" i="1"/>
  <c r="AF793" i="1"/>
  <c r="AF792" i="1"/>
  <c r="AF791" i="1"/>
  <c r="AF790" i="1"/>
  <c r="AF789" i="1"/>
  <c r="AF788" i="1"/>
  <c r="AF787" i="1"/>
  <c r="AF786" i="1"/>
  <c r="AF785" i="1"/>
  <c r="AF784" i="1"/>
  <c r="AF783" i="1"/>
  <c r="AF782" i="1"/>
  <c r="AF781" i="1"/>
  <c r="AF780" i="1"/>
  <c r="AF779" i="1"/>
  <c r="AF778" i="1"/>
  <c r="AF777" i="1"/>
  <c r="AF776" i="1"/>
  <c r="AF775" i="1"/>
  <c r="AF774" i="1"/>
  <c r="AF773" i="1"/>
  <c r="AF772" i="1"/>
  <c r="AF771" i="1"/>
  <c r="AF770" i="1"/>
  <c r="AF769" i="1"/>
  <c r="AF768" i="1"/>
  <c r="AF767" i="1"/>
  <c r="AF766" i="1"/>
  <c r="AF765" i="1"/>
  <c r="AF764" i="1"/>
  <c r="AF763" i="1"/>
  <c r="AF762" i="1"/>
  <c r="AF761" i="1"/>
  <c r="AF760" i="1"/>
  <c r="AF759" i="1"/>
  <c r="AF758" i="1"/>
  <c r="AF757" i="1"/>
  <c r="AF756" i="1"/>
  <c r="AF755" i="1"/>
  <c r="AF754" i="1"/>
  <c r="AF753" i="1"/>
  <c r="AF752" i="1"/>
  <c r="AF751" i="1"/>
  <c r="AF750" i="1"/>
  <c r="AF749" i="1"/>
  <c r="AF748" i="1"/>
  <c r="AF747" i="1"/>
  <c r="AF746" i="1"/>
  <c r="AF745" i="1"/>
  <c r="AF744" i="1"/>
  <c r="AF743" i="1"/>
  <c r="AF742" i="1"/>
  <c r="AF741" i="1"/>
  <c r="AF740" i="1"/>
  <c r="AF739" i="1"/>
  <c r="AF738" i="1"/>
  <c r="AF737" i="1"/>
  <c r="AF736" i="1"/>
  <c r="AF735" i="1"/>
  <c r="AF734" i="1"/>
  <c r="AF733" i="1"/>
  <c r="AF732" i="1"/>
  <c r="AF731" i="1"/>
  <c r="AF730" i="1"/>
  <c r="AF729" i="1"/>
  <c r="AF728" i="1"/>
  <c r="AF727" i="1"/>
  <c r="AF726" i="1"/>
  <c r="AF725" i="1"/>
  <c r="AF724" i="1"/>
  <c r="AF723" i="1"/>
  <c r="AF722" i="1"/>
  <c r="AF721" i="1"/>
  <c r="AF720" i="1"/>
  <c r="AF719" i="1"/>
  <c r="AF718" i="1"/>
  <c r="AF717" i="1"/>
  <c r="AF716" i="1"/>
  <c r="AF715" i="1"/>
  <c r="AF714" i="1"/>
  <c r="AF713" i="1"/>
  <c r="AF712" i="1"/>
  <c r="AF711" i="1"/>
  <c r="AF710" i="1"/>
  <c r="AF709" i="1"/>
  <c r="AF708" i="1"/>
  <c r="AF707" i="1"/>
  <c r="AF706" i="1"/>
  <c r="AF705" i="1"/>
  <c r="AF704" i="1"/>
  <c r="AF703" i="1"/>
  <c r="AF702" i="1"/>
  <c r="AF701" i="1"/>
  <c r="AF700" i="1"/>
  <c r="AF699" i="1"/>
  <c r="AF698" i="1"/>
  <c r="AF697" i="1"/>
  <c r="AF696" i="1"/>
  <c r="AF695" i="1"/>
  <c r="AF694" i="1"/>
  <c r="AF693" i="1"/>
  <c r="AF692" i="1"/>
  <c r="AF691" i="1"/>
  <c r="AF690" i="1"/>
  <c r="AF689" i="1"/>
  <c r="AF688" i="1"/>
  <c r="AF687" i="1"/>
  <c r="AF686" i="1"/>
  <c r="AF685" i="1"/>
  <c r="AF684" i="1"/>
  <c r="AF683" i="1"/>
  <c r="AF682" i="1"/>
  <c r="AF681" i="1"/>
  <c r="AF680" i="1"/>
  <c r="AF679" i="1"/>
  <c r="AF678" i="1"/>
  <c r="AF677" i="1"/>
  <c r="AF676" i="1"/>
  <c r="AF675" i="1"/>
  <c r="AF674" i="1"/>
  <c r="AF673" i="1"/>
  <c r="AF672" i="1"/>
  <c r="AF671" i="1"/>
  <c r="AF670" i="1"/>
  <c r="AF669" i="1"/>
  <c r="AF668" i="1"/>
  <c r="AF667" i="1"/>
  <c r="AF666" i="1"/>
  <c r="AF665" i="1"/>
  <c r="AF664" i="1"/>
  <c r="AF663" i="1"/>
  <c r="AF662" i="1"/>
  <c r="AF661" i="1"/>
  <c r="AF660" i="1"/>
  <c r="AF659" i="1"/>
  <c r="AF658" i="1"/>
  <c r="AF657" i="1"/>
  <c r="AF656" i="1"/>
  <c r="AF655" i="1"/>
  <c r="AF654" i="1"/>
  <c r="AF653" i="1"/>
  <c r="AF652" i="1"/>
  <c r="AF651" i="1"/>
  <c r="AF650" i="1"/>
  <c r="AF649" i="1"/>
  <c r="AF648" i="1"/>
  <c r="AF647" i="1"/>
  <c r="AF646" i="1"/>
  <c r="AF645" i="1"/>
  <c r="AF644" i="1"/>
  <c r="AF643" i="1"/>
  <c r="AF642" i="1"/>
  <c r="AF641" i="1"/>
  <c r="AF640" i="1"/>
  <c r="AF639" i="1"/>
  <c r="AF638" i="1"/>
  <c r="AF637" i="1"/>
  <c r="AF636" i="1"/>
  <c r="AF635" i="1"/>
  <c r="AF634" i="1"/>
  <c r="AF633" i="1"/>
  <c r="AF632" i="1"/>
  <c r="AF631" i="1"/>
  <c r="AF630" i="1"/>
  <c r="AF629" i="1"/>
  <c r="AF628" i="1"/>
  <c r="AF627" i="1"/>
  <c r="AF626" i="1"/>
  <c r="AF625" i="1"/>
  <c r="AF624" i="1"/>
  <c r="AF623" i="1"/>
  <c r="AF622" i="1"/>
  <c r="AF621" i="1"/>
  <c r="AF620" i="1"/>
  <c r="AF619" i="1"/>
  <c r="AF618" i="1"/>
  <c r="AF617" i="1"/>
  <c r="AF616" i="1"/>
  <c r="AF615" i="1"/>
  <c r="AF614" i="1"/>
  <c r="AF613" i="1"/>
  <c r="AF612" i="1"/>
  <c r="AF611" i="1"/>
  <c r="AF610" i="1"/>
  <c r="AF609" i="1"/>
  <c r="AF608" i="1"/>
  <c r="AF607" i="1"/>
  <c r="AF606" i="1"/>
  <c r="AF605" i="1"/>
  <c r="AF604" i="1"/>
  <c r="AF603" i="1"/>
  <c r="AF602" i="1"/>
  <c r="AF601" i="1"/>
  <c r="AF600" i="1"/>
  <c r="AF599" i="1"/>
  <c r="AF598" i="1"/>
  <c r="AF597" i="1"/>
  <c r="AF596" i="1"/>
  <c r="AF595" i="1"/>
  <c r="AF594" i="1"/>
  <c r="AF593" i="1"/>
  <c r="AF592" i="1"/>
  <c r="AF591" i="1"/>
  <c r="AF590" i="1"/>
  <c r="AF589" i="1"/>
  <c r="AF588" i="1"/>
  <c r="AF587" i="1"/>
  <c r="AF586" i="1"/>
  <c r="AF585" i="1"/>
  <c r="AF584" i="1"/>
  <c r="AF583" i="1"/>
  <c r="AF582" i="1"/>
  <c r="AF581" i="1"/>
  <c r="AF580" i="1"/>
  <c r="AF579" i="1"/>
  <c r="AF578" i="1"/>
  <c r="AF577" i="1"/>
  <c r="AF576" i="1"/>
  <c r="AF575" i="1"/>
  <c r="AF574" i="1"/>
  <c r="AF573" i="1"/>
  <c r="AF572" i="1"/>
  <c r="AF571" i="1"/>
  <c r="AF570" i="1"/>
  <c r="AF569" i="1"/>
  <c r="AF568" i="1"/>
  <c r="AF567" i="1"/>
  <c r="AF566" i="1"/>
  <c r="AF565" i="1"/>
  <c r="AF564" i="1"/>
  <c r="AF563" i="1"/>
  <c r="AF562" i="1"/>
  <c r="AF561" i="1"/>
  <c r="AF560" i="1"/>
  <c r="AF559" i="1"/>
  <c r="AF558" i="1"/>
  <c r="AF557" i="1"/>
  <c r="AF556" i="1"/>
  <c r="AF555" i="1"/>
  <c r="AF554" i="1"/>
  <c r="AF553" i="1"/>
  <c r="AF552" i="1"/>
  <c r="AF551" i="1"/>
  <c r="AF550" i="1"/>
  <c r="AF549" i="1"/>
  <c r="AF548" i="1"/>
  <c r="AF547" i="1"/>
  <c r="AF546" i="1"/>
  <c r="AF545" i="1"/>
  <c r="AF544" i="1"/>
  <c r="AF543" i="1"/>
  <c r="AF542" i="1"/>
  <c r="AF541" i="1"/>
  <c r="AF540" i="1"/>
  <c r="AF539" i="1"/>
  <c r="AF538" i="1"/>
  <c r="AF537" i="1"/>
  <c r="AF536" i="1"/>
  <c r="AF535" i="1"/>
  <c r="AF534" i="1"/>
  <c r="AF533" i="1"/>
  <c r="AF532" i="1"/>
  <c r="AF531" i="1"/>
  <c r="AF530" i="1"/>
  <c r="AF529" i="1"/>
  <c r="AF528" i="1"/>
  <c r="AF527" i="1"/>
  <c r="AF526" i="1"/>
  <c r="AF525" i="1"/>
  <c r="AF524" i="1"/>
  <c r="AF523" i="1"/>
  <c r="AF522" i="1"/>
  <c r="AF521" i="1"/>
  <c r="AF520" i="1"/>
  <c r="AF519" i="1"/>
  <c r="AF518" i="1"/>
  <c r="AF517" i="1"/>
  <c r="AF516" i="1"/>
  <c r="AF515" i="1"/>
  <c r="AF514" i="1"/>
  <c r="AF513" i="1"/>
  <c r="AF512" i="1"/>
  <c r="AF511" i="1"/>
  <c r="AF510" i="1"/>
  <c r="AF509" i="1"/>
  <c r="AF508" i="1"/>
  <c r="AF507" i="1"/>
  <c r="AF506" i="1"/>
  <c r="AF505" i="1"/>
  <c r="AF504" i="1"/>
  <c r="AF503" i="1"/>
  <c r="AF502" i="1"/>
  <c r="AF501" i="1"/>
  <c r="AF500" i="1"/>
  <c r="AF499" i="1"/>
  <c r="AF498" i="1"/>
  <c r="AF497" i="1"/>
  <c r="AF496" i="1"/>
  <c r="AF495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F475" i="1"/>
  <c r="AF474" i="1"/>
  <c r="AF473" i="1"/>
  <c r="AF472" i="1"/>
  <c r="AF471" i="1"/>
  <c r="AF470" i="1"/>
  <c r="AF469" i="1"/>
  <c r="AF468" i="1"/>
  <c r="AF467" i="1"/>
  <c r="AF466" i="1"/>
  <c r="AF465" i="1"/>
  <c r="AF464" i="1"/>
  <c r="AF463" i="1"/>
  <c r="AF462" i="1"/>
  <c r="AF461" i="1"/>
  <c r="AF460" i="1"/>
  <c r="AF459" i="1"/>
  <c r="AF458" i="1"/>
  <c r="AF457" i="1"/>
  <c r="AF456" i="1"/>
  <c r="AF455" i="1"/>
  <c r="AF454" i="1"/>
  <c r="AF453" i="1"/>
  <c r="AF452" i="1"/>
  <c r="AF451" i="1"/>
  <c r="AF450" i="1"/>
  <c r="AF449" i="1"/>
  <c r="AF448" i="1"/>
  <c r="AF447" i="1"/>
  <c r="AF446" i="1"/>
  <c r="AF445" i="1"/>
  <c r="AF444" i="1"/>
  <c r="AF443" i="1"/>
  <c r="AF442" i="1"/>
  <c r="AF441" i="1"/>
  <c r="AF440" i="1"/>
  <c r="AF439" i="1"/>
  <c r="AF438" i="1"/>
  <c r="AF437" i="1"/>
  <c r="AF436" i="1"/>
  <c r="AF435" i="1"/>
  <c r="AF434" i="1"/>
  <c r="AF433" i="1"/>
  <c r="AF432" i="1"/>
  <c r="AF431" i="1"/>
  <c r="AF430" i="1"/>
  <c r="AF429" i="1"/>
  <c r="AF428" i="1"/>
  <c r="AF427" i="1"/>
  <c r="AF426" i="1"/>
  <c r="AF425" i="1"/>
  <c r="AF424" i="1"/>
  <c r="AF423" i="1"/>
  <c r="AF422" i="1"/>
  <c r="AF421" i="1"/>
  <c r="AF420" i="1"/>
  <c r="AF419" i="1"/>
  <c r="AF418" i="1"/>
  <c r="AF417" i="1"/>
  <c r="AF416" i="1"/>
  <c r="AF415" i="1"/>
  <c r="AF414" i="1"/>
  <c r="AF413" i="1"/>
  <c r="AF412" i="1"/>
  <c r="AF411" i="1"/>
  <c r="AF410" i="1"/>
  <c r="AF409" i="1"/>
  <c r="AF408" i="1"/>
  <c r="AF407" i="1"/>
  <c r="AF406" i="1"/>
  <c r="AF405" i="1"/>
  <c r="AF404" i="1"/>
  <c r="AF403" i="1"/>
  <c r="AF402" i="1"/>
  <c r="AF401" i="1"/>
  <c r="AF400" i="1"/>
  <c r="AF399" i="1"/>
  <c r="AF398" i="1"/>
  <c r="AF397" i="1"/>
  <c r="AF396" i="1"/>
  <c r="AF395" i="1"/>
  <c r="AF394" i="1"/>
  <c r="AF393" i="1"/>
  <c r="AF392" i="1"/>
  <c r="AF391" i="1"/>
  <c r="AF390" i="1"/>
  <c r="AF389" i="1"/>
  <c r="AF388" i="1"/>
  <c r="AF387" i="1"/>
  <c r="AF386" i="1"/>
  <c r="AF385" i="1"/>
  <c r="AF384" i="1"/>
  <c r="AF383" i="1"/>
  <c r="AF382" i="1"/>
  <c r="AF381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2" i="1"/>
  <c r="AF31" i="1"/>
  <c r="AF30" i="1"/>
  <c r="AF29" i="1"/>
  <c r="AF28" i="1"/>
  <c r="AF25" i="1"/>
  <c r="AF24" i="1"/>
  <c r="AF19" i="1"/>
  <c r="AF18" i="1"/>
  <c r="AF17" i="1"/>
  <c r="AF16" i="1"/>
  <c r="AF14" i="1"/>
  <c r="AF13" i="1"/>
  <c r="AF12" i="1"/>
  <c r="AF11" i="1"/>
  <c r="AF10" i="1"/>
  <c r="AF9" i="1"/>
  <c r="AF8" i="1"/>
  <c r="AF7" i="1"/>
  <c r="AF6" i="1"/>
  <c r="AF5" i="1"/>
  <c r="AF4" i="1"/>
  <c r="AD988" i="1"/>
  <c r="AD987" i="1"/>
  <c r="AD986" i="1"/>
  <c r="AD985" i="1"/>
  <c r="AD984" i="1"/>
  <c r="AD983" i="1"/>
  <c r="AD982" i="1"/>
  <c r="AD981" i="1"/>
  <c r="AD980" i="1"/>
  <c r="AD979" i="1"/>
  <c r="AD978" i="1"/>
  <c r="AD977" i="1"/>
  <c r="AD976" i="1"/>
  <c r="AD975" i="1"/>
  <c r="AD974" i="1"/>
  <c r="AD973" i="1"/>
  <c r="AD972" i="1"/>
  <c r="AD971" i="1"/>
  <c r="AD970" i="1"/>
  <c r="AD969" i="1"/>
  <c r="AD968" i="1"/>
  <c r="AD967" i="1"/>
  <c r="AD966" i="1"/>
  <c r="AD965" i="1"/>
  <c r="AD964" i="1"/>
  <c r="AD963" i="1"/>
  <c r="AD962" i="1"/>
  <c r="AD961" i="1"/>
  <c r="AD960" i="1"/>
  <c r="AD959" i="1"/>
  <c r="AD958" i="1"/>
  <c r="AD957" i="1"/>
  <c r="AD956" i="1"/>
  <c r="AD955" i="1"/>
  <c r="AD954" i="1"/>
  <c r="AD953" i="1"/>
  <c r="AD952" i="1"/>
  <c r="AD951" i="1"/>
  <c r="AD950" i="1"/>
  <c r="AD949" i="1"/>
  <c r="AD948" i="1"/>
  <c r="AD947" i="1"/>
  <c r="AD946" i="1"/>
  <c r="AD945" i="1"/>
  <c r="AD944" i="1"/>
  <c r="AD943" i="1"/>
  <c r="AD942" i="1"/>
  <c r="AD941" i="1"/>
  <c r="AD940" i="1"/>
  <c r="AD939" i="1"/>
  <c r="AD938" i="1"/>
  <c r="AD937" i="1"/>
  <c r="AD936" i="1"/>
  <c r="AD935" i="1"/>
  <c r="AD934" i="1"/>
  <c r="AD933" i="1"/>
  <c r="AD932" i="1"/>
  <c r="AD931" i="1"/>
  <c r="AD930" i="1"/>
  <c r="AD929" i="1"/>
  <c r="AD928" i="1"/>
  <c r="AD927" i="1"/>
  <c r="AD926" i="1"/>
  <c r="AD925" i="1"/>
  <c r="AD924" i="1"/>
  <c r="AD923" i="1"/>
  <c r="AD922" i="1"/>
  <c r="AD921" i="1"/>
  <c r="AD920" i="1"/>
  <c r="AD919" i="1"/>
  <c r="AD918" i="1"/>
  <c r="AD917" i="1"/>
  <c r="AD916" i="1"/>
  <c r="AD915" i="1"/>
  <c r="AD914" i="1"/>
  <c r="AD913" i="1"/>
  <c r="AD912" i="1"/>
  <c r="AD911" i="1"/>
  <c r="AD910" i="1"/>
  <c r="AD909" i="1"/>
  <c r="AD908" i="1"/>
  <c r="AD907" i="1"/>
  <c r="AD906" i="1"/>
  <c r="AD905" i="1"/>
  <c r="AD904" i="1"/>
  <c r="AD903" i="1"/>
  <c r="AD902" i="1"/>
  <c r="AD901" i="1"/>
  <c r="AD900" i="1"/>
  <c r="AD899" i="1"/>
  <c r="AD898" i="1"/>
  <c r="AD897" i="1"/>
  <c r="AD896" i="1"/>
  <c r="AD895" i="1"/>
  <c r="AD894" i="1"/>
  <c r="AD893" i="1"/>
  <c r="AD892" i="1"/>
  <c r="AD891" i="1"/>
  <c r="AD890" i="1"/>
  <c r="AD889" i="1"/>
  <c r="AD888" i="1"/>
  <c r="AD887" i="1"/>
  <c r="AD886" i="1"/>
  <c r="AD885" i="1"/>
  <c r="AD884" i="1"/>
  <c r="AD883" i="1"/>
  <c r="AD882" i="1"/>
  <c r="AD881" i="1"/>
  <c r="AD880" i="1"/>
  <c r="AD879" i="1"/>
  <c r="AD878" i="1"/>
  <c r="AD877" i="1"/>
  <c r="AD876" i="1"/>
  <c r="AD875" i="1"/>
  <c r="AD874" i="1"/>
  <c r="AD873" i="1"/>
  <c r="AD872" i="1"/>
  <c r="AD871" i="1"/>
  <c r="AD870" i="1"/>
  <c r="AD869" i="1"/>
  <c r="AD868" i="1"/>
  <c r="AD867" i="1"/>
  <c r="AD866" i="1"/>
  <c r="AD865" i="1"/>
  <c r="AD864" i="1"/>
  <c r="AD863" i="1"/>
  <c r="AD862" i="1"/>
  <c r="AD861" i="1"/>
  <c r="AD860" i="1"/>
  <c r="AD859" i="1"/>
  <c r="AD858" i="1"/>
  <c r="AD857" i="1"/>
  <c r="AD856" i="1"/>
  <c r="AD855" i="1"/>
  <c r="AD854" i="1"/>
  <c r="AD853" i="1"/>
  <c r="AD852" i="1"/>
  <c r="AD851" i="1"/>
  <c r="AD850" i="1"/>
  <c r="AD849" i="1"/>
  <c r="AD848" i="1"/>
  <c r="AD847" i="1"/>
  <c r="AD846" i="1"/>
  <c r="AD845" i="1"/>
  <c r="AD844" i="1"/>
  <c r="AD843" i="1"/>
  <c r="AD842" i="1"/>
  <c r="AD841" i="1"/>
  <c r="AD840" i="1"/>
  <c r="AD839" i="1"/>
  <c r="AD838" i="1"/>
  <c r="AD837" i="1"/>
  <c r="AD836" i="1"/>
  <c r="AD835" i="1"/>
  <c r="AD834" i="1"/>
  <c r="AD833" i="1"/>
  <c r="AD832" i="1"/>
  <c r="AD831" i="1"/>
  <c r="AD830" i="1"/>
  <c r="AD829" i="1"/>
  <c r="AD828" i="1"/>
  <c r="AD827" i="1"/>
  <c r="AD826" i="1"/>
  <c r="AD825" i="1"/>
  <c r="AD824" i="1"/>
  <c r="AD823" i="1"/>
  <c r="AD822" i="1"/>
  <c r="AD821" i="1"/>
  <c r="AD820" i="1"/>
  <c r="AD819" i="1"/>
  <c r="AD818" i="1"/>
  <c r="AD817" i="1"/>
  <c r="AD816" i="1"/>
  <c r="AD815" i="1"/>
  <c r="AD814" i="1"/>
  <c r="AD813" i="1"/>
  <c r="AD812" i="1"/>
  <c r="AD811" i="1"/>
  <c r="AD810" i="1"/>
  <c r="AD809" i="1"/>
  <c r="AD808" i="1"/>
  <c r="AD807" i="1"/>
  <c r="AD806" i="1"/>
  <c r="AD805" i="1"/>
  <c r="AD804" i="1"/>
  <c r="AD803" i="1"/>
  <c r="AD802" i="1"/>
  <c r="AD801" i="1"/>
  <c r="AD800" i="1"/>
  <c r="AD799" i="1"/>
  <c r="AD798" i="1"/>
  <c r="AD797" i="1"/>
  <c r="AD796" i="1"/>
  <c r="AD795" i="1"/>
  <c r="AD794" i="1"/>
  <c r="AD793" i="1"/>
  <c r="AD792" i="1"/>
  <c r="AD791" i="1"/>
  <c r="AD790" i="1"/>
  <c r="AD789" i="1"/>
  <c r="AD788" i="1"/>
  <c r="AD787" i="1"/>
  <c r="AD786" i="1"/>
  <c r="AD785" i="1"/>
  <c r="AD784" i="1"/>
  <c r="AD783" i="1"/>
  <c r="AD782" i="1"/>
  <c r="AD781" i="1"/>
  <c r="AD780" i="1"/>
  <c r="AD779" i="1"/>
  <c r="AD778" i="1"/>
  <c r="AD777" i="1"/>
  <c r="AD776" i="1"/>
  <c r="AD775" i="1"/>
  <c r="AD774" i="1"/>
  <c r="AD773" i="1"/>
  <c r="AD772" i="1"/>
  <c r="AD771" i="1"/>
  <c r="AD770" i="1"/>
  <c r="AD769" i="1"/>
  <c r="AD768" i="1"/>
  <c r="AD767" i="1"/>
  <c r="AD766" i="1"/>
  <c r="AD765" i="1"/>
  <c r="AD764" i="1"/>
  <c r="AD763" i="1"/>
  <c r="AD762" i="1"/>
  <c r="AD761" i="1"/>
  <c r="AD760" i="1"/>
  <c r="AD759" i="1"/>
  <c r="AD758" i="1"/>
  <c r="AD757" i="1"/>
  <c r="AD756" i="1"/>
  <c r="AD755" i="1"/>
  <c r="AD754" i="1"/>
  <c r="AD753" i="1"/>
  <c r="AD752" i="1"/>
  <c r="AD751" i="1"/>
  <c r="AD750" i="1"/>
  <c r="AD749" i="1"/>
  <c r="AD748" i="1"/>
  <c r="AD747" i="1"/>
  <c r="AD746" i="1"/>
  <c r="AD745" i="1"/>
  <c r="AD744" i="1"/>
  <c r="AD743" i="1"/>
  <c r="AD742" i="1"/>
  <c r="AD741" i="1"/>
  <c r="AD740" i="1"/>
  <c r="AD739" i="1"/>
  <c r="AD738" i="1"/>
  <c r="AD737" i="1"/>
  <c r="AD736" i="1"/>
  <c r="AD735" i="1"/>
  <c r="AD734" i="1"/>
  <c r="AD733" i="1"/>
  <c r="AD732" i="1"/>
  <c r="AD731" i="1"/>
  <c r="AD730" i="1"/>
  <c r="AD729" i="1"/>
  <c r="AD728" i="1"/>
  <c r="AD727" i="1"/>
  <c r="AD726" i="1"/>
  <c r="AD725" i="1"/>
  <c r="AD724" i="1"/>
  <c r="AD723" i="1"/>
  <c r="AD722" i="1"/>
  <c r="AD721" i="1"/>
  <c r="AD720" i="1"/>
  <c r="AD719" i="1"/>
  <c r="AD718" i="1"/>
  <c r="AD717" i="1"/>
  <c r="AD716" i="1"/>
  <c r="AD715" i="1"/>
  <c r="AD714" i="1"/>
  <c r="AD713" i="1"/>
  <c r="AD712" i="1"/>
  <c r="AD711" i="1"/>
  <c r="AD710" i="1"/>
  <c r="AD709" i="1"/>
  <c r="AD708" i="1"/>
  <c r="AD707" i="1"/>
  <c r="AD706" i="1"/>
  <c r="AD705" i="1"/>
  <c r="AD704" i="1"/>
  <c r="AD703" i="1"/>
  <c r="AD702" i="1"/>
  <c r="AD701" i="1"/>
  <c r="AD700" i="1"/>
  <c r="AD699" i="1"/>
  <c r="AD698" i="1"/>
  <c r="AD697" i="1"/>
  <c r="AD696" i="1"/>
  <c r="AD695" i="1"/>
  <c r="AD694" i="1"/>
  <c r="AD693" i="1"/>
  <c r="AD692" i="1"/>
  <c r="AD691" i="1"/>
  <c r="AD690" i="1"/>
  <c r="AD689" i="1"/>
  <c r="AD688" i="1"/>
  <c r="AD687" i="1"/>
  <c r="AD686" i="1"/>
  <c r="AD685" i="1"/>
  <c r="AD684" i="1"/>
  <c r="AD683" i="1"/>
  <c r="AD682" i="1"/>
  <c r="AD681" i="1"/>
  <c r="AD680" i="1"/>
  <c r="AD679" i="1"/>
  <c r="AD678" i="1"/>
  <c r="AD677" i="1"/>
  <c r="AD676" i="1"/>
  <c r="AD675" i="1"/>
  <c r="AD674" i="1"/>
  <c r="AD673" i="1"/>
  <c r="AD672" i="1"/>
  <c r="AD671" i="1"/>
  <c r="AD670" i="1"/>
  <c r="AD669" i="1"/>
  <c r="AD668" i="1"/>
  <c r="AD667" i="1"/>
  <c r="AD666" i="1"/>
  <c r="AD665" i="1"/>
  <c r="AD664" i="1"/>
  <c r="AD663" i="1"/>
  <c r="AD662" i="1"/>
  <c r="AD661" i="1"/>
  <c r="AD660" i="1"/>
  <c r="AD659" i="1"/>
  <c r="AD658" i="1"/>
  <c r="AD657" i="1"/>
  <c r="AD656" i="1"/>
  <c r="AD655" i="1"/>
  <c r="AD654" i="1"/>
  <c r="AD653" i="1"/>
  <c r="AD652" i="1"/>
  <c r="AD651" i="1"/>
  <c r="AD650" i="1"/>
  <c r="AD649" i="1"/>
  <c r="AD648" i="1"/>
  <c r="AD647" i="1"/>
  <c r="AD646" i="1"/>
  <c r="AD645" i="1"/>
  <c r="AD644" i="1"/>
  <c r="AD643" i="1"/>
  <c r="AD642" i="1"/>
  <c r="AD641" i="1"/>
  <c r="AD640" i="1"/>
  <c r="AD639" i="1"/>
  <c r="AD638" i="1"/>
  <c r="AD637" i="1"/>
  <c r="AD636" i="1"/>
  <c r="AD635" i="1"/>
  <c r="AD634" i="1"/>
  <c r="AD633" i="1"/>
  <c r="AD632" i="1"/>
  <c r="AD631" i="1"/>
  <c r="AD630" i="1"/>
  <c r="AD629" i="1"/>
  <c r="AD628" i="1"/>
  <c r="AD627" i="1"/>
  <c r="AD626" i="1"/>
  <c r="AD625" i="1"/>
  <c r="AD624" i="1"/>
  <c r="AD623" i="1"/>
  <c r="AD622" i="1"/>
  <c r="AD621" i="1"/>
  <c r="AD620" i="1"/>
  <c r="AD619" i="1"/>
  <c r="AD618" i="1"/>
  <c r="AD617" i="1"/>
  <c r="AD616" i="1"/>
  <c r="AD615" i="1"/>
  <c r="AD614" i="1"/>
  <c r="AD613" i="1"/>
  <c r="AD612" i="1"/>
  <c r="AD611" i="1"/>
  <c r="AD610" i="1"/>
  <c r="AD609" i="1"/>
  <c r="AD608" i="1"/>
  <c r="AD607" i="1"/>
  <c r="AD606" i="1"/>
  <c r="AD605" i="1"/>
  <c r="AD604" i="1"/>
  <c r="AD603" i="1"/>
  <c r="AD602" i="1"/>
  <c r="AD601" i="1"/>
  <c r="AD600" i="1"/>
  <c r="AD599" i="1"/>
  <c r="AD598" i="1"/>
  <c r="AD597" i="1"/>
  <c r="AD596" i="1"/>
  <c r="AD595" i="1"/>
  <c r="AD594" i="1"/>
  <c r="AD593" i="1"/>
  <c r="AD592" i="1"/>
  <c r="AD591" i="1"/>
  <c r="AD590" i="1"/>
  <c r="AD589" i="1"/>
  <c r="AD588" i="1"/>
  <c r="AD587" i="1"/>
  <c r="AD586" i="1"/>
  <c r="AD585" i="1"/>
  <c r="AD584" i="1"/>
  <c r="AD583" i="1"/>
  <c r="AD582" i="1"/>
  <c r="AD581" i="1"/>
  <c r="AD580" i="1"/>
  <c r="AD579" i="1"/>
  <c r="AD578" i="1"/>
  <c r="AD577" i="1"/>
  <c r="AD576" i="1"/>
  <c r="AD575" i="1"/>
  <c r="AD574" i="1"/>
  <c r="AD573" i="1"/>
  <c r="AD572" i="1"/>
  <c r="AD571" i="1"/>
  <c r="AD570" i="1"/>
  <c r="AD569" i="1"/>
  <c r="AD568" i="1"/>
  <c r="AD567" i="1"/>
  <c r="AD566" i="1"/>
  <c r="AD565" i="1"/>
  <c r="AD564" i="1"/>
  <c r="AD563" i="1"/>
  <c r="AD562" i="1"/>
  <c r="AD561" i="1"/>
  <c r="AD560" i="1"/>
  <c r="AD559" i="1"/>
  <c r="AD558" i="1"/>
  <c r="AD557" i="1"/>
  <c r="AD556" i="1"/>
  <c r="AD555" i="1"/>
  <c r="AD554" i="1"/>
  <c r="AD553" i="1"/>
  <c r="AD552" i="1"/>
  <c r="AD551" i="1"/>
  <c r="AD550" i="1"/>
  <c r="AD549" i="1"/>
  <c r="AD548" i="1"/>
  <c r="AD547" i="1"/>
  <c r="AD546" i="1"/>
  <c r="AD545" i="1"/>
  <c r="AD544" i="1"/>
  <c r="AD543" i="1"/>
  <c r="AD542" i="1"/>
  <c r="AD541" i="1"/>
  <c r="AD540" i="1"/>
  <c r="AD539" i="1"/>
  <c r="AD538" i="1"/>
  <c r="AD537" i="1"/>
  <c r="AD536" i="1"/>
  <c r="AD535" i="1"/>
  <c r="AD534" i="1"/>
  <c r="AD533" i="1"/>
  <c r="AD532" i="1"/>
  <c r="AD531" i="1"/>
  <c r="AD530" i="1"/>
  <c r="AD529" i="1"/>
  <c r="AD528" i="1"/>
  <c r="AD527" i="1"/>
  <c r="AD526" i="1"/>
  <c r="AD525" i="1"/>
  <c r="AD524" i="1"/>
  <c r="AD523" i="1"/>
  <c r="AD522" i="1"/>
  <c r="AD521" i="1"/>
  <c r="AD520" i="1"/>
  <c r="AD519" i="1"/>
  <c r="AD518" i="1"/>
  <c r="AD517" i="1"/>
  <c r="AD516" i="1"/>
  <c r="AD515" i="1"/>
  <c r="AD514" i="1"/>
  <c r="AD513" i="1"/>
  <c r="AD512" i="1"/>
  <c r="AD511" i="1"/>
  <c r="AD510" i="1"/>
  <c r="AD509" i="1"/>
  <c r="AD508" i="1"/>
  <c r="AD507" i="1"/>
  <c r="AD506" i="1"/>
  <c r="AD505" i="1"/>
  <c r="AD504" i="1"/>
  <c r="AD503" i="1"/>
  <c r="AD502" i="1"/>
  <c r="AD501" i="1"/>
  <c r="AD500" i="1"/>
  <c r="AD499" i="1"/>
  <c r="AD498" i="1"/>
  <c r="AD497" i="1"/>
  <c r="AD496" i="1"/>
  <c r="AD495" i="1"/>
  <c r="AD494" i="1"/>
  <c r="AD493" i="1"/>
  <c r="AD492" i="1"/>
  <c r="AD491" i="1"/>
  <c r="AD490" i="1"/>
  <c r="AD489" i="1"/>
  <c r="AD488" i="1"/>
  <c r="AD487" i="1"/>
  <c r="AD486" i="1"/>
  <c r="AD485" i="1"/>
  <c r="AD484" i="1"/>
  <c r="AD483" i="1"/>
  <c r="AD482" i="1"/>
  <c r="AD481" i="1"/>
  <c r="AD480" i="1"/>
  <c r="AD479" i="1"/>
  <c r="AD478" i="1"/>
  <c r="AD477" i="1"/>
  <c r="AD476" i="1"/>
  <c r="AD475" i="1"/>
  <c r="AD474" i="1"/>
  <c r="AD473" i="1"/>
  <c r="AD472" i="1"/>
  <c r="AD471" i="1"/>
  <c r="AD470" i="1"/>
  <c r="AD469" i="1"/>
  <c r="AD468" i="1"/>
  <c r="AD467" i="1"/>
  <c r="AD466" i="1"/>
  <c r="AD465" i="1"/>
  <c r="AD464" i="1"/>
  <c r="AD463" i="1"/>
  <c r="AD462" i="1"/>
  <c r="AD461" i="1"/>
  <c r="AD460" i="1"/>
  <c r="AD459" i="1"/>
  <c r="AD458" i="1"/>
  <c r="AD457" i="1"/>
  <c r="AD456" i="1"/>
  <c r="AD455" i="1"/>
  <c r="AD454" i="1"/>
  <c r="AD453" i="1"/>
  <c r="AD452" i="1"/>
  <c r="AD451" i="1"/>
  <c r="AD450" i="1"/>
  <c r="AD449" i="1"/>
  <c r="AD448" i="1"/>
  <c r="AD447" i="1"/>
  <c r="AD446" i="1"/>
  <c r="AD445" i="1"/>
  <c r="AD444" i="1"/>
  <c r="AD443" i="1"/>
  <c r="AD442" i="1"/>
  <c r="AD441" i="1"/>
  <c r="AD440" i="1"/>
  <c r="AD439" i="1"/>
  <c r="AD438" i="1"/>
  <c r="AD437" i="1"/>
  <c r="AD436" i="1"/>
  <c r="AD435" i="1"/>
  <c r="AD434" i="1"/>
  <c r="AD433" i="1"/>
  <c r="AD432" i="1"/>
  <c r="AD431" i="1"/>
  <c r="AD430" i="1"/>
  <c r="AD429" i="1"/>
  <c r="AD428" i="1"/>
  <c r="AD427" i="1"/>
  <c r="AD426" i="1"/>
  <c r="AD425" i="1"/>
  <c r="AD424" i="1"/>
  <c r="AD423" i="1"/>
  <c r="AD422" i="1"/>
  <c r="AD421" i="1"/>
  <c r="AD420" i="1"/>
  <c r="AD419" i="1"/>
  <c r="AD418" i="1"/>
  <c r="AD417" i="1"/>
  <c r="AD416" i="1"/>
  <c r="AD415" i="1"/>
  <c r="AD414" i="1"/>
  <c r="AD413" i="1"/>
  <c r="AD412" i="1"/>
  <c r="AD411" i="1"/>
  <c r="AD410" i="1"/>
  <c r="AD409" i="1"/>
  <c r="AD408" i="1"/>
  <c r="AD407" i="1"/>
  <c r="AD406" i="1"/>
  <c r="AD405" i="1"/>
  <c r="AD404" i="1"/>
  <c r="AD403" i="1"/>
  <c r="AD402" i="1"/>
  <c r="AD401" i="1"/>
  <c r="AD400" i="1"/>
  <c r="AD399" i="1"/>
  <c r="AD398" i="1"/>
  <c r="AD397" i="1"/>
  <c r="AD396" i="1"/>
  <c r="AD395" i="1"/>
  <c r="AD394" i="1"/>
  <c r="AD393" i="1"/>
  <c r="AD392" i="1"/>
  <c r="AD391" i="1"/>
  <c r="AD390" i="1"/>
  <c r="AD389" i="1"/>
  <c r="AD388" i="1"/>
  <c r="AD387" i="1"/>
  <c r="AD386" i="1"/>
  <c r="AD385" i="1"/>
  <c r="AD384" i="1"/>
  <c r="AD383" i="1"/>
  <c r="AD382" i="1"/>
  <c r="AD381" i="1"/>
  <c r="AD380" i="1"/>
  <c r="AD379" i="1"/>
  <c r="AD378" i="1"/>
  <c r="AD377" i="1"/>
  <c r="AD376" i="1"/>
  <c r="AD375" i="1"/>
  <c r="AD374" i="1"/>
  <c r="AD373" i="1"/>
  <c r="AD372" i="1"/>
  <c r="AD371" i="1"/>
  <c r="AD370" i="1"/>
  <c r="AD369" i="1"/>
  <c r="AD368" i="1"/>
  <c r="AD367" i="1"/>
  <c r="AD366" i="1"/>
  <c r="AD365" i="1"/>
  <c r="AD364" i="1"/>
  <c r="AD363" i="1"/>
  <c r="AD362" i="1"/>
  <c r="AD361" i="1"/>
  <c r="AD360" i="1"/>
  <c r="AD359" i="1"/>
  <c r="AD358" i="1"/>
  <c r="AD357" i="1"/>
  <c r="AD356" i="1"/>
  <c r="AD355" i="1"/>
  <c r="AD354" i="1"/>
  <c r="AD353" i="1"/>
  <c r="AD352" i="1"/>
  <c r="AD351" i="1"/>
  <c r="AD350" i="1"/>
  <c r="AD349" i="1"/>
  <c r="AD348" i="1"/>
  <c r="AD347" i="1"/>
  <c r="AD346" i="1"/>
  <c r="AD345" i="1"/>
  <c r="AD344" i="1"/>
  <c r="AD343" i="1"/>
  <c r="AD342" i="1"/>
  <c r="AD341" i="1"/>
  <c r="AD340" i="1"/>
  <c r="AD339" i="1"/>
  <c r="AD338" i="1"/>
  <c r="AD337" i="1"/>
  <c r="AD336" i="1"/>
  <c r="AD335" i="1"/>
  <c r="AD334" i="1"/>
  <c r="AD333" i="1"/>
  <c r="AD332" i="1"/>
  <c r="AD331" i="1"/>
  <c r="AD330" i="1"/>
  <c r="AD329" i="1"/>
  <c r="AD328" i="1"/>
  <c r="AD327" i="1"/>
  <c r="AD326" i="1"/>
  <c r="AD325" i="1"/>
  <c r="AD324" i="1"/>
  <c r="AD323" i="1"/>
  <c r="AD322" i="1"/>
  <c r="AD321" i="1"/>
  <c r="AD320" i="1"/>
  <c r="AD319" i="1"/>
  <c r="AD318" i="1"/>
  <c r="AD317" i="1"/>
  <c r="AD316" i="1"/>
  <c r="AD315" i="1"/>
  <c r="AD314" i="1"/>
  <c r="AD313" i="1"/>
  <c r="AD312" i="1"/>
  <c r="AD311" i="1"/>
  <c r="AD310" i="1"/>
  <c r="AD309" i="1"/>
  <c r="AD308" i="1"/>
  <c r="AD307" i="1"/>
  <c r="AD306" i="1"/>
  <c r="AD305" i="1"/>
  <c r="AD304" i="1"/>
  <c r="AD303" i="1"/>
  <c r="AD302" i="1"/>
  <c r="AD301" i="1"/>
  <c r="AD300" i="1"/>
  <c r="AD299" i="1"/>
  <c r="AD298" i="1"/>
  <c r="AD297" i="1"/>
  <c r="AD296" i="1"/>
  <c r="AD295" i="1"/>
  <c r="AD294" i="1"/>
  <c r="AD293" i="1"/>
  <c r="AD292" i="1"/>
  <c r="AD291" i="1"/>
  <c r="AD290" i="1"/>
  <c r="AD289" i="1"/>
  <c r="AD288" i="1"/>
  <c r="AD287" i="1"/>
  <c r="AD286" i="1"/>
  <c r="AD285" i="1"/>
  <c r="AD284" i="1"/>
  <c r="AD283" i="1"/>
  <c r="AD282" i="1"/>
  <c r="AD281" i="1"/>
  <c r="AD280" i="1"/>
  <c r="AD279" i="1"/>
  <c r="AD278" i="1"/>
  <c r="AD277" i="1"/>
  <c r="AD276" i="1"/>
  <c r="AD275" i="1"/>
  <c r="AD274" i="1"/>
  <c r="AD273" i="1"/>
  <c r="AD272" i="1"/>
  <c r="AD271" i="1"/>
  <c r="AD270" i="1"/>
  <c r="AD269" i="1"/>
  <c r="AD268" i="1"/>
  <c r="AD267" i="1"/>
  <c r="AD266" i="1"/>
  <c r="AD265" i="1"/>
  <c r="AD264" i="1"/>
  <c r="AD263" i="1"/>
  <c r="AD262" i="1"/>
  <c r="AD261" i="1"/>
  <c r="AD260" i="1"/>
  <c r="AD259" i="1"/>
  <c r="AD258" i="1"/>
  <c r="AD257" i="1"/>
  <c r="AD256" i="1"/>
  <c r="AD255" i="1"/>
  <c r="AD254" i="1"/>
  <c r="AD253" i="1"/>
  <c r="AD252" i="1"/>
  <c r="AD251" i="1"/>
  <c r="AD250" i="1"/>
  <c r="AD249" i="1"/>
  <c r="AD248" i="1"/>
  <c r="AD247" i="1"/>
  <c r="AD246" i="1"/>
  <c r="AD245" i="1"/>
  <c r="AD244" i="1"/>
  <c r="AD243" i="1"/>
  <c r="AD242" i="1"/>
  <c r="AD241" i="1"/>
  <c r="AD240" i="1"/>
  <c r="AD239" i="1"/>
  <c r="AD238" i="1"/>
  <c r="AD237" i="1"/>
  <c r="AD236" i="1"/>
  <c r="AD235" i="1"/>
  <c r="AD234" i="1"/>
  <c r="AD233" i="1"/>
  <c r="AD232" i="1"/>
  <c r="AD231" i="1"/>
  <c r="AD230" i="1"/>
  <c r="AD229" i="1"/>
  <c r="AD228" i="1"/>
  <c r="AD227" i="1"/>
  <c r="AD226" i="1"/>
  <c r="AD225" i="1"/>
  <c r="AD224" i="1"/>
  <c r="AD223" i="1"/>
  <c r="AD222" i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/>
  <c r="AD200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2" i="1"/>
  <c r="AD31" i="1"/>
  <c r="AD30" i="1"/>
  <c r="AD29" i="1"/>
  <c r="AD28" i="1"/>
  <c r="AD25" i="1"/>
  <c r="AD24" i="1"/>
  <c r="AD19" i="1"/>
  <c r="AD18" i="1"/>
  <c r="AD17" i="1"/>
  <c r="AD16" i="1"/>
  <c r="AD14" i="1"/>
  <c r="AD13" i="1"/>
  <c r="AD12" i="1"/>
  <c r="AD11" i="1"/>
  <c r="AD10" i="1"/>
  <c r="AD9" i="1"/>
  <c r="AD8" i="1"/>
  <c r="AD7" i="1"/>
  <c r="AD6" i="1"/>
  <c r="AD5" i="1"/>
  <c r="AD4" i="1"/>
  <c r="AB988" i="1"/>
  <c r="AB987" i="1"/>
  <c r="AB986" i="1"/>
  <c r="AB985" i="1"/>
  <c r="AB984" i="1"/>
  <c r="AB983" i="1"/>
  <c r="AB982" i="1"/>
  <c r="AB981" i="1"/>
  <c r="AB980" i="1"/>
  <c r="AB979" i="1"/>
  <c r="AB978" i="1"/>
  <c r="AB977" i="1"/>
  <c r="AB976" i="1"/>
  <c r="AB975" i="1"/>
  <c r="AB974" i="1"/>
  <c r="AB973" i="1"/>
  <c r="AB972" i="1"/>
  <c r="AB971" i="1"/>
  <c r="AB970" i="1"/>
  <c r="AB969" i="1"/>
  <c r="AB968" i="1"/>
  <c r="AB967" i="1"/>
  <c r="AB966" i="1"/>
  <c r="AB965" i="1"/>
  <c r="AB964" i="1"/>
  <c r="AB963" i="1"/>
  <c r="AB962" i="1"/>
  <c r="AB961" i="1"/>
  <c r="AB960" i="1"/>
  <c r="AB959" i="1"/>
  <c r="AB958" i="1"/>
  <c r="AB957" i="1"/>
  <c r="AB956" i="1"/>
  <c r="AB955" i="1"/>
  <c r="AB954" i="1"/>
  <c r="AB953" i="1"/>
  <c r="AB952" i="1"/>
  <c r="AB951" i="1"/>
  <c r="AB950" i="1"/>
  <c r="AB949" i="1"/>
  <c r="AB948" i="1"/>
  <c r="AB947" i="1"/>
  <c r="AB946" i="1"/>
  <c r="AB945" i="1"/>
  <c r="AB944" i="1"/>
  <c r="AB943" i="1"/>
  <c r="AB942" i="1"/>
  <c r="AB941" i="1"/>
  <c r="AB940" i="1"/>
  <c r="AB939" i="1"/>
  <c r="AB938" i="1"/>
  <c r="AB937" i="1"/>
  <c r="AB936" i="1"/>
  <c r="AB935" i="1"/>
  <c r="AB934" i="1"/>
  <c r="AB933" i="1"/>
  <c r="AB932" i="1"/>
  <c r="AB931" i="1"/>
  <c r="AB930" i="1"/>
  <c r="AB929" i="1"/>
  <c r="AB928" i="1"/>
  <c r="AB927" i="1"/>
  <c r="AB926" i="1"/>
  <c r="AB925" i="1"/>
  <c r="AB924" i="1"/>
  <c r="AB923" i="1"/>
  <c r="AB922" i="1"/>
  <c r="AB921" i="1"/>
  <c r="AB920" i="1"/>
  <c r="AB919" i="1"/>
  <c r="AB918" i="1"/>
  <c r="AB917" i="1"/>
  <c r="AB916" i="1"/>
  <c r="AB915" i="1"/>
  <c r="AB914" i="1"/>
  <c r="AB913" i="1"/>
  <c r="AB912" i="1"/>
  <c r="AB911" i="1"/>
  <c r="AB910" i="1"/>
  <c r="AB909" i="1"/>
  <c r="AB908" i="1"/>
  <c r="AB907" i="1"/>
  <c r="AB906" i="1"/>
  <c r="AB905" i="1"/>
  <c r="AB904" i="1"/>
  <c r="AB903" i="1"/>
  <c r="AB902" i="1"/>
  <c r="AB901" i="1"/>
  <c r="AB900" i="1"/>
  <c r="AB899" i="1"/>
  <c r="AB898" i="1"/>
  <c r="AB897" i="1"/>
  <c r="AB896" i="1"/>
  <c r="AB895" i="1"/>
  <c r="AB894" i="1"/>
  <c r="AB893" i="1"/>
  <c r="AB892" i="1"/>
  <c r="AB891" i="1"/>
  <c r="AB890" i="1"/>
  <c r="AB889" i="1"/>
  <c r="AB888" i="1"/>
  <c r="AB887" i="1"/>
  <c r="AB886" i="1"/>
  <c r="AB885" i="1"/>
  <c r="AB884" i="1"/>
  <c r="AB883" i="1"/>
  <c r="AB882" i="1"/>
  <c r="AB881" i="1"/>
  <c r="AB880" i="1"/>
  <c r="AB879" i="1"/>
  <c r="AB878" i="1"/>
  <c r="AB877" i="1"/>
  <c r="AB876" i="1"/>
  <c r="AB875" i="1"/>
  <c r="AB874" i="1"/>
  <c r="AB873" i="1"/>
  <c r="AB872" i="1"/>
  <c r="AB871" i="1"/>
  <c r="AB870" i="1"/>
  <c r="AB869" i="1"/>
  <c r="AB868" i="1"/>
  <c r="AB867" i="1"/>
  <c r="AB866" i="1"/>
  <c r="AB865" i="1"/>
  <c r="AB864" i="1"/>
  <c r="AB863" i="1"/>
  <c r="AB862" i="1"/>
  <c r="AB861" i="1"/>
  <c r="AB860" i="1"/>
  <c r="AB859" i="1"/>
  <c r="AB858" i="1"/>
  <c r="AB857" i="1"/>
  <c r="AB856" i="1"/>
  <c r="AB855" i="1"/>
  <c r="AB854" i="1"/>
  <c r="AB853" i="1"/>
  <c r="AB852" i="1"/>
  <c r="AB851" i="1"/>
  <c r="AB850" i="1"/>
  <c r="AB849" i="1"/>
  <c r="AB848" i="1"/>
  <c r="AB847" i="1"/>
  <c r="AB846" i="1"/>
  <c r="AB845" i="1"/>
  <c r="AB844" i="1"/>
  <c r="AB843" i="1"/>
  <c r="AB842" i="1"/>
  <c r="AB841" i="1"/>
  <c r="AB840" i="1"/>
  <c r="AB839" i="1"/>
  <c r="AB838" i="1"/>
  <c r="AB837" i="1"/>
  <c r="AB836" i="1"/>
  <c r="AB835" i="1"/>
  <c r="AB834" i="1"/>
  <c r="AB833" i="1"/>
  <c r="AB832" i="1"/>
  <c r="AB831" i="1"/>
  <c r="AB830" i="1"/>
  <c r="AB829" i="1"/>
  <c r="AB828" i="1"/>
  <c r="AB827" i="1"/>
  <c r="AB826" i="1"/>
  <c r="AB825" i="1"/>
  <c r="AB824" i="1"/>
  <c r="AB823" i="1"/>
  <c r="AB822" i="1"/>
  <c r="AB821" i="1"/>
  <c r="AB820" i="1"/>
  <c r="AB819" i="1"/>
  <c r="AB818" i="1"/>
  <c r="AB817" i="1"/>
  <c r="AB816" i="1"/>
  <c r="AB815" i="1"/>
  <c r="AB814" i="1"/>
  <c r="AB813" i="1"/>
  <c r="AB812" i="1"/>
  <c r="AB811" i="1"/>
  <c r="AB810" i="1"/>
  <c r="AB809" i="1"/>
  <c r="AB808" i="1"/>
  <c r="AB807" i="1"/>
  <c r="AB806" i="1"/>
  <c r="AB805" i="1"/>
  <c r="AB804" i="1"/>
  <c r="AB803" i="1"/>
  <c r="AB802" i="1"/>
  <c r="AB801" i="1"/>
  <c r="AB800" i="1"/>
  <c r="AB799" i="1"/>
  <c r="AB798" i="1"/>
  <c r="AB797" i="1"/>
  <c r="AB796" i="1"/>
  <c r="AB795" i="1"/>
  <c r="AB794" i="1"/>
  <c r="AB793" i="1"/>
  <c r="AB792" i="1"/>
  <c r="AB791" i="1"/>
  <c r="AB790" i="1"/>
  <c r="AB789" i="1"/>
  <c r="AB788" i="1"/>
  <c r="AB787" i="1"/>
  <c r="AB786" i="1"/>
  <c r="AB785" i="1"/>
  <c r="AB784" i="1"/>
  <c r="AB783" i="1"/>
  <c r="AB782" i="1"/>
  <c r="AB781" i="1"/>
  <c r="AB780" i="1"/>
  <c r="AB779" i="1"/>
  <c r="AB778" i="1"/>
  <c r="AB777" i="1"/>
  <c r="AB776" i="1"/>
  <c r="AB775" i="1"/>
  <c r="AB774" i="1"/>
  <c r="AB773" i="1"/>
  <c r="AB772" i="1"/>
  <c r="AB771" i="1"/>
  <c r="AB770" i="1"/>
  <c r="AB769" i="1"/>
  <c r="AB768" i="1"/>
  <c r="AB767" i="1"/>
  <c r="AB766" i="1"/>
  <c r="AB765" i="1"/>
  <c r="AB764" i="1"/>
  <c r="AB763" i="1"/>
  <c r="AB762" i="1"/>
  <c r="AB761" i="1"/>
  <c r="AB760" i="1"/>
  <c r="AB759" i="1"/>
  <c r="AB758" i="1"/>
  <c r="AB757" i="1"/>
  <c r="AB756" i="1"/>
  <c r="AB755" i="1"/>
  <c r="AB754" i="1"/>
  <c r="AB753" i="1"/>
  <c r="AB752" i="1"/>
  <c r="AB751" i="1"/>
  <c r="AB750" i="1"/>
  <c r="AB749" i="1"/>
  <c r="AB748" i="1"/>
  <c r="AB747" i="1"/>
  <c r="AB746" i="1"/>
  <c r="AB745" i="1"/>
  <c r="AB744" i="1"/>
  <c r="AB743" i="1"/>
  <c r="AB742" i="1"/>
  <c r="AB741" i="1"/>
  <c r="AB740" i="1"/>
  <c r="AB739" i="1"/>
  <c r="AB738" i="1"/>
  <c r="AB737" i="1"/>
  <c r="AB736" i="1"/>
  <c r="AB735" i="1"/>
  <c r="AB734" i="1"/>
  <c r="AB733" i="1"/>
  <c r="AB732" i="1"/>
  <c r="AB731" i="1"/>
  <c r="AB730" i="1"/>
  <c r="AB729" i="1"/>
  <c r="AB728" i="1"/>
  <c r="AB727" i="1"/>
  <c r="AB726" i="1"/>
  <c r="AB725" i="1"/>
  <c r="AB724" i="1"/>
  <c r="AB723" i="1"/>
  <c r="AB722" i="1"/>
  <c r="AB721" i="1"/>
  <c r="AB720" i="1"/>
  <c r="AB719" i="1"/>
  <c r="AB718" i="1"/>
  <c r="AB717" i="1"/>
  <c r="AB716" i="1"/>
  <c r="AB715" i="1"/>
  <c r="AB714" i="1"/>
  <c r="AB713" i="1"/>
  <c r="AB712" i="1"/>
  <c r="AB711" i="1"/>
  <c r="AB710" i="1"/>
  <c r="AB709" i="1"/>
  <c r="AB708" i="1"/>
  <c r="AB707" i="1"/>
  <c r="AB706" i="1"/>
  <c r="AB705" i="1"/>
  <c r="AB704" i="1"/>
  <c r="AB703" i="1"/>
  <c r="AB702" i="1"/>
  <c r="AB701" i="1"/>
  <c r="AB700" i="1"/>
  <c r="AB699" i="1"/>
  <c r="AB698" i="1"/>
  <c r="AB697" i="1"/>
  <c r="AB696" i="1"/>
  <c r="AB695" i="1"/>
  <c r="AB694" i="1"/>
  <c r="AB693" i="1"/>
  <c r="AB692" i="1"/>
  <c r="AB691" i="1"/>
  <c r="AB690" i="1"/>
  <c r="AB689" i="1"/>
  <c r="AB688" i="1"/>
  <c r="AB687" i="1"/>
  <c r="AB686" i="1"/>
  <c r="AB685" i="1"/>
  <c r="AB684" i="1"/>
  <c r="AB683" i="1"/>
  <c r="AB682" i="1"/>
  <c r="AB681" i="1"/>
  <c r="AB680" i="1"/>
  <c r="AB679" i="1"/>
  <c r="AB678" i="1"/>
  <c r="AB677" i="1"/>
  <c r="AB676" i="1"/>
  <c r="AB675" i="1"/>
  <c r="AB674" i="1"/>
  <c r="AB673" i="1"/>
  <c r="AB672" i="1"/>
  <c r="AB671" i="1"/>
  <c r="AB670" i="1"/>
  <c r="AB669" i="1"/>
  <c r="AB668" i="1"/>
  <c r="AB667" i="1"/>
  <c r="AB666" i="1"/>
  <c r="AB665" i="1"/>
  <c r="AB664" i="1"/>
  <c r="AB663" i="1"/>
  <c r="AB662" i="1"/>
  <c r="AB661" i="1"/>
  <c r="AB660" i="1"/>
  <c r="AB659" i="1"/>
  <c r="AB658" i="1"/>
  <c r="AB657" i="1"/>
  <c r="AB656" i="1"/>
  <c r="AB655" i="1"/>
  <c r="AB654" i="1"/>
  <c r="AB653" i="1"/>
  <c r="AB652" i="1"/>
  <c r="AB651" i="1"/>
  <c r="AB650" i="1"/>
  <c r="AB649" i="1"/>
  <c r="AB648" i="1"/>
  <c r="AB647" i="1"/>
  <c r="AB646" i="1"/>
  <c r="AB645" i="1"/>
  <c r="AB644" i="1"/>
  <c r="AB643" i="1"/>
  <c r="AB642" i="1"/>
  <c r="AB641" i="1"/>
  <c r="AB640" i="1"/>
  <c r="AB639" i="1"/>
  <c r="AB638" i="1"/>
  <c r="AB637" i="1"/>
  <c r="AB636" i="1"/>
  <c r="AB635" i="1"/>
  <c r="AB634" i="1"/>
  <c r="AB633" i="1"/>
  <c r="AB632" i="1"/>
  <c r="AB631" i="1"/>
  <c r="AB630" i="1"/>
  <c r="AB629" i="1"/>
  <c r="AB628" i="1"/>
  <c r="AB627" i="1"/>
  <c r="AB626" i="1"/>
  <c r="AB625" i="1"/>
  <c r="AB624" i="1"/>
  <c r="AB623" i="1"/>
  <c r="AB622" i="1"/>
  <c r="AB621" i="1"/>
  <c r="AB620" i="1"/>
  <c r="AB619" i="1"/>
  <c r="AB618" i="1"/>
  <c r="AB617" i="1"/>
  <c r="AB616" i="1"/>
  <c r="AB615" i="1"/>
  <c r="AB614" i="1"/>
  <c r="AB613" i="1"/>
  <c r="AB612" i="1"/>
  <c r="AB611" i="1"/>
  <c r="AB610" i="1"/>
  <c r="AB609" i="1"/>
  <c r="AB608" i="1"/>
  <c r="AB607" i="1"/>
  <c r="AB606" i="1"/>
  <c r="AB605" i="1"/>
  <c r="AB604" i="1"/>
  <c r="AB603" i="1"/>
  <c r="AB602" i="1"/>
  <c r="AB601" i="1"/>
  <c r="AB600" i="1"/>
  <c r="AB599" i="1"/>
  <c r="AB598" i="1"/>
  <c r="AB597" i="1"/>
  <c r="AB596" i="1"/>
  <c r="AB595" i="1"/>
  <c r="AB594" i="1"/>
  <c r="AB593" i="1"/>
  <c r="AB592" i="1"/>
  <c r="AB591" i="1"/>
  <c r="AB590" i="1"/>
  <c r="AB589" i="1"/>
  <c r="AB588" i="1"/>
  <c r="AB587" i="1"/>
  <c r="AB586" i="1"/>
  <c r="AB585" i="1"/>
  <c r="AB584" i="1"/>
  <c r="AB583" i="1"/>
  <c r="AB582" i="1"/>
  <c r="AB581" i="1"/>
  <c r="AB580" i="1"/>
  <c r="AB579" i="1"/>
  <c r="AB578" i="1"/>
  <c r="AB577" i="1"/>
  <c r="AB576" i="1"/>
  <c r="AB575" i="1"/>
  <c r="AB574" i="1"/>
  <c r="AB573" i="1"/>
  <c r="AB572" i="1"/>
  <c r="AB571" i="1"/>
  <c r="AB570" i="1"/>
  <c r="AB569" i="1"/>
  <c r="AB568" i="1"/>
  <c r="AB567" i="1"/>
  <c r="AB566" i="1"/>
  <c r="AB565" i="1"/>
  <c r="AB564" i="1"/>
  <c r="AB563" i="1"/>
  <c r="AB562" i="1"/>
  <c r="AB561" i="1"/>
  <c r="AB560" i="1"/>
  <c r="AB559" i="1"/>
  <c r="AB558" i="1"/>
  <c r="AB557" i="1"/>
  <c r="AB556" i="1"/>
  <c r="AB555" i="1"/>
  <c r="AB554" i="1"/>
  <c r="AB553" i="1"/>
  <c r="AB552" i="1"/>
  <c r="AB551" i="1"/>
  <c r="AB550" i="1"/>
  <c r="AB549" i="1"/>
  <c r="AB548" i="1"/>
  <c r="AB547" i="1"/>
  <c r="AB546" i="1"/>
  <c r="AB545" i="1"/>
  <c r="AB544" i="1"/>
  <c r="AB543" i="1"/>
  <c r="AB542" i="1"/>
  <c r="AB541" i="1"/>
  <c r="AB540" i="1"/>
  <c r="AB539" i="1"/>
  <c r="AB538" i="1"/>
  <c r="AB537" i="1"/>
  <c r="AB536" i="1"/>
  <c r="AB535" i="1"/>
  <c r="AB534" i="1"/>
  <c r="AB533" i="1"/>
  <c r="AB532" i="1"/>
  <c r="AB531" i="1"/>
  <c r="AB530" i="1"/>
  <c r="AB529" i="1"/>
  <c r="AB528" i="1"/>
  <c r="AB527" i="1"/>
  <c r="AB526" i="1"/>
  <c r="AB525" i="1"/>
  <c r="AB524" i="1"/>
  <c r="AB523" i="1"/>
  <c r="AB522" i="1"/>
  <c r="AB521" i="1"/>
  <c r="AB520" i="1"/>
  <c r="AB519" i="1"/>
  <c r="AB518" i="1"/>
  <c r="AB517" i="1"/>
  <c r="AB516" i="1"/>
  <c r="AB515" i="1"/>
  <c r="AB514" i="1"/>
  <c r="AB513" i="1"/>
  <c r="AB512" i="1"/>
  <c r="AB511" i="1"/>
  <c r="AB510" i="1"/>
  <c r="AB509" i="1"/>
  <c r="AB508" i="1"/>
  <c r="AB507" i="1"/>
  <c r="AB506" i="1"/>
  <c r="AB505" i="1"/>
  <c r="AB504" i="1"/>
  <c r="AB503" i="1"/>
  <c r="AB502" i="1"/>
  <c r="AB501" i="1"/>
  <c r="AB500" i="1"/>
  <c r="AB499" i="1"/>
  <c r="AB498" i="1"/>
  <c r="AB497" i="1"/>
  <c r="AB496" i="1"/>
  <c r="AB495" i="1"/>
  <c r="AB494" i="1"/>
  <c r="AB493" i="1"/>
  <c r="AB492" i="1"/>
  <c r="AB491" i="1"/>
  <c r="AB490" i="1"/>
  <c r="AB489" i="1"/>
  <c r="AB488" i="1"/>
  <c r="AB487" i="1"/>
  <c r="AB486" i="1"/>
  <c r="AB485" i="1"/>
  <c r="AB484" i="1"/>
  <c r="AB483" i="1"/>
  <c r="AB482" i="1"/>
  <c r="AB481" i="1"/>
  <c r="AB480" i="1"/>
  <c r="AB479" i="1"/>
  <c r="AB478" i="1"/>
  <c r="AB477" i="1"/>
  <c r="AB476" i="1"/>
  <c r="AB475" i="1"/>
  <c r="AB474" i="1"/>
  <c r="AB473" i="1"/>
  <c r="AB472" i="1"/>
  <c r="AB471" i="1"/>
  <c r="AB470" i="1"/>
  <c r="AB469" i="1"/>
  <c r="AB468" i="1"/>
  <c r="AB467" i="1"/>
  <c r="AB466" i="1"/>
  <c r="AB465" i="1"/>
  <c r="AB464" i="1"/>
  <c r="AB463" i="1"/>
  <c r="AB462" i="1"/>
  <c r="AB461" i="1"/>
  <c r="AB460" i="1"/>
  <c r="AB459" i="1"/>
  <c r="AB458" i="1"/>
  <c r="AB457" i="1"/>
  <c r="AB456" i="1"/>
  <c r="AB455" i="1"/>
  <c r="AB454" i="1"/>
  <c r="AB453" i="1"/>
  <c r="AB452" i="1"/>
  <c r="AB451" i="1"/>
  <c r="AB450" i="1"/>
  <c r="AB449" i="1"/>
  <c r="AB448" i="1"/>
  <c r="AB447" i="1"/>
  <c r="AB446" i="1"/>
  <c r="AB445" i="1"/>
  <c r="AB444" i="1"/>
  <c r="AB443" i="1"/>
  <c r="AB442" i="1"/>
  <c r="AB441" i="1"/>
  <c r="AB440" i="1"/>
  <c r="AB439" i="1"/>
  <c r="AB438" i="1"/>
  <c r="AB437" i="1"/>
  <c r="AB436" i="1"/>
  <c r="AB435" i="1"/>
  <c r="AB434" i="1"/>
  <c r="AB433" i="1"/>
  <c r="AB432" i="1"/>
  <c r="AB431" i="1"/>
  <c r="AB430" i="1"/>
  <c r="AB429" i="1"/>
  <c r="AB428" i="1"/>
  <c r="AB427" i="1"/>
  <c r="AB426" i="1"/>
  <c r="AB425" i="1"/>
  <c r="AB424" i="1"/>
  <c r="AB423" i="1"/>
  <c r="AB422" i="1"/>
  <c r="AB421" i="1"/>
  <c r="AB420" i="1"/>
  <c r="AB419" i="1"/>
  <c r="AB418" i="1"/>
  <c r="AB417" i="1"/>
  <c r="AB416" i="1"/>
  <c r="AB415" i="1"/>
  <c r="AB414" i="1"/>
  <c r="AB413" i="1"/>
  <c r="AB412" i="1"/>
  <c r="AB411" i="1"/>
  <c r="AB410" i="1"/>
  <c r="AB409" i="1"/>
  <c r="AB408" i="1"/>
  <c r="AB407" i="1"/>
  <c r="AB406" i="1"/>
  <c r="AB405" i="1"/>
  <c r="AB404" i="1"/>
  <c r="AB403" i="1"/>
  <c r="AB402" i="1"/>
  <c r="AB401" i="1"/>
  <c r="AB400" i="1"/>
  <c r="AB399" i="1"/>
  <c r="AB398" i="1"/>
  <c r="AB397" i="1"/>
  <c r="AB396" i="1"/>
  <c r="AB395" i="1"/>
  <c r="AB394" i="1"/>
  <c r="AB393" i="1"/>
  <c r="AB392" i="1"/>
  <c r="AB391" i="1"/>
  <c r="AB390" i="1"/>
  <c r="AB389" i="1"/>
  <c r="AB388" i="1"/>
  <c r="AB387" i="1"/>
  <c r="AB386" i="1"/>
  <c r="AB385" i="1"/>
  <c r="AB384" i="1"/>
  <c r="AB383" i="1"/>
  <c r="AB382" i="1"/>
  <c r="AB381" i="1"/>
  <c r="AB380" i="1"/>
  <c r="AB379" i="1"/>
  <c r="AB378" i="1"/>
  <c r="AB377" i="1"/>
  <c r="AB376" i="1"/>
  <c r="AB375" i="1"/>
  <c r="AB374" i="1"/>
  <c r="AB373" i="1"/>
  <c r="AB372" i="1"/>
  <c r="AB371" i="1"/>
  <c r="AB370" i="1"/>
  <c r="AB369" i="1"/>
  <c r="AB368" i="1"/>
  <c r="AB367" i="1"/>
  <c r="AB366" i="1"/>
  <c r="AB365" i="1"/>
  <c r="AB364" i="1"/>
  <c r="AB363" i="1"/>
  <c r="AB362" i="1"/>
  <c r="AB361" i="1"/>
  <c r="AB360" i="1"/>
  <c r="AB359" i="1"/>
  <c r="AB358" i="1"/>
  <c r="AB357" i="1"/>
  <c r="AB356" i="1"/>
  <c r="AB355" i="1"/>
  <c r="AB354" i="1"/>
  <c r="AB353" i="1"/>
  <c r="AB352" i="1"/>
  <c r="AB351" i="1"/>
  <c r="AB350" i="1"/>
  <c r="AB349" i="1"/>
  <c r="AB348" i="1"/>
  <c r="AB347" i="1"/>
  <c r="AB346" i="1"/>
  <c r="AB345" i="1"/>
  <c r="AB344" i="1"/>
  <c r="AB343" i="1"/>
  <c r="AB342" i="1"/>
  <c r="AB341" i="1"/>
  <c r="AB340" i="1"/>
  <c r="AB339" i="1"/>
  <c r="AB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AB319" i="1"/>
  <c r="AB318" i="1"/>
  <c r="AB317" i="1"/>
  <c r="AB316" i="1"/>
  <c r="AB315" i="1"/>
  <c r="AB314" i="1"/>
  <c r="AB313" i="1"/>
  <c r="AB312" i="1"/>
  <c r="AB311" i="1"/>
  <c r="AB310" i="1"/>
  <c r="AB309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2" i="1"/>
  <c r="AB31" i="1"/>
  <c r="AB30" i="1"/>
  <c r="AB29" i="1"/>
  <c r="AB28" i="1"/>
  <c r="AB25" i="1"/>
  <c r="AB24" i="1"/>
  <c r="AB19" i="1"/>
  <c r="AB18" i="1"/>
  <c r="AB17" i="1"/>
  <c r="AB16" i="1"/>
  <c r="AB14" i="1"/>
  <c r="AB13" i="1"/>
  <c r="AB12" i="1"/>
  <c r="AB11" i="1"/>
  <c r="AB10" i="1"/>
  <c r="AB9" i="1"/>
  <c r="AB8" i="1"/>
  <c r="AB7" i="1"/>
  <c r="AB6" i="1"/>
  <c r="AB5" i="1"/>
  <c r="AB4" i="1"/>
  <c r="Z988" i="1"/>
  <c r="Z987" i="1"/>
  <c r="Z986" i="1"/>
  <c r="Z985" i="1"/>
  <c r="Z984" i="1"/>
  <c r="Z983" i="1"/>
  <c r="Z982" i="1"/>
  <c r="Z981" i="1"/>
  <c r="Z980" i="1"/>
  <c r="Z979" i="1"/>
  <c r="Z978" i="1"/>
  <c r="Z977" i="1"/>
  <c r="Z976" i="1"/>
  <c r="Z975" i="1"/>
  <c r="Z974" i="1"/>
  <c r="Z973" i="1"/>
  <c r="Z972" i="1"/>
  <c r="Z971" i="1"/>
  <c r="Z970" i="1"/>
  <c r="Z969" i="1"/>
  <c r="Z968" i="1"/>
  <c r="Z967" i="1"/>
  <c r="Z966" i="1"/>
  <c r="Z965" i="1"/>
  <c r="Z964" i="1"/>
  <c r="Z963" i="1"/>
  <c r="Z962" i="1"/>
  <c r="Z961" i="1"/>
  <c r="Z960" i="1"/>
  <c r="Z959" i="1"/>
  <c r="Z958" i="1"/>
  <c r="Z957" i="1"/>
  <c r="Z956" i="1"/>
  <c r="Z955" i="1"/>
  <c r="Z954" i="1"/>
  <c r="Z953" i="1"/>
  <c r="Z952" i="1"/>
  <c r="Z951" i="1"/>
  <c r="Z950" i="1"/>
  <c r="Z949" i="1"/>
  <c r="Z948" i="1"/>
  <c r="Z947" i="1"/>
  <c r="Z946" i="1"/>
  <c r="Z945" i="1"/>
  <c r="Z944" i="1"/>
  <c r="Z943" i="1"/>
  <c r="Z942" i="1"/>
  <c r="Z941" i="1"/>
  <c r="Z940" i="1"/>
  <c r="Z939" i="1"/>
  <c r="Z938" i="1"/>
  <c r="Z937" i="1"/>
  <c r="Z936" i="1"/>
  <c r="Z935" i="1"/>
  <c r="Z934" i="1"/>
  <c r="Z933" i="1"/>
  <c r="Z932" i="1"/>
  <c r="Z931" i="1"/>
  <c r="Z930" i="1"/>
  <c r="Z929" i="1"/>
  <c r="Z928" i="1"/>
  <c r="Z927" i="1"/>
  <c r="Z926" i="1"/>
  <c r="Z925" i="1"/>
  <c r="Z924" i="1"/>
  <c r="Z923" i="1"/>
  <c r="Z922" i="1"/>
  <c r="Z921" i="1"/>
  <c r="Z920" i="1"/>
  <c r="Z919" i="1"/>
  <c r="Z918" i="1"/>
  <c r="Z917" i="1"/>
  <c r="Z916" i="1"/>
  <c r="Z915" i="1"/>
  <c r="Z914" i="1"/>
  <c r="Z913" i="1"/>
  <c r="Z912" i="1"/>
  <c r="Z911" i="1"/>
  <c r="Z910" i="1"/>
  <c r="Z909" i="1"/>
  <c r="Z908" i="1"/>
  <c r="Z907" i="1"/>
  <c r="Z906" i="1"/>
  <c r="Z905" i="1"/>
  <c r="Z904" i="1"/>
  <c r="Z903" i="1"/>
  <c r="Z902" i="1"/>
  <c r="Z901" i="1"/>
  <c r="Z900" i="1"/>
  <c r="Z899" i="1"/>
  <c r="Z898" i="1"/>
  <c r="Z897" i="1"/>
  <c r="Z896" i="1"/>
  <c r="Z895" i="1"/>
  <c r="Z894" i="1"/>
  <c r="Z893" i="1"/>
  <c r="Z892" i="1"/>
  <c r="Z891" i="1"/>
  <c r="Z890" i="1"/>
  <c r="Z889" i="1"/>
  <c r="Z888" i="1"/>
  <c r="Z887" i="1"/>
  <c r="Z886" i="1"/>
  <c r="Z885" i="1"/>
  <c r="Z884" i="1"/>
  <c r="Z883" i="1"/>
  <c r="Z882" i="1"/>
  <c r="Z881" i="1"/>
  <c r="Z880" i="1"/>
  <c r="Z879" i="1"/>
  <c r="Z878" i="1"/>
  <c r="Z877" i="1"/>
  <c r="Z876" i="1"/>
  <c r="Z875" i="1"/>
  <c r="Z874" i="1"/>
  <c r="Z873" i="1"/>
  <c r="Z872" i="1"/>
  <c r="Z871" i="1"/>
  <c r="Z870" i="1"/>
  <c r="Z869" i="1"/>
  <c r="Z868" i="1"/>
  <c r="Z867" i="1"/>
  <c r="Z866" i="1"/>
  <c r="Z865" i="1"/>
  <c r="Z864" i="1"/>
  <c r="Z863" i="1"/>
  <c r="Z862" i="1"/>
  <c r="Z861" i="1"/>
  <c r="Z860" i="1"/>
  <c r="Z859" i="1"/>
  <c r="Z858" i="1"/>
  <c r="Z857" i="1"/>
  <c r="Z856" i="1"/>
  <c r="Z855" i="1"/>
  <c r="Z854" i="1"/>
  <c r="Z853" i="1"/>
  <c r="Z852" i="1"/>
  <c r="Z851" i="1"/>
  <c r="Z850" i="1"/>
  <c r="Z849" i="1"/>
  <c r="Z848" i="1"/>
  <c r="Z847" i="1"/>
  <c r="Z846" i="1"/>
  <c r="Z845" i="1"/>
  <c r="Z844" i="1"/>
  <c r="Z843" i="1"/>
  <c r="Z842" i="1"/>
  <c r="Z841" i="1"/>
  <c r="Z840" i="1"/>
  <c r="Z839" i="1"/>
  <c r="Z838" i="1"/>
  <c r="Z837" i="1"/>
  <c r="Z836" i="1"/>
  <c r="Z835" i="1"/>
  <c r="Z834" i="1"/>
  <c r="Z833" i="1"/>
  <c r="Z832" i="1"/>
  <c r="Z831" i="1"/>
  <c r="Z830" i="1"/>
  <c r="Z829" i="1"/>
  <c r="Z828" i="1"/>
  <c r="Z827" i="1"/>
  <c r="Z826" i="1"/>
  <c r="Z825" i="1"/>
  <c r="Z824" i="1"/>
  <c r="Z823" i="1"/>
  <c r="Z822" i="1"/>
  <c r="Z821" i="1"/>
  <c r="Z820" i="1"/>
  <c r="Z819" i="1"/>
  <c r="Z818" i="1"/>
  <c r="Z817" i="1"/>
  <c r="Z816" i="1"/>
  <c r="Z815" i="1"/>
  <c r="Z814" i="1"/>
  <c r="Z813" i="1"/>
  <c r="Z812" i="1"/>
  <c r="Z811" i="1"/>
  <c r="Z810" i="1"/>
  <c r="Z809" i="1"/>
  <c r="Z808" i="1"/>
  <c r="Z807" i="1"/>
  <c r="Z806" i="1"/>
  <c r="Z805" i="1"/>
  <c r="Z804" i="1"/>
  <c r="Z803" i="1"/>
  <c r="Z802" i="1"/>
  <c r="Z801" i="1"/>
  <c r="Z800" i="1"/>
  <c r="Z799" i="1"/>
  <c r="Z798" i="1"/>
  <c r="Z797" i="1"/>
  <c r="Z796" i="1"/>
  <c r="Z795" i="1"/>
  <c r="Z794" i="1"/>
  <c r="Z793" i="1"/>
  <c r="Z792" i="1"/>
  <c r="Z791" i="1"/>
  <c r="Z790" i="1"/>
  <c r="Z789" i="1"/>
  <c r="Z788" i="1"/>
  <c r="Z787" i="1"/>
  <c r="Z786" i="1"/>
  <c r="Z785" i="1"/>
  <c r="Z784" i="1"/>
  <c r="Z783" i="1"/>
  <c r="Z782" i="1"/>
  <c r="Z781" i="1"/>
  <c r="Z780" i="1"/>
  <c r="Z779" i="1"/>
  <c r="Z778" i="1"/>
  <c r="Z777" i="1"/>
  <c r="Z776" i="1"/>
  <c r="Z775" i="1"/>
  <c r="Z774" i="1"/>
  <c r="Z773" i="1"/>
  <c r="Z772" i="1"/>
  <c r="Z771" i="1"/>
  <c r="Z770" i="1"/>
  <c r="Z769" i="1"/>
  <c r="Z768" i="1"/>
  <c r="Z767" i="1"/>
  <c r="Z766" i="1"/>
  <c r="Z765" i="1"/>
  <c r="Z764" i="1"/>
  <c r="Z763" i="1"/>
  <c r="Z762" i="1"/>
  <c r="Z761" i="1"/>
  <c r="Z760" i="1"/>
  <c r="Z759" i="1"/>
  <c r="Z758" i="1"/>
  <c r="Z757" i="1"/>
  <c r="Z756" i="1"/>
  <c r="Z755" i="1"/>
  <c r="Z754" i="1"/>
  <c r="Z753" i="1"/>
  <c r="Z752" i="1"/>
  <c r="Z751" i="1"/>
  <c r="Z750" i="1"/>
  <c r="Z749" i="1"/>
  <c r="Z748" i="1"/>
  <c r="Z747" i="1"/>
  <c r="Z746" i="1"/>
  <c r="Z745" i="1"/>
  <c r="Z744" i="1"/>
  <c r="Z743" i="1"/>
  <c r="Z742" i="1"/>
  <c r="Z741" i="1"/>
  <c r="Z740" i="1"/>
  <c r="Z739" i="1"/>
  <c r="Z738" i="1"/>
  <c r="Z737" i="1"/>
  <c r="Z736" i="1"/>
  <c r="Z735" i="1"/>
  <c r="Z734" i="1"/>
  <c r="Z733" i="1"/>
  <c r="Z732" i="1"/>
  <c r="Z731" i="1"/>
  <c r="Z730" i="1"/>
  <c r="Z729" i="1"/>
  <c r="Z728" i="1"/>
  <c r="Z727" i="1"/>
  <c r="Z726" i="1"/>
  <c r="Z725" i="1"/>
  <c r="Z724" i="1"/>
  <c r="Z723" i="1"/>
  <c r="Z722" i="1"/>
  <c r="Z721" i="1"/>
  <c r="Z720" i="1"/>
  <c r="Z719" i="1"/>
  <c r="Z718" i="1"/>
  <c r="Z717" i="1"/>
  <c r="Z716" i="1"/>
  <c r="Z715" i="1"/>
  <c r="Z714" i="1"/>
  <c r="Z713" i="1"/>
  <c r="Z712" i="1"/>
  <c r="Z711" i="1"/>
  <c r="Z710" i="1"/>
  <c r="Z709" i="1"/>
  <c r="Z708" i="1"/>
  <c r="Z707" i="1"/>
  <c r="Z706" i="1"/>
  <c r="Z705" i="1"/>
  <c r="Z704" i="1"/>
  <c r="Z703" i="1"/>
  <c r="Z702" i="1"/>
  <c r="Z701" i="1"/>
  <c r="Z700" i="1"/>
  <c r="Z699" i="1"/>
  <c r="Z698" i="1"/>
  <c r="Z697" i="1"/>
  <c r="Z696" i="1"/>
  <c r="Z695" i="1"/>
  <c r="Z694" i="1"/>
  <c r="Z693" i="1"/>
  <c r="Z692" i="1"/>
  <c r="Z691" i="1"/>
  <c r="Z690" i="1"/>
  <c r="Z689" i="1"/>
  <c r="Z688" i="1"/>
  <c r="Z687" i="1"/>
  <c r="Z686" i="1"/>
  <c r="Z685" i="1"/>
  <c r="Z684" i="1"/>
  <c r="Z683" i="1"/>
  <c r="Z682" i="1"/>
  <c r="Z681" i="1"/>
  <c r="Z680" i="1"/>
  <c r="Z679" i="1"/>
  <c r="Z678" i="1"/>
  <c r="Z677" i="1"/>
  <c r="Z676" i="1"/>
  <c r="Z675" i="1"/>
  <c r="Z674" i="1"/>
  <c r="Z673" i="1"/>
  <c r="Z672" i="1"/>
  <c r="Z671" i="1"/>
  <c r="Z670" i="1"/>
  <c r="Z669" i="1"/>
  <c r="Z668" i="1"/>
  <c r="Z667" i="1"/>
  <c r="Z666" i="1"/>
  <c r="Z665" i="1"/>
  <c r="Z664" i="1"/>
  <c r="Z663" i="1"/>
  <c r="Z662" i="1"/>
  <c r="Z661" i="1"/>
  <c r="Z660" i="1"/>
  <c r="Z659" i="1"/>
  <c r="Z658" i="1"/>
  <c r="Z657" i="1"/>
  <c r="Z656" i="1"/>
  <c r="Z655" i="1"/>
  <c r="Z654" i="1"/>
  <c r="Z653" i="1"/>
  <c r="Z652" i="1"/>
  <c r="Z651" i="1"/>
  <c r="Z650" i="1"/>
  <c r="Z649" i="1"/>
  <c r="Z648" i="1"/>
  <c r="Z647" i="1"/>
  <c r="Z646" i="1"/>
  <c r="Z645" i="1"/>
  <c r="Z644" i="1"/>
  <c r="Z643" i="1"/>
  <c r="Z642" i="1"/>
  <c r="Z641" i="1"/>
  <c r="Z640" i="1"/>
  <c r="Z639" i="1"/>
  <c r="Z638" i="1"/>
  <c r="Z637" i="1"/>
  <c r="Z636" i="1"/>
  <c r="Z635" i="1"/>
  <c r="Z634" i="1"/>
  <c r="Z633" i="1"/>
  <c r="Z632" i="1"/>
  <c r="Z631" i="1"/>
  <c r="Z630" i="1"/>
  <c r="Z629" i="1"/>
  <c r="Z628" i="1"/>
  <c r="Z627" i="1"/>
  <c r="Z626" i="1"/>
  <c r="Z625" i="1"/>
  <c r="Z624" i="1"/>
  <c r="Z623" i="1"/>
  <c r="Z622" i="1"/>
  <c r="Z621" i="1"/>
  <c r="Z620" i="1"/>
  <c r="Z619" i="1"/>
  <c r="Z618" i="1"/>
  <c r="Z617" i="1"/>
  <c r="Z616" i="1"/>
  <c r="Z615" i="1"/>
  <c r="Z614" i="1"/>
  <c r="Z613" i="1"/>
  <c r="Z612" i="1"/>
  <c r="Z611" i="1"/>
  <c r="Z610" i="1"/>
  <c r="Z609" i="1"/>
  <c r="Z608" i="1"/>
  <c r="Z607" i="1"/>
  <c r="Z606" i="1"/>
  <c r="Z605" i="1"/>
  <c r="Z604" i="1"/>
  <c r="Z603" i="1"/>
  <c r="Z602" i="1"/>
  <c r="Z601" i="1"/>
  <c r="Z600" i="1"/>
  <c r="Z599" i="1"/>
  <c r="Z598" i="1"/>
  <c r="Z597" i="1"/>
  <c r="Z596" i="1"/>
  <c r="Z595" i="1"/>
  <c r="Z594" i="1"/>
  <c r="Z593" i="1"/>
  <c r="Z592" i="1"/>
  <c r="Z591" i="1"/>
  <c r="Z590" i="1"/>
  <c r="Z589" i="1"/>
  <c r="Z588" i="1"/>
  <c r="Z587" i="1"/>
  <c r="Z586" i="1"/>
  <c r="Z585" i="1"/>
  <c r="Z584" i="1"/>
  <c r="Z583" i="1"/>
  <c r="Z582" i="1"/>
  <c r="Z581" i="1"/>
  <c r="Z580" i="1"/>
  <c r="Z579" i="1"/>
  <c r="Z578" i="1"/>
  <c r="Z577" i="1"/>
  <c r="Z576" i="1"/>
  <c r="Z575" i="1"/>
  <c r="Z574" i="1"/>
  <c r="Z573" i="1"/>
  <c r="Z572" i="1"/>
  <c r="Z571" i="1"/>
  <c r="Z570" i="1"/>
  <c r="Z569" i="1"/>
  <c r="Z568" i="1"/>
  <c r="Z567" i="1"/>
  <c r="Z566" i="1"/>
  <c r="Z565" i="1"/>
  <c r="Z564" i="1"/>
  <c r="Z563" i="1"/>
  <c r="Z562" i="1"/>
  <c r="Z561" i="1"/>
  <c r="Z560" i="1"/>
  <c r="Z559" i="1"/>
  <c r="Z558" i="1"/>
  <c r="Z557" i="1"/>
  <c r="Z556" i="1"/>
  <c r="Z555" i="1"/>
  <c r="Z554" i="1"/>
  <c r="Z553" i="1"/>
  <c r="Z552" i="1"/>
  <c r="Z551" i="1"/>
  <c r="Z550" i="1"/>
  <c r="Z549" i="1"/>
  <c r="Z548" i="1"/>
  <c r="Z547" i="1"/>
  <c r="Z546" i="1"/>
  <c r="Z545" i="1"/>
  <c r="Z544" i="1"/>
  <c r="Z543" i="1"/>
  <c r="Z542" i="1"/>
  <c r="Z541" i="1"/>
  <c r="Z540" i="1"/>
  <c r="Z539" i="1"/>
  <c r="Z538" i="1"/>
  <c r="Z537" i="1"/>
  <c r="Z536" i="1"/>
  <c r="Z535" i="1"/>
  <c r="Z534" i="1"/>
  <c r="Z533" i="1"/>
  <c r="Z532" i="1"/>
  <c r="Z531" i="1"/>
  <c r="Z530" i="1"/>
  <c r="Z529" i="1"/>
  <c r="Z528" i="1"/>
  <c r="Z527" i="1"/>
  <c r="Z526" i="1"/>
  <c r="Z525" i="1"/>
  <c r="Z524" i="1"/>
  <c r="Z523" i="1"/>
  <c r="Z522" i="1"/>
  <c r="Z521" i="1"/>
  <c r="Z520" i="1"/>
  <c r="Z519" i="1"/>
  <c r="Z518" i="1"/>
  <c r="Z517" i="1"/>
  <c r="Z516" i="1"/>
  <c r="Z515" i="1"/>
  <c r="Z514" i="1"/>
  <c r="Z513" i="1"/>
  <c r="Z512" i="1"/>
  <c r="Z511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2" i="1"/>
  <c r="Z31" i="1"/>
  <c r="Z30" i="1"/>
  <c r="Z29" i="1"/>
  <c r="Z28" i="1"/>
  <c r="Z25" i="1"/>
  <c r="Z24" i="1"/>
  <c r="Z19" i="1"/>
  <c r="Z18" i="1"/>
  <c r="Z17" i="1"/>
  <c r="Z16" i="1"/>
  <c r="Z14" i="1"/>
  <c r="Z13" i="1"/>
  <c r="Z12" i="1"/>
  <c r="Z11" i="1"/>
  <c r="Z10" i="1"/>
  <c r="Z9" i="1"/>
  <c r="Z8" i="1"/>
  <c r="Z7" i="1"/>
  <c r="Z6" i="1"/>
  <c r="Z5" i="1"/>
  <c r="Z4" i="1"/>
  <c r="X988" i="1"/>
  <c r="X987" i="1"/>
  <c r="X986" i="1"/>
  <c r="X985" i="1"/>
  <c r="X984" i="1"/>
  <c r="X983" i="1"/>
  <c r="X982" i="1"/>
  <c r="X981" i="1"/>
  <c r="X980" i="1"/>
  <c r="X979" i="1"/>
  <c r="X978" i="1"/>
  <c r="X977" i="1"/>
  <c r="X976" i="1"/>
  <c r="X975" i="1"/>
  <c r="X974" i="1"/>
  <c r="X973" i="1"/>
  <c r="X972" i="1"/>
  <c r="X971" i="1"/>
  <c r="X970" i="1"/>
  <c r="X969" i="1"/>
  <c r="X968" i="1"/>
  <c r="X967" i="1"/>
  <c r="X966" i="1"/>
  <c r="X965" i="1"/>
  <c r="X964" i="1"/>
  <c r="X963" i="1"/>
  <c r="X962" i="1"/>
  <c r="X961" i="1"/>
  <c r="X960" i="1"/>
  <c r="X959" i="1"/>
  <c r="X958" i="1"/>
  <c r="X957" i="1"/>
  <c r="X956" i="1"/>
  <c r="X955" i="1"/>
  <c r="X954" i="1"/>
  <c r="X953" i="1"/>
  <c r="X952" i="1"/>
  <c r="X951" i="1"/>
  <c r="X950" i="1"/>
  <c r="X949" i="1"/>
  <c r="X948" i="1"/>
  <c r="X947" i="1"/>
  <c r="X946" i="1"/>
  <c r="X945" i="1"/>
  <c r="X944" i="1"/>
  <c r="X943" i="1"/>
  <c r="X942" i="1"/>
  <c r="X941" i="1"/>
  <c r="X940" i="1"/>
  <c r="X939" i="1"/>
  <c r="X938" i="1"/>
  <c r="X937" i="1"/>
  <c r="X936" i="1"/>
  <c r="X935" i="1"/>
  <c r="X934" i="1"/>
  <c r="X933" i="1"/>
  <c r="X932" i="1"/>
  <c r="X931" i="1"/>
  <c r="X930" i="1"/>
  <c r="X929" i="1"/>
  <c r="X928" i="1"/>
  <c r="X927" i="1"/>
  <c r="X926" i="1"/>
  <c r="X925" i="1"/>
  <c r="X924" i="1"/>
  <c r="X923" i="1"/>
  <c r="X922" i="1"/>
  <c r="X921" i="1"/>
  <c r="X920" i="1"/>
  <c r="X919" i="1"/>
  <c r="X918" i="1"/>
  <c r="X917" i="1"/>
  <c r="X916" i="1"/>
  <c r="X915" i="1"/>
  <c r="X914" i="1"/>
  <c r="X913" i="1"/>
  <c r="X912" i="1"/>
  <c r="X911" i="1"/>
  <c r="X910" i="1"/>
  <c r="X909" i="1"/>
  <c r="X908" i="1"/>
  <c r="X907" i="1"/>
  <c r="X906" i="1"/>
  <c r="X905" i="1"/>
  <c r="X904" i="1"/>
  <c r="X903" i="1"/>
  <c r="X902" i="1"/>
  <c r="X901" i="1"/>
  <c r="X900" i="1"/>
  <c r="X899" i="1"/>
  <c r="X898" i="1"/>
  <c r="X897" i="1"/>
  <c r="X896" i="1"/>
  <c r="X895" i="1"/>
  <c r="X894" i="1"/>
  <c r="X893" i="1"/>
  <c r="X892" i="1"/>
  <c r="X891" i="1"/>
  <c r="X890" i="1"/>
  <c r="X889" i="1"/>
  <c r="X888" i="1"/>
  <c r="X887" i="1"/>
  <c r="X886" i="1"/>
  <c r="X885" i="1"/>
  <c r="X884" i="1"/>
  <c r="X883" i="1"/>
  <c r="X882" i="1"/>
  <c r="X881" i="1"/>
  <c r="X880" i="1"/>
  <c r="X879" i="1"/>
  <c r="X878" i="1"/>
  <c r="X877" i="1"/>
  <c r="X876" i="1"/>
  <c r="X875" i="1"/>
  <c r="X874" i="1"/>
  <c r="X873" i="1"/>
  <c r="X872" i="1"/>
  <c r="X871" i="1"/>
  <c r="X870" i="1"/>
  <c r="X869" i="1"/>
  <c r="X868" i="1"/>
  <c r="X867" i="1"/>
  <c r="X866" i="1"/>
  <c r="X865" i="1"/>
  <c r="X864" i="1"/>
  <c r="X863" i="1"/>
  <c r="X862" i="1"/>
  <c r="X861" i="1"/>
  <c r="X860" i="1"/>
  <c r="X859" i="1"/>
  <c r="X858" i="1"/>
  <c r="X857" i="1"/>
  <c r="X856" i="1"/>
  <c r="X855" i="1"/>
  <c r="X854" i="1"/>
  <c r="X853" i="1"/>
  <c r="X852" i="1"/>
  <c r="X851" i="1"/>
  <c r="X850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37" i="1"/>
  <c r="X836" i="1"/>
  <c r="X835" i="1"/>
  <c r="X834" i="1"/>
  <c r="X833" i="1"/>
  <c r="X832" i="1"/>
  <c r="X831" i="1"/>
  <c r="X830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3" i="1"/>
  <c r="X812" i="1"/>
  <c r="X811" i="1"/>
  <c r="X810" i="1"/>
  <c r="X809" i="1"/>
  <c r="X808" i="1"/>
  <c r="X807" i="1"/>
  <c r="X806" i="1"/>
  <c r="X805" i="1"/>
  <c r="X804" i="1"/>
  <c r="X803" i="1"/>
  <c r="X802" i="1"/>
  <c r="X801" i="1"/>
  <c r="X800" i="1"/>
  <c r="X799" i="1"/>
  <c r="X798" i="1"/>
  <c r="X797" i="1"/>
  <c r="X796" i="1"/>
  <c r="X795" i="1"/>
  <c r="X794" i="1"/>
  <c r="X793" i="1"/>
  <c r="X792" i="1"/>
  <c r="X791" i="1"/>
  <c r="X790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7" i="1"/>
  <c r="X776" i="1"/>
  <c r="X775" i="1"/>
  <c r="X774" i="1"/>
  <c r="X773" i="1"/>
  <c r="X772" i="1"/>
  <c r="X771" i="1"/>
  <c r="X770" i="1"/>
  <c r="X769" i="1"/>
  <c r="X768" i="1"/>
  <c r="X767" i="1"/>
  <c r="X766" i="1"/>
  <c r="X765" i="1"/>
  <c r="X764" i="1"/>
  <c r="X763" i="1"/>
  <c r="X762" i="1"/>
  <c r="X761" i="1"/>
  <c r="X760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X740" i="1"/>
  <c r="X739" i="1"/>
  <c r="X738" i="1"/>
  <c r="X737" i="1"/>
  <c r="X736" i="1"/>
  <c r="X735" i="1"/>
  <c r="X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9" i="1"/>
  <c r="X708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4" i="1"/>
  <c r="X693" i="1"/>
  <c r="X692" i="1"/>
  <c r="X691" i="1"/>
  <c r="X690" i="1"/>
  <c r="X689" i="1"/>
  <c r="X688" i="1"/>
  <c r="X687" i="1"/>
  <c r="X686" i="1"/>
  <c r="X685" i="1"/>
  <c r="X684" i="1"/>
  <c r="X683" i="1"/>
  <c r="X682" i="1"/>
  <c r="X681" i="1"/>
  <c r="X680" i="1"/>
  <c r="X679" i="1"/>
  <c r="X678" i="1"/>
  <c r="X677" i="1"/>
  <c r="X676" i="1"/>
  <c r="X675" i="1"/>
  <c r="X674" i="1"/>
  <c r="X673" i="1"/>
  <c r="X672" i="1"/>
  <c r="X671" i="1"/>
  <c r="X670" i="1"/>
  <c r="X669" i="1"/>
  <c r="X668" i="1"/>
  <c r="X667" i="1"/>
  <c r="X666" i="1"/>
  <c r="X665" i="1"/>
  <c r="X664" i="1"/>
  <c r="X663" i="1"/>
  <c r="X662" i="1"/>
  <c r="X661" i="1"/>
  <c r="X660" i="1"/>
  <c r="X659" i="1"/>
  <c r="X658" i="1"/>
  <c r="X657" i="1"/>
  <c r="X656" i="1"/>
  <c r="X655" i="1"/>
  <c r="X654" i="1"/>
  <c r="X653" i="1"/>
  <c r="X652" i="1"/>
  <c r="X651" i="1"/>
  <c r="X650" i="1"/>
  <c r="X649" i="1"/>
  <c r="X648" i="1"/>
  <c r="X647" i="1"/>
  <c r="X646" i="1"/>
  <c r="X645" i="1"/>
  <c r="X644" i="1"/>
  <c r="X643" i="1"/>
  <c r="X642" i="1"/>
  <c r="X641" i="1"/>
  <c r="X640" i="1"/>
  <c r="X639" i="1"/>
  <c r="X638" i="1"/>
  <c r="X637" i="1"/>
  <c r="X636" i="1"/>
  <c r="X635" i="1"/>
  <c r="X634" i="1"/>
  <c r="X633" i="1"/>
  <c r="X632" i="1"/>
  <c r="X631" i="1"/>
  <c r="X630" i="1"/>
  <c r="X629" i="1"/>
  <c r="X628" i="1"/>
  <c r="X627" i="1"/>
  <c r="X626" i="1"/>
  <c r="X625" i="1"/>
  <c r="X624" i="1"/>
  <c r="X623" i="1"/>
  <c r="X622" i="1"/>
  <c r="X621" i="1"/>
  <c r="X620" i="1"/>
  <c r="X619" i="1"/>
  <c r="X618" i="1"/>
  <c r="X617" i="1"/>
  <c r="X616" i="1"/>
  <c r="X615" i="1"/>
  <c r="X614" i="1"/>
  <c r="X613" i="1"/>
  <c r="X612" i="1"/>
  <c r="X611" i="1"/>
  <c r="X610" i="1"/>
  <c r="X609" i="1"/>
  <c r="X608" i="1"/>
  <c r="X607" i="1"/>
  <c r="X606" i="1"/>
  <c r="X605" i="1"/>
  <c r="X604" i="1"/>
  <c r="X603" i="1"/>
  <c r="X602" i="1"/>
  <c r="X601" i="1"/>
  <c r="X600" i="1"/>
  <c r="X599" i="1"/>
  <c r="X598" i="1"/>
  <c r="X597" i="1"/>
  <c r="X596" i="1"/>
  <c r="X595" i="1"/>
  <c r="X594" i="1"/>
  <c r="X593" i="1"/>
  <c r="X592" i="1"/>
  <c r="X591" i="1"/>
  <c r="X590" i="1"/>
  <c r="X589" i="1"/>
  <c r="X588" i="1"/>
  <c r="X587" i="1"/>
  <c r="X586" i="1"/>
  <c r="X585" i="1"/>
  <c r="X584" i="1"/>
  <c r="X583" i="1"/>
  <c r="X582" i="1"/>
  <c r="X581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4" i="1"/>
  <c r="X563" i="1"/>
  <c r="X562" i="1"/>
  <c r="X561" i="1"/>
  <c r="X560" i="1"/>
  <c r="X559" i="1"/>
  <c r="X558" i="1"/>
  <c r="X557" i="1"/>
  <c r="X556" i="1"/>
  <c r="X555" i="1"/>
  <c r="X554" i="1"/>
  <c r="X553" i="1"/>
  <c r="X552" i="1"/>
  <c r="X551" i="1"/>
  <c r="X550" i="1"/>
  <c r="X549" i="1"/>
  <c r="X548" i="1"/>
  <c r="X547" i="1"/>
  <c r="X546" i="1"/>
  <c r="X545" i="1"/>
  <c r="X544" i="1"/>
  <c r="X543" i="1"/>
  <c r="X542" i="1"/>
  <c r="X541" i="1"/>
  <c r="X540" i="1"/>
  <c r="X539" i="1"/>
  <c r="X538" i="1"/>
  <c r="X537" i="1"/>
  <c r="X536" i="1"/>
  <c r="X535" i="1"/>
  <c r="X534" i="1"/>
  <c r="X533" i="1"/>
  <c r="X532" i="1"/>
  <c r="X531" i="1"/>
  <c r="X530" i="1"/>
  <c r="X529" i="1"/>
  <c r="X528" i="1"/>
  <c r="X527" i="1"/>
  <c r="X526" i="1"/>
  <c r="X525" i="1"/>
  <c r="X524" i="1"/>
  <c r="X523" i="1"/>
  <c r="X522" i="1"/>
  <c r="X521" i="1"/>
  <c r="X520" i="1"/>
  <c r="X519" i="1"/>
  <c r="X518" i="1"/>
  <c r="X517" i="1"/>
  <c r="X516" i="1"/>
  <c r="X515" i="1"/>
  <c r="X514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3" i="1"/>
  <c r="X492" i="1"/>
  <c r="X491" i="1"/>
  <c r="X490" i="1"/>
  <c r="X489" i="1"/>
  <c r="X488" i="1"/>
  <c r="X487" i="1"/>
  <c r="X486" i="1"/>
  <c r="X485" i="1"/>
  <c r="X484" i="1"/>
  <c r="X483" i="1"/>
  <c r="X482" i="1"/>
  <c r="X481" i="1"/>
  <c r="X480" i="1"/>
  <c r="X479" i="1"/>
  <c r="X478" i="1"/>
  <c r="X477" i="1"/>
  <c r="X476" i="1"/>
  <c r="X475" i="1"/>
  <c r="X474" i="1"/>
  <c r="X473" i="1"/>
  <c r="X472" i="1"/>
  <c r="X471" i="1"/>
  <c r="X470" i="1"/>
  <c r="X469" i="1"/>
  <c r="X468" i="1"/>
  <c r="X467" i="1"/>
  <c r="X466" i="1"/>
  <c r="X465" i="1"/>
  <c r="X464" i="1"/>
  <c r="X463" i="1"/>
  <c r="X462" i="1"/>
  <c r="X461" i="1"/>
  <c r="X460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23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2" i="1"/>
  <c r="X31" i="1"/>
  <c r="X30" i="1"/>
  <c r="X29" i="1"/>
  <c r="X28" i="1"/>
  <c r="X25" i="1"/>
  <c r="X24" i="1"/>
  <c r="X19" i="1"/>
  <c r="X18" i="1"/>
  <c r="X17" i="1"/>
  <c r="X16" i="1"/>
  <c r="X14" i="1"/>
  <c r="X13" i="1"/>
  <c r="X12" i="1"/>
  <c r="X11" i="1"/>
  <c r="X10" i="1"/>
  <c r="X9" i="1"/>
  <c r="X8" i="1"/>
  <c r="X7" i="1"/>
  <c r="X6" i="1"/>
  <c r="X5" i="1"/>
  <c r="X4" i="1"/>
  <c r="V988" i="1"/>
  <c r="V987" i="1"/>
  <c r="V986" i="1"/>
  <c r="V985" i="1"/>
  <c r="V984" i="1"/>
  <c r="V983" i="1"/>
  <c r="V982" i="1"/>
  <c r="V981" i="1"/>
  <c r="V980" i="1"/>
  <c r="V979" i="1"/>
  <c r="V978" i="1"/>
  <c r="V977" i="1"/>
  <c r="V976" i="1"/>
  <c r="V975" i="1"/>
  <c r="V974" i="1"/>
  <c r="V973" i="1"/>
  <c r="V972" i="1"/>
  <c r="V971" i="1"/>
  <c r="V970" i="1"/>
  <c r="V969" i="1"/>
  <c r="V968" i="1"/>
  <c r="V967" i="1"/>
  <c r="V966" i="1"/>
  <c r="V965" i="1"/>
  <c r="V964" i="1"/>
  <c r="V963" i="1"/>
  <c r="V962" i="1"/>
  <c r="V961" i="1"/>
  <c r="V960" i="1"/>
  <c r="V959" i="1"/>
  <c r="V958" i="1"/>
  <c r="V957" i="1"/>
  <c r="V956" i="1"/>
  <c r="V955" i="1"/>
  <c r="V954" i="1"/>
  <c r="V953" i="1"/>
  <c r="V952" i="1"/>
  <c r="V951" i="1"/>
  <c r="V950" i="1"/>
  <c r="V949" i="1"/>
  <c r="V948" i="1"/>
  <c r="V947" i="1"/>
  <c r="V946" i="1"/>
  <c r="V945" i="1"/>
  <c r="V944" i="1"/>
  <c r="V943" i="1"/>
  <c r="V942" i="1"/>
  <c r="V941" i="1"/>
  <c r="V940" i="1"/>
  <c r="V939" i="1"/>
  <c r="V938" i="1"/>
  <c r="V937" i="1"/>
  <c r="V936" i="1"/>
  <c r="V935" i="1"/>
  <c r="V934" i="1"/>
  <c r="V933" i="1"/>
  <c r="V932" i="1"/>
  <c r="V931" i="1"/>
  <c r="V930" i="1"/>
  <c r="V929" i="1"/>
  <c r="V928" i="1"/>
  <c r="V927" i="1"/>
  <c r="V926" i="1"/>
  <c r="V925" i="1"/>
  <c r="V924" i="1"/>
  <c r="V923" i="1"/>
  <c r="V922" i="1"/>
  <c r="V921" i="1"/>
  <c r="V920" i="1"/>
  <c r="V919" i="1"/>
  <c r="V918" i="1"/>
  <c r="V917" i="1"/>
  <c r="V916" i="1"/>
  <c r="V915" i="1"/>
  <c r="V914" i="1"/>
  <c r="V913" i="1"/>
  <c r="V912" i="1"/>
  <c r="V911" i="1"/>
  <c r="V910" i="1"/>
  <c r="V909" i="1"/>
  <c r="V908" i="1"/>
  <c r="V907" i="1"/>
  <c r="V906" i="1"/>
  <c r="V905" i="1"/>
  <c r="V904" i="1"/>
  <c r="V903" i="1"/>
  <c r="V902" i="1"/>
  <c r="V901" i="1"/>
  <c r="V900" i="1"/>
  <c r="V899" i="1"/>
  <c r="V898" i="1"/>
  <c r="V897" i="1"/>
  <c r="V896" i="1"/>
  <c r="V895" i="1"/>
  <c r="V894" i="1"/>
  <c r="V893" i="1"/>
  <c r="V892" i="1"/>
  <c r="V891" i="1"/>
  <c r="V890" i="1"/>
  <c r="V889" i="1"/>
  <c r="V888" i="1"/>
  <c r="V887" i="1"/>
  <c r="V886" i="1"/>
  <c r="V885" i="1"/>
  <c r="V884" i="1"/>
  <c r="V883" i="1"/>
  <c r="V882" i="1"/>
  <c r="V881" i="1"/>
  <c r="V880" i="1"/>
  <c r="V879" i="1"/>
  <c r="V878" i="1"/>
  <c r="V877" i="1"/>
  <c r="V876" i="1"/>
  <c r="V875" i="1"/>
  <c r="V874" i="1"/>
  <c r="V873" i="1"/>
  <c r="V872" i="1"/>
  <c r="V871" i="1"/>
  <c r="V870" i="1"/>
  <c r="V869" i="1"/>
  <c r="V868" i="1"/>
  <c r="V867" i="1"/>
  <c r="V866" i="1"/>
  <c r="V865" i="1"/>
  <c r="V864" i="1"/>
  <c r="V863" i="1"/>
  <c r="V862" i="1"/>
  <c r="V861" i="1"/>
  <c r="V860" i="1"/>
  <c r="V859" i="1"/>
  <c r="V858" i="1"/>
  <c r="V857" i="1"/>
  <c r="V856" i="1"/>
  <c r="V855" i="1"/>
  <c r="V854" i="1"/>
  <c r="V853" i="1"/>
  <c r="V852" i="1"/>
  <c r="V851" i="1"/>
  <c r="V850" i="1"/>
  <c r="V849" i="1"/>
  <c r="V848" i="1"/>
  <c r="V847" i="1"/>
  <c r="V846" i="1"/>
  <c r="V845" i="1"/>
  <c r="V844" i="1"/>
  <c r="V843" i="1"/>
  <c r="V842" i="1"/>
  <c r="V841" i="1"/>
  <c r="V840" i="1"/>
  <c r="V839" i="1"/>
  <c r="V838" i="1"/>
  <c r="V837" i="1"/>
  <c r="V836" i="1"/>
  <c r="V835" i="1"/>
  <c r="V834" i="1"/>
  <c r="V833" i="1"/>
  <c r="V832" i="1"/>
  <c r="V831" i="1"/>
  <c r="V830" i="1"/>
  <c r="V829" i="1"/>
  <c r="V828" i="1"/>
  <c r="V827" i="1"/>
  <c r="V826" i="1"/>
  <c r="V825" i="1"/>
  <c r="V824" i="1"/>
  <c r="V823" i="1"/>
  <c r="V822" i="1"/>
  <c r="V821" i="1"/>
  <c r="V820" i="1"/>
  <c r="V819" i="1"/>
  <c r="V818" i="1"/>
  <c r="V817" i="1"/>
  <c r="V816" i="1"/>
  <c r="V815" i="1"/>
  <c r="V814" i="1"/>
  <c r="V813" i="1"/>
  <c r="V812" i="1"/>
  <c r="V811" i="1"/>
  <c r="V810" i="1"/>
  <c r="V809" i="1"/>
  <c r="V808" i="1"/>
  <c r="V807" i="1"/>
  <c r="V806" i="1"/>
  <c r="V805" i="1"/>
  <c r="V804" i="1"/>
  <c r="V803" i="1"/>
  <c r="V802" i="1"/>
  <c r="V801" i="1"/>
  <c r="V800" i="1"/>
  <c r="V799" i="1"/>
  <c r="V798" i="1"/>
  <c r="V797" i="1"/>
  <c r="V796" i="1"/>
  <c r="V795" i="1"/>
  <c r="V794" i="1"/>
  <c r="V793" i="1"/>
  <c r="V792" i="1"/>
  <c r="V791" i="1"/>
  <c r="V790" i="1"/>
  <c r="V789" i="1"/>
  <c r="V788" i="1"/>
  <c r="V787" i="1"/>
  <c r="V786" i="1"/>
  <c r="V785" i="1"/>
  <c r="V784" i="1"/>
  <c r="V783" i="1"/>
  <c r="V782" i="1"/>
  <c r="V781" i="1"/>
  <c r="V780" i="1"/>
  <c r="V779" i="1"/>
  <c r="V778" i="1"/>
  <c r="V777" i="1"/>
  <c r="V776" i="1"/>
  <c r="V775" i="1"/>
  <c r="V774" i="1"/>
  <c r="V773" i="1"/>
  <c r="V772" i="1"/>
  <c r="V771" i="1"/>
  <c r="V770" i="1"/>
  <c r="V769" i="1"/>
  <c r="V768" i="1"/>
  <c r="V767" i="1"/>
  <c r="V766" i="1"/>
  <c r="V765" i="1"/>
  <c r="V764" i="1"/>
  <c r="V763" i="1"/>
  <c r="V762" i="1"/>
  <c r="V761" i="1"/>
  <c r="V760" i="1"/>
  <c r="V759" i="1"/>
  <c r="V758" i="1"/>
  <c r="V757" i="1"/>
  <c r="V756" i="1"/>
  <c r="V755" i="1"/>
  <c r="V754" i="1"/>
  <c r="V753" i="1"/>
  <c r="V752" i="1"/>
  <c r="V751" i="1"/>
  <c r="V750" i="1"/>
  <c r="V749" i="1"/>
  <c r="V748" i="1"/>
  <c r="V747" i="1"/>
  <c r="V746" i="1"/>
  <c r="V745" i="1"/>
  <c r="V744" i="1"/>
  <c r="V743" i="1"/>
  <c r="V742" i="1"/>
  <c r="V741" i="1"/>
  <c r="V740" i="1"/>
  <c r="V739" i="1"/>
  <c r="V738" i="1"/>
  <c r="V737" i="1"/>
  <c r="V736" i="1"/>
  <c r="V735" i="1"/>
  <c r="V734" i="1"/>
  <c r="V733" i="1"/>
  <c r="V732" i="1"/>
  <c r="V731" i="1"/>
  <c r="V730" i="1"/>
  <c r="V729" i="1"/>
  <c r="V728" i="1"/>
  <c r="V727" i="1"/>
  <c r="V726" i="1"/>
  <c r="V725" i="1"/>
  <c r="V724" i="1"/>
  <c r="V723" i="1"/>
  <c r="V722" i="1"/>
  <c r="V721" i="1"/>
  <c r="V720" i="1"/>
  <c r="V719" i="1"/>
  <c r="V718" i="1"/>
  <c r="V717" i="1"/>
  <c r="V716" i="1"/>
  <c r="V715" i="1"/>
  <c r="V714" i="1"/>
  <c r="V713" i="1"/>
  <c r="V712" i="1"/>
  <c r="V711" i="1"/>
  <c r="V710" i="1"/>
  <c r="V709" i="1"/>
  <c r="V708" i="1"/>
  <c r="V707" i="1"/>
  <c r="V706" i="1"/>
  <c r="V705" i="1"/>
  <c r="V704" i="1"/>
  <c r="V703" i="1"/>
  <c r="V702" i="1"/>
  <c r="V701" i="1"/>
  <c r="V700" i="1"/>
  <c r="V699" i="1"/>
  <c r="V698" i="1"/>
  <c r="V697" i="1"/>
  <c r="V696" i="1"/>
  <c r="V695" i="1"/>
  <c r="V694" i="1"/>
  <c r="V693" i="1"/>
  <c r="V692" i="1"/>
  <c r="V691" i="1"/>
  <c r="V690" i="1"/>
  <c r="V689" i="1"/>
  <c r="V688" i="1"/>
  <c r="V687" i="1"/>
  <c r="V686" i="1"/>
  <c r="V685" i="1"/>
  <c r="V684" i="1"/>
  <c r="V683" i="1"/>
  <c r="V682" i="1"/>
  <c r="V681" i="1"/>
  <c r="V680" i="1"/>
  <c r="V679" i="1"/>
  <c r="V678" i="1"/>
  <c r="V677" i="1"/>
  <c r="V676" i="1"/>
  <c r="V675" i="1"/>
  <c r="V674" i="1"/>
  <c r="V673" i="1"/>
  <c r="V672" i="1"/>
  <c r="V671" i="1"/>
  <c r="V670" i="1"/>
  <c r="V669" i="1"/>
  <c r="V668" i="1"/>
  <c r="V667" i="1"/>
  <c r="V666" i="1"/>
  <c r="V665" i="1"/>
  <c r="V664" i="1"/>
  <c r="V663" i="1"/>
  <c r="V662" i="1"/>
  <c r="V661" i="1"/>
  <c r="V660" i="1"/>
  <c r="V659" i="1"/>
  <c r="V658" i="1"/>
  <c r="V657" i="1"/>
  <c r="V656" i="1"/>
  <c r="V655" i="1"/>
  <c r="V654" i="1"/>
  <c r="V653" i="1"/>
  <c r="V652" i="1"/>
  <c r="V651" i="1"/>
  <c r="V650" i="1"/>
  <c r="V649" i="1"/>
  <c r="V648" i="1"/>
  <c r="V647" i="1"/>
  <c r="V646" i="1"/>
  <c r="V645" i="1"/>
  <c r="V644" i="1"/>
  <c r="V643" i="1"/>
  <c r="V642" i="1"/>
  <c r="V641" i="1"/>
  <c r="V640" i="1"/>
  <c r="V639" i="1"/>
  <c r="V638" i="1"/>
  <c r="V637" i="1"/>
  <c r="V636" i="1"/>
  <c r="V635" i="1"/>
  <c r="V634" i="1"/>
  <c r="V633" i="1"/>
  <c r="V632" i="1"/>
  <c r="V631" i="1"/>
  <c r="V630" i="1"/>
  <c r="V629" i="1"/>
  <c r="V628" i="1"/>
  <c r="V627" i="1"/>
  <c r="V626" i="1"/>
  <c r="V625" i="1"/>
  <c r="V624" i="1"/>
  <c r="V623" i="1"/>
  <c r="V622" i="1"/>
  <c r="V621" i="1"/>
  <c r="V620" i="1"/>
  <c r="V619" i="1"/>
  <c r="V618" i="1"/>
  <c r="V617" i="1"/>
  <c r="V616" i="1"/>
  <c r="V615" i="1"/>
  <c r="V614" i="1"/>
  <c r="V613" i="1"/>
  <c r="V612" i="1"/>
  <c r="V611" i="1"/>
  <c r="V610" i="1"/>
  <c r="V609" i="1"/>
  <c r="V608" i="1"/>
  <c r="V607" i="1"/>
  <c r="V606" i="1"/>
  <c r="V605" i="1"/>
  <c r="V604" i="1"/>
  <c r="V603" i="1"/>
  <c r="V602" i="1"/>
  <c r="V601" i="1"/>
  <c r="V600" i="1"/>
  <c r="V599" i="1"/>
  <c r="V598" i="1"/>
  <c r="V597" i="1"/>
  <c r="V596" i="1"/>
  <c r="V595" i="1"/>
  <c r="V594" i="1"/>
  <c r="V593" i="1"/>
  <c r="V592" i="1"/>
  <c r="V591" i="1"/>
  <c r="V590" i="1"/>
  <c r="V589" i="1"/>
  <c r="V588" i="1"/>
  <c r="V587" i="1"/>
  <c r="V586" i="1"/>
  <c r="V585" i="1"/>
  <c r="V584" i="1"/>
  <c r="V583" i="1"/>
  <c r="V582" i="1"/>
  <c r="V581" i="1"/>
  <c r="V580" i="1"/>
  <c r="V579" i="1"/>
  <c r="V578" i="1"/>
  <c r="V577" i="1"/>
  <c r="V576" i="1"/>
  <c r="V575" i="1"/>
  <c r="V574" i="1"/>
  <c r="V573" i="1"/>
  <c r="V572" i="1"/>
  <c r="V571" i="1"/>
  <c r="V570" i="1"/>
  <c r="V569" i="1"/>
  <c r="V568" i="1"/>
  <c r="V567" i="1"/>
  <c r="V566" i="1"/>
  <c r="V565" i="1"/>
  <c r="V564" i="1"/>
  <c r="V563" i="1"/>
  <c r="V562" i="1"/>
  <c r="V561" i="1"/>
  <c r="V560" i="1"/>
  <c r="V559" i="1"/>
  <c r="V558" i="1"/>
  <c r="V557" i="1"/>
  <c r="V556" i="1"/>
  <c r="V555" i="1"/>
  <c r="V554" i="1"/>
  <c r="V553" i="1"/>
  <c r="V552" i="1"/>
  <c r="V551" i="1"/>
  <c r="V550" i="1"/>
  <c r="V549" i="1"/>
  <c r="V548" i="1"/>
  <c r="V547" i="1"/>
  <c r="V546" i="1"/>
  <c r="V545" i="1"/>
  <c r="V544" i="1"/>
  <c r="V543" i="1"/>
  <c r="V542" i="1"/>
  <c r="V541" i="1"/>
  <c r="V540" i="1"/>
  <c r="V539" i="1"/>
  <c r="V538" i="1"/>
  <c r="V537" i="1"/>
  <c r="V536" i="1"/>
  <c r="V535" i="1"/>
  <c r="V534" i="1"/>
  <c r="V533" i="1"/>
  <c r="V532" i="1"/>
  <c r="V531" i="1"/>
  <c r="V530" i="1"/>
  <c r="V529" i="1"/>
  <c r="V528" i="1"/>
  <c r="V527" i="1"/>
  <c r="V526" i="1"/>
  <c r="V525" i="1"/>
  <c r="V524" i="1"/>
  <c r="V523" i="1"/>
  <c r="V522" i="1"/>
  <c r="V521" i="1"/>
  <c r="V520" i="1"/>
  <c r="V519" i="1"/>
  <c r="V518" i="1"/>
  <c r="V517" i="1"/>
  <c r="V516" i="1"/>
  <c r="V515" i="1"/>
  <c r="V514" i="1"/>
  <c r="V513" i="1"/>
  <c r="V512" i="1"/>
  <c r="V511" i="1"/>
  <c r="V510" i="1"/>
  <c r="V509" i="1"/>
  <c r="V508" i="1"/>
  <c r="V507" i="1"/>
  <c r="V506" i="1"/>
  <c r="V505" i="1"/>
  <c r="V504" i="1"/>
  <c r="V503" i="1"/>
  <c r="V502" i="1"/>
  <c r="V501" i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2" i="1"/>
  <c r="V31" i="1"/>
  <c r="V30" i="1"/>
  <c r="V29" i="1"/>
  <c r="V28" i="1"/>
  <c r="V25" i="1"/>
  <c r="V24" i="1"/>
  <c r="V19" i="1"/>
  <c r="V18" i="1"/>
  <c r="V17" i="1"/>
  <c r="V16" i="1"/>
  <c r="V14" i="1"/>
  <c r="V13" i="1"/>
  <c r="V12" i="1"/>
  <c r="V11" i="1"/>
  <c r="V10" i="1"/>
  <c r="V9" i="1"/>
  <c r="V8" i="1"/>
  <c r="V7" i="1"/>
  <c r="V6" i="1"/>
  <c r="V5" i="1"/>
  <c r="V4" i="1"/>
  <c r="T988" i="1"/>
  <c r="T987" i="1"/>
  <c r="T986" i="1"/>
  <c r="T985" i="1"/>
  <c r="T984" i="1"/>
  <c r="T983" i="1"/>
  <c r="T982" i="1"/>
  <c r="T981" i="1"/>
  <c r="T980" i="1"/>
  <c r="T979" i="1"/>
  <c r="T978" i="1"/>
  <c r="T977" i="1"/>
  <c r="T976" i="1"/>
  <c r="T975" i="1"/>
  <c r="T974" i="1"/>
  <c r="T973" i="1"/>
  <c r="T972" i="1"/>
  <c r="T971" i="1"/>
  <c r="T970" i="1"/>
  <c r="T969" i="1"/>
  <c r="T968" i="1"/>
  <c r="T967" i="1"/>
  <c r="T966" i="1"/>
  <c r="T965" i="1"/>
  <c r="T964" i="1"/>
  <c r="T963" i="1"/>
  <c r="T962" i="1"/>
  <c r="T961" i="1"/>
  <c r="T960" i="1"/>
  <c r="T959" i="1"/>
  <c r="T958" i="1"/>
  <c r="T957" i="1"/>
  <c r="T956" i="1"/>
  <c r="T955" i="1"/>
  <c r="T954" i="1"/>
  <c r="T953" i="1"/>
  <c r="T952" i="1"/>
  <c r="T951" i="1"/>
  <c r="T950" i="1"/>
  <c r="T949" i="1"/>
  <c r="T948" i="1"/>
  <c r="T947" i="1"/>
  <c r="T946" i="1"/>
  <c r="T945" i="1"/>
  <c r="T944" i="1"/>
  <c r="T943" i="1"/>
  <c r="T942" i="1"/>
  <c r="T941" i="1"/>
  <c r="T940" i="1"/>
  <c r="T939" i="1"/>
  <c r="T938" i="1"/>
  <c r="T937" i="1"/>
  <c r="T936" i="1"/>
  <c r="T935" i="1"/>
  <c r="T934" i="1"/>
  <c r="T933" i="1"/>
  <c r="T932" i="1"/>
  <c r="T931" i="1"/>
  <c r="T930" i="1"/>
  <c r="T929" i="1"/>
  <c r="T928" i="1"/>
  <c r="T927" i="1"/>
  <c r="T926" i="1"/>
  <c r="T925" i="1"/>
  <c r="T924" i="1"/>
  <c r="T923" i="1"/>
  <c r="T922" i="1"/>
  <c r="T921" i="1"/>
  <c r="T920" i="1"/>
  <c r="T919" i="1"/>
  <c r="T918" i="1"/>
  <c r="T917" i="1"/>
  <c r="T916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T903" i="1"/>
  <c r="T902" i="1"/>
  <c r="T901" i="1"/>
  <c r="T900" i="1"/>
  <c r="T899" i="1"/>
  <c r="T898" i="1"/>
  <c r="T897" i="1"/>
  <c r="T896" i="1"/>
  <c r="T895" i="1"/>
  <c r="T894" i="1"/>
  <c r="T893" i="1"/>
  <c r="T892" i="1"/>
  <c r="T891" i="1"/>
  <c r="T890" i="1"/>
  <c r="T889" i="1"/>
  <c r="T888" i="1"/>
  <c r="T887" i="1"/>
  <c r="T886" i="1"/>
  <c r="T885" i="1"/>
  <c r="T884" i="1"/>
  <c r="T883" i="1"/>
  <c r="T882" i="1"/>
  <c r="T881" i="1"/>
  <c r="T880" i="1"/>
  <c r="T879" i="1"/>
  <c r="T878" i="1"/>
  <c r="T877" i="1"/>
  <c r="T876" i="1"/>
  <c r="T875" i="1"/>
  <c r="T874" i="1"/>
  <c r="T873" i="1"/>
  <c r="T872" i="1"/>
  <c r="T871" i="1"/>
  <c r="T870" i="1"/>
  <c r="T869" i="1"/>
  <c r="T868" i="1"/>
  <c r="T867" i="1"/>
  <c r="T866" i="1"/>
  <c r="T865" i="1"/>
  <c r="T864" i="1"/>
  <c r="T863" i="1"/>
  <c r="T862" i="1"/>
  <c r="T861" i="1"/>
  <c r="T860" i="1"/>
  <c r="T859" i="1"/>
  <c r="T858" i="1"/>
  <c r="T857" i="1"/>
  <c r="T856" i="1"/>
  <c r="T855" i="1"/>
  <c r="T854" i="1"/>
  <c r="T853" i="1"/>
  <c r="T852" i="1"/>
  <c r="T851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831" i="1"/>
  <c r="T830" i="1"/>
  <c r="T829" i="1"/>
  <c r="T828" i="1"/>
  <c r="T827" i="1"/>
  <c r="T826" i="1"/>
  <c r="T825" i="1"/>
  <c r="T824" i="1"/>
  <c r="T823" i="1"/>
  <c r="T822" i="1"/>
  <c r="T821" i="1"/>
  <c r="T820" i="1"/>
  <c r="T819" i="1"/>
  <c r="T818" i="1"/>
  <c r="T817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793" i="1"/>
  <c r="T792" i="1"/>
  <c r="T791" i="1"/>
  <c r="T790" i="1"/>
  <c r="T789" i="1"/>
  <c r="T788" i="1"/>
  <c r="T787" i="1"/>
  <c r="T786" i="1"/>
  <c r="T785" i="1"/>
  <c r="T784" i="1"/>
  <c r="T783" i="1"/>
  <c r="T782" i="1"/>
  <c r="T781" i="1"/>
  <c r="T780" i="1"/>
  <c r="T779" i="1"/>
  <c r="T778" i="1"/>
  <c r="T777" i="1"/>
  <c r="T776" i="1"/>
  <c r="T775" i="1"/>
  <c r="T774" i="1"/>
  <c r="T773" i="1"/>
  <c r="T772" i="1"/>
  <c r="T771" i="1"/>
  <c r="T770" i="1"/>
  <c r="T769" i="1"/>
  <c r="T768" i="1"/>
  <c r="T767" i="1"/>
  <c r="T766" i="1"/>
  <c r="T765" i="1"/>
  <c r="T764" i="1"/>
  <c r="T763" i="1"/>
  <c r="T762" i="1"/>
  <c r="T761" i="1"/>
  <c r="T760" i="1"/>
  <c r="T759" i="1"/>
  <c r="T758" i="1"/>
  <c r="T757" i="1"/>
  <c r="T756" i="1"/>
  <c r="T755" i="1"/>
  <c r="T754" i="1"/>
  <c r="T753" i="1"/>
  <c r="T752" i="1"/>
  <c r="T751" i="1"/>
  <c r="T750" i="1"/>
  <c r="T749" i="1"/>
  <c r="T748" i="1"/>
  <c r="T747" i="1"/>
  <c r="T746" i="1"/>
  <c r="T745" i="1"/>
  <c r="T744" i="1"/>
  <c r="T743" i="1"/>
  <c r="T742" i="1"/>
  <c r="T741" i="1"/>
  <c r="T740" i="1"/>
  <c r="T739" i="1"/>
  <c r="T738" i="1"/>
  <c r="T737" i="1"/>
  <c r="T736" i="1"/>
  <c r="T735" i="1"/>
  <c r="T734" i="1"/>
  <c r="T733" i="1"/>
  <c r="T732" i="1"/>
  <c r="T731" i="1"/>
  <c r="T730" i="1"/>
  <c r="T729" i="1"/>
  <c r="T728" i="1"/>
  <c r="T727" i="1"/>
  <c r="T726" i="1"/>
  <c r="T725" i="1"/>
  <c r="T724" i="1"/>
  <c r="T723" i="1"/>
  <c r="T722" i="1"/>
  <c r="T721" i="1"/>
  <c r="T720" i="1"/>
  <c r="T719" i="1"/>
  <c r="T718" i="1"/>
  <c r="T717" i="1"/>
  <c r="T716" i="1"/>
  <c r="T715" i="1"/>
  <c r="T714" i="1"/>
  <c r="T713" i="1"/>
  <c r="T712" i="1"/>
  <c r="T711" i="1"/>
  <c r="T710" i="1"/>
  <c r="T709" i="1"/>
  <c r="T708" i="1"/>
  <c r="T707" i="1"/>
  <c r="T706" i="1"/>
  <c r="T705" i="1"/>
  <c r="T704" i="1"/>
  <c r="T703" i="1"/>
  <c r="T702" i="1"/>
  <c r="T701" i="1"/>
  <c r="T700" i="1"/>
  <c r="T699" i="1"/>
  <c r="T698" i="1"/>
  <c r="T697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T684" i="1"/>
  <c r="T683" i="1"/>
  <c r="T682" i="1"/>
  <c r="T681" i="1"/>
  <c r="T680" i="1"/>
  <c r="T679" i="1"/>
  <c r="T678" i="1"/>
  <c r="T677" i="1"/>
  <c r="T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T663" i="1"/>
  <c r="T662" i="1"/>
  <c r="T661" i="1"/>
  <c r="T660" i="1"/>
  <c r="T659" i="1"/>
  <c r="T658" i="1"/>
  <c r="T657" i="1"/>
  <c r="T656" i="1"/>
  <c r="T655" i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2" i="1"/>
  <c r="T31" i="1"/>
  <c r="T30" i="1"/>
  <c r="T29" i="1"/>
  <c r="T28" i="1"/>
  <c r="T25" i="1"/>
  <c r="T24" i="1"/>
  <c r="T19" i="1"/>
  <c r="T18" i="1"/>
  <c r="T17" i="1"/>
  <c r="T16" i="1"/>
  <c r="T14" i="1"/>
  <c r="T13" i="1"/>
  <c r="T12" i="1"/>
  <c r="T11" i="1"/>
  <c r="T10" i="1"/>
  <c r="T9" i="1"/>
  <c r="T8" i="1"/>
  <c r="T7" i="1"/>
  <c r="T6" i="1"/>
  <c r="T5" i="1"/>
  <c r="T4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2" i="1"/>
  <c r="R31" i="1"/>
  <c r="R30" i="1"/>
  <c r="R29" i="1"/>
  <c r="R28" i="1"/>
  <c r="R25" i="1"/>
  <c r="R24" i="1"/>
  <c r="R19" i="1"/>
  <c r="R18" i="1"/>
  <c r="R17" i="1"/>
  <c r="R16" i="1"/>
  <c r="R14" i="1"/>
  <c r="R13" i="1"/>
  <c r="R12" i="1"/>
  <c r="R11" i="1"/>
  <c r="R10" i="1"/>
  <c r="R9" i="1"/>
  <c r="R8" i="1"/>
  <c r="R7" i="1"/>
  <c r="R6" i="1"/>
  <c r="R5" i="1"/>
  <c r="R4" i="1"/>
  <c r="P988" i="1"/>
  <c r="P987" i="1"/>
  <c r="P986" i="1"/>
  <c r="P985" i="1"/>
  <c r="P984" i="1"/>
  <c r="P983" i="1"/>
  <c r="P982" i="1"/>
  <c r="P981" i="1"/>
  <c r="P980" i="1"/>
  <c r="P979" i="1"/>
  <c r="P978" i="1"/>
  <c r="P977" i="1"/>
  <c r="P976" i="1"/>
  <c r="P975" i="1"/>
  <c r="P974" i="1"/>
  <c r="P973" i="1"/>
  <c r="P972" i="1"/>
  <c r="P971" i="1"/>
  <c r="P970" i="1"/>
  <c r="P969" i="1"/>
  <c r="P968" i="1"/>
  <c r="P967" i="1"/>
  <c r="P966" i="1"/>
  <c r="P965" i="1"/>
  <c r="P964" i="1"/>
  <c r="P963" i="1"/>
  <c r="P962" i="1"/>
  <c r="P961" i="1"/>
  <c r="P960" i="1"/>
  <c r="P959" i="1"/>
  <c r="P958" i="1"/>
  <c r="P957" i="1"/>
  <c r="P956" i="1"/>
  <c r="P955" i="1"/>
  <c r="P954" i="1"/>
  <c r="P953" i="1"/>
  <c r="P952" i="1"/>
  <c r="P951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75" i="1"/>
  <c r="P874" i="1"/>
  <c r="P873" i="1"/>
  <c r="P872" i="1"/>
  <c r="P871" i="1"/>
  <c r="P870" i="1"/>
  <c r="P869" i="1"/>
  <c r="P868" i="1"/>
  <c r="P867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2" i="1"/>
  <c r="P31" i="1"/>
  <c r="P30" i="1"/>
  <c r="P29" i="1"/>
  <c r="P28" i="1"/>
  <c r="P25" i="1"/>
  <c r="P24" i="1"/>
  <c r="P19" i="1"/>
  <c r="P18" i="1"/>
  <c r="P17" i="1"/>
  <c r="P16" i="1"/>
  <c r="P14" i="1"/>
  <c r="P13" i="1"/>
  <c r="P12" i="1"/>
  <c r="P11" i="1"/>
  <c r="P10" i="1"/>
  <c r="P9" i="1"/>
  <c r="P8" i="1"/>
  <c r="P7" i="1"/>
  <c r="P6" i="1"/>
  <c r="P5" i="1"/>
  <c r="P4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2" i="1"/>
  <c r="N31" i="1"/>
  <c r="N30" i="1"/>
  <c r="N29" i="1"/>
  <c r="N28" i="1"/>
  <c r="N25" i="1"/>
  <c r="N24" i="1"/>
  <c r="N19" i="1"/>
  <c r="N18" i="1"/>
  <c r="N17" i="1"/>
  <c r="N16" i="1"/>
  <c r="N14" i="1"/>
  <c r="N13" i="1"/>
  <c r="N12" i="1"/>
  <c r="N11" i="1"/>
  <c r="N10" i="1"/>
  <c r="N9" i="1"/>
  <c r="N8" i="1"/>
  <c r="N7" i="1"/>
  <c r="N6" i="1"/>
  <c r="N5" i="1"/>
  <c r="N4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2" i="1"/>
  <c r="L31" i="1"/>
  <c r="L30" i="1"/>
  <c r="L29" i="1"/>
  <c r="L28" i="1"/>
  <c r="L25" i="1"/>
  <c r="L24" i="1"/>
  <c r="L19" i="1"/>
  <c r="L18" i="1"/>
  <c r="L17" i="1"/>
  <c r="L16" i="1"/>
  <c r="L14" i="1"/>
  <c r="L13" i="1"/>
  <c r="L12" i="1"/>
  <c r="L11" i="1"/>
  <c r="L10" i="1"/>
  <c r="L9" i="1"/>
  <c r="L8" i="1"/>
  <c r="L7" i="1"/>
  <c r="L6" i="1"/>
  <c r="L5" i="1"/>
  <c r="L4" i="1"/>
  <c r="J5" i="1"/>
  <c r="J6" i="1"/>
  <c r="J7" i="1"/>
  <c r="J8" i="1"/>
  <c r="J9" i="1"/>
  <c r="J10" i="1"/>
  <c r="J11" i="1"/>
  <c r="J12" i="1"/>
  <c r="J13" i="1"/>
  <c r="J14" i="1"/>
  <c r="J16" i="1"/>
  <c r="J17" i="1"/>
  <c r="J18" i="1"/>
  <c r="J19" i="1"/>
  <c r="J24" i="1"/>
  <c r="J25" i="1"/>
  <c r="J28" i="1"/>
  <c r="J29" i="1"/>
  <c r="J30" i="1"/>
  <c r="J31" i="1"/>
  <c r="J32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4" i="1"/>
  <c r="AG726" i="1" l="1"/>
  <c r="AG974" i="1"/>
  <c r="AG942" i="1"/>
  <c r="AG918" i="1"/>
  <c r="AG902" i="1"/>
  <c r="AG886" i="1"/>
  <c r="AG870" i="1"/>
  <c r="AG854" i="1"/>
  <c r="AG846" i="1"/>
  <c r="AG838" i="1"/>
  <c r="AG830" i="1"/>
  <c r="AG822" i="1"/>
  <c r="AG814" i="1"/>
  <c r="AG806" i="1"/>
  <c r="AG798" i="1"/>
  <c r="AG790" i="1"/>
  <c r="AG782" i="1"/>
  <c r="AG774" i="1"/>
  <c r="AG766" i="1"/>
  <c r="AG758" i="1"/>
  <c r="AG750" i="1"/>
  <c r="AG742" i="1"/>
  <c r="AG734" i="1"/>
  <c r="AG6" i="1"/>
  <c r="AG982" i="1"/>
  <c r="AG958" i="1"/>
  <c r="AG934" i="1"/>
  <c r="AG910" i="1"/>
  <c r="AG878" i="1"/>
  <c r="AG980" i="1"/>
  <c r="AG956" i="1"/>
  <c r="AG932" i="1"/>
  <c r="AG908" i="1"/>
  <c r="AG884" i="1"/>
  <c r="AG860" i="1"/>
  <c r="AG836" i="1"/>
  <c r="AG820" i="1"/>
  <c r="AG812" i="1"/>
  <c r="AG796" i="1"/>
  <c r="AG788" i="1"/>
  <c r="AG780" i="1"/>
  <c r="AG772" i="1"/>
  <c r="AG764" i="1"/>
  <c r="AG756" i="1"/>
  <c r="AG748" i="1"/>
  <c r="AG740" i="1"/>
  <c r="AG724" i="1"/>
  <c r="AG716" i="1"/>
  <c r="AG708" i="1"/>
  <c r="AG966" i="1"/>
  <c r="AG950" i="1"/>
  <c r="AG926" i="1"/>
  <c r="AG894" i="1"/>
  <c r="AG862" i="1"/>
  <c r="AG988" i="1"/>
  <c r="AG972" i="1"/>
  <c r="AG964" i="1"/>
  <c r="AG948" i="1"/>
  <c r="AG940" i="1"/>
  <c r="AG924" i="1"/>
  <c r="AG916" i="1"/>
  <c r="AG900" i="1"/>
  <c r="AG892" i="1"/>
  <c r="AG876" i="1"/>
  <c r="AG868" i="1"/>
  <c r="AG852" i="1"/>
  <c r="AG844" i="1"/>
  <c r="AG828" i="1"/>
  <c r="AG804" i="1"/>
  <c r="AG732" i="1"/>
  <c r="AG718" i="1"/>
  <c r="AG710" i="1"/>
  <c r="AG702" i="1"/>
  <c r="AG694" i="1"/>
  <c r="AG686" i="1"/>
  <c r="AG678" i="1"/>
  <c r="AG670" i="1"/>
  <c r="AG662" i="1"/>
  <c r="AG654" i="1"/>
  <c r="AG646" i="1"/>
  <c r="AG638" i="1"/>
  <c r="AG630" i="1"/>
  <c r="AG622" i="1"/>
  <c r="AG614" i="1"/>
  <c r="AG606" i="1"/>
  <c r="AG598" i="1"/>
  <c r="AG590" i="1"/>
  <c r="AG582" i="1"/>
  <c r="AG574" i="1"/>
  <c r="AG566" i="1"/>
  <c r="AG558" i="1"/>
  <c r="AG550" i="1"/>
  <c r="AG542" i="1"/>
  <c r="AG534" i="1"/>
  <c r="AG526" i="1"/>
  <c r="AG518" i="1"/>
  <c r="AG510" i="1"/>
  <c r="AG502" i="1"/>
  <c r="AG494" i="1"/>
  <c r="AG486" i="1"/>
  <c r="AG478" i="1"/>
  <c r="AG470" i="1"/>
  <c r="AG462" i="1"/>
  <c r="AG454" i="1"/>
  <c r="AG446" i="1"/>
  <c r="AG438" i="1"/>
  <c r="AG430" i="1"/>
  <c r="AG422" i="1"/>
  <c r="AG414" i="1"/>
  <c r="AG406" i="1"/>
  <c r="AG398" i="1"/>
  <c r="AG390" i="1"/>
  <c r="AG382" i="1"/>
  <c r="AG374" i="1"/>
  <c r="AG366" i="1"/>
  <c r="AG358" i="1"/>
  <c r="AG350" i="1"/>
  <c r="AG342" i="1"/>
  <c r="AG334" i="1"/>
  <c r="AG326" i="1"/>
  <c r="AG318" i="1"/>
  <c r="AG310" i="1"/>
  <c r="AG302" i="1"/>
  <c r="AG294" i="1"/>
  <c r="AG286" i="1"/>
  <c r="AG278" i="1"/>
  <c r="AG270" i="1"/>
  <c r="AG262" i="1"/>
  <c r="AG254" i="1"/>
  <c r="AG246" i="1"/>
  <c r="AG238" i="1"/>
  <c r="AG230" i="1"/>
  <c r="AG222" i="1"/>
  <c r="AG214" i="1"/>
  <c r="AG206" i="1"/>
  <c r="AG198" i="1"/>
  <c r="AG190" i="1"/>
  <c r="AG182" i="1"/>
  <c r="AG174" i="1"/>
  <c r="AG166" i="1"/>
  <c r="AG158" i="1"/>
  <c r="AG150" i="1"/>
  <c r="AG142" i="1"/>
  <c r="AG134" i="1"/>
  <c r="AG126" i="1"/>
  <c r="AG118" i="1"/>
  <c r="AG110" i="1"/>
  <c r="AG102" i="1"/>
  <c r="AG94" i="1"/>
  <c r="AG86" i="1"/>
  <c r="AG78" i="1"/>
  <c r="AG70" i="1"/>
  <c r="AG62" i="1"/>
  <c r="AG54" i="1"/>
  <c r="AG46" i="1"/>
  <c r="AG700" i="1"/>
  <c r="AG692" i="1"/>
  <c r="AG684" i="1"/>
  <c r="AG676" i="1"/>
  <c r="AG668" i="1"/>
  <c r="AG660" i="1"/>
  <c r="AG652" i="1"/>
  <c r="AG644" i="1"/>
  <c r="AG636" i="1"/>
  <c r="AG628" i="1"/>
  <c r="AG620" i="1"/>
  <c r="AG612" i="1"/>
  <c r="AG604" i="1"/>
  <c r="AG596" i="1"/>
  <c r="AG588" i="1"/>
  <c r="AG580" i="1"/>
  <c r="AG572" i="1"/>
  <c r="AG564" i="1"/>
  <c r="AG556" i="1"/>
  <c r="AG548" i="1"/>
  <c r="AG540" i="1"/>
  <c r="AG532" i="1"/>
  <c r="AG524" i="1"/>
  <c r="AG516" i="1"/>
  <c r="AG508" i="1"/>
  <c r="AG500" i="1"/>
  <c r="AG492" i="1"/>
  <c r="AG484" i="1"/>
  <c r="AG476" i="1"/>
  <c r="AG468" i="1"/>
  <c r="AG460" i="1"/>
  <c r="AG452" i="1"/>
  <c r="AG444" i="1"/>
  <c r="AG436" i="1"/>
  <c r="AG428" i="1"/>
  <c r="AG420" i="1"/>
  <c r="AG412" i="1"/>
  <c r="AG404" i="1"/>
  <c r="AG11" i="1"/>
  <c r="AG978" i="1"/>
  <c r="AG946" i="1"/>
  <c r="AG914" i="1"/>
  <c r="AG882" i="1"/>
  <c r="AG850" i="1"/>
  <c r="AG826" i="1"/>
  <c r="AG802" i="1"/>
  <c r="AG770" i="1"/>
  <c r="AG738" i="1"/>
  <c r="AG706" i="1"/>
  <c r="AG674" i="1"/>
  <c r="AG634" i="1"/>
  <c r="AG602" i="1"/>
  <c r="AG578" i="1"/>
  <c r="AG546" i="1"/>
  <c r="AG514" i="1"/>
  <c r="AG482" i="1"/>
  <c r="AG450" i="1"/>
  <c r="AG418" i="1"/>
  <c r="AG386" i="1"/>
  <c r="AG354" i="1"/>
  <c r="AG322" i="1"/>
  <c r="AG290" i="1"/>
  <c r="AG258" i="1"/>
  <c r="AG226" i="1"/>
  <c r="AG194" i="1"/>
  <c r="AG162" i="1"/>
  <c r="AG130" i="1"/>
  <c r="AG106" i="1"/>
  <c r="AG66" i="1"/>
  <c r="AG986" i="1"/>
  <c r="AG954" i="1"/>
  <c r="AG922" i="1"/>
  <c r="AG890" i="1"/>
  <c r="AG858" i="1"/>
  <c r="AG818" i="1"/>
  <c r="AG786" i="1"/>
  <c r="AG754" i="1"/>
  <c r="AG722" i="1"/>
  <c r="AG690" i="1"/>
  <c r="AG650" i="1"/>
  <c r="AG610" i="1"/>
  <c r="AG570" i="1"/>
  <c r="AG538" i="1"/>
  <c r="AG506" i="1"/>
  <c r="AG474" i="1"/>
  <c r="AG442" i="1"/>
  <c r="AG410" i="1"/>
  <c r="AG378" i="1"/>
  <c r="AG346" i="1"/>
  <c r="AG314" i="1"/>
  <c r="AG282" i="1"/>
  <c r="AG250" i="1"/>
  <c r="AG210" i="1"/>
  <c r="AG170" i="1"/>
  <c r="AG138" i="1"/>
  <c r="AG98" i="1"/>
  <c r="AG58" i="1"/>
  <c r="AG10" i="1"/>
  <c r="AG970" i="1"/>
  <c r="AG938" i="1"/>
  <c r="AG906" i="1"/>
  <c r="AG874" i="1"/>
  <c r="AG842" i="1"/>
  <c r="AG810" i="1"/>
  <c r="AG778" i="1"/>
  <c r="AG746" i="1"/>
  <c r="AG714" i="1"/>
  <c r="AG682" i="1"/>
  <c r="AG658" i="1"/>
  <c r="AG626" i="1"/>
  <c r="AG594" i="1"/>
  <c r="AG562" i="1"/>
  <c r="AG530" i="1"/>
  <c r="AG498" i="1"/>
  <c r="AG466" i="1"/>
  <c r="AG434" i="1"/>
  <c r="AG402" i="1"/>
  <c r="AG370" i="1"/>
  <c r="AG338" i="1"/>
  <c r="AG306" i="1"/>
  <c r="AG274" i="1"/>
  <c r="AG242" i="1"/>
  <c r="AG218" i="1"/>
  <c r="AG186" i="1"/>
  <c r="AG154" i="1"/>
  <c r="AG122" i="1"/>
  <c r="AG90" i="1"/>
  <c r="AG74" i="1"/>
  <c r="AG42" i="1"/>
  <c r="AG968" i="1"/>
  <c r="AG920" i="1"/>
  <c r="AG16" i="1"/>
  <c r="AG962" i="1"/>
  <c r="AG930" i="1"/>
  <c r="AG898" i="1"/>
  <c r="AG866" i="1"/>
  <c r="AG834" i="1"/>
  <c r="AG794" i="1"/>
  <c r="AG762" i="1"/>
  <c r="AG730" i="1"/>
  <c r="AG698" i="1"/>
  <c r="AG666" i="1"/>
  <c r="AG642" i="1"/>
  <c r="AG618" i="1"/>
  <c r="AG586" i="1"/>
  <c r="AG554" i="1"/>
  <c r="AG522" i="1"/>
  <c r="AG490" i="1"/>
  <c r="AG458" i="1"/>
  <c r="AG426" i="1"/>
  <c r="AG394" i="1"/>
  <c r="AG362" i="1"/>
  <c r="AG330" i="1"/>
  <c r="AG298" i="1"/>
  <c r="AG266" i="1"/>
  <c r="AG234" i="1"/>
  <c r="AG202" i="1"/>
  <c r="AG178" i="1"/>
  <c r="AG146" i="1"/>
  <c r="AG114" i="1"/>
  <c r="AG82" i="1"/>
  <c r="AG50" i="1"/>
  <c r="AG984" i="1"/>
  <c r="AG976" i="1"/>
  <c r="AG960" i="1"/>
  <c r="AG952" i="1"/>
  <c r="AG944" i="1"/>
  <c r="AG936" i="1"/>
  <c r="AG928" i="1"/>
  <c r="AG5" i="1"/>
  <c r="AG896" i="1"/>
  <c r="AG880" i="1"/>
  <c r="AG856" i="1"/>
  <c r="AG832" i="1"/>
  <c r="AG808" i="1"/>
  <c r="AG784" i="1"/>
  <c r="AG768" i="1"/>
  <c r="AG744" i="1"/>
  <c r="AG720" i="1"/>
  <c r="AG704" i="1"/>
  <c r="AG688" i="1"/>
  <c r="AG680" i="1"/>
  <c r="AG672" i="1"/>
  <c r="AG664" i="1"/>
  <c r="AG648" i="1"/>
  <c r="AG640" i="1"/>
  <c r="AG632" i="1"/>
  <c r="AG624" i="1"/>
  <c r="AG616" i="1"/>
  <c r="AG608" i="1"/>
  <c r="AG600" i="1"/>
  <c r="AG592" i="1"/>
  <c r="AG584" i="1"/>
  <c r="AG576" i="1"/>
  <c r="AG568" i="1"/>
  <c r="AG560" i="1"/>
  <c r="AG552" i="1"/>
  <c r="AG544" i="1"/>
  <c r="AG536" i="1"/>
  <c r="AG528" i="1"/>
  <c r="AG520" i="1"/>
  <c r="AG512" i="1"/>
  <c r="AG504" i="1"/>
  <c r="AG496" i="1"/>
  <c r="AG488" i="1"/>
  <c r="AG480" i="1"/>
  <c r="AG472" i="1"/>
  <c r="AG464" i="1"/>
  <c r="AG456" i="1"/>
  <c r="AG448" i="1"/>
  <c r="AG440" i="1"/>
  <c r="AG432" i="1"/>
  <c r="AG424" i="1"/>
  <c r="AG416" i="1"/>
  <c r="AG408" i="1"/>
  <c r="AG400" i="1"/>
  <c r="AG392" i="1"/>
  <c r="AG384" i="1"/>
  <c r="AG376" i="1"/>
  <c r="AG368" i="1"/>
  <c r="AG360" i="1"/>
  <c r="AG352" i="1"/>
  <c r="AG344" i="1"/>
  <c r="AG336" i="1"/>
  <c r="AG328" i="1"/>
  <c r="AG320" i="1"/>
  <c r="AG312" i="1"/>
  <c r="AG304" i="1"/>
  <c r="AG296" i="1"/>
  <c r="AG288" i="1"/>
  <c r="AG280" i="1"/>
  <c r="AG272" i="1"/>
  <c r="AG264" i="1"/>
  <c r="AG256" i="1"/>
  <c r="AG248" i="1"/>
  <c r="AG240" i="1"/>
  <c r="AG232" i="1"/>
  <c r="AG224" i="1"/>
  <c r="AG216" i="1"/>
  <c r="AG208" i="1"/>
  <c r="AG200" i="1"/>
  <c r="AG192" i="1"/>
  <c r="AG184" i="1"/>
  <c r="AG176" i="1"/>
  <c r="AG168" i="1"/>
  <c r="AG160" i="1"/>
  <c r="AG152" i="1"/>
  <c r="AG144" i="1"/>
  <c r="AG136" i="1"/>
  <c r="AG128" i="1"/>
  <c r="AG120" i="1"/>
  <c r="AG112" i="1"/>
  <c r="AG104" i="1"/>
  <c r="AG19" i="1"/>
  <c r="AG14" i="1"/>
  <c r="AG912" i="1"/>
  <c r="AG904" i="1"/>
  <c r="AG888" i="1"/>
  <c r="AG872" i="1"/>
  <c r="AG864" i="1"/>
  <c r="AG848" i="1"/>
  <c r="AG840" i="1"/>
  <c r="AG824" i="1"/>
  <c r="AG816" i="1"/>
  <c r="AG800" i="1"/>
  <c r="AG792" i="1"/>
  <c r="AG776" i="1"/>
  <c r="AG760" i="1"/>
  <c r="AG752" i="1"/>
  <c r="AG736" i="1"/>
  <c r="AG728" i="1"/>
  <c r="AG712" i="1"/>
  <c r="AG696" i="1"/>
  <c r="AG656" i="1"/>
  <c r="AG13" i="1"/>
  <c r="AG987" i="1"/>
  <c r="AG985" i="1"/>
  <c r="AG983" i="1"/>
  <c r="AG979" i="1"/>
  <c r="AG977" i="1"/>
  <c r="AG975" i="1"/>
  <c r="AG971" i="1"/>
  <c r="AG969" i="1"/>
  <c r="AG967" i="1"/>
  <c r="AG963" i="1"/>
  <c r="AG961" i="1"/>
  <c r="AG959" i="1"/>
  <c r="AG955" i="1"/>
  <c r="AG953" i="1"/>
  <c r="AG951" i="1"/>
  <c r="AG947" i="1"/>
  <c r="AG945" i="1"/>
  <c r="AG943" i="1"/>
  <c r="AG939" i="1"/>
  <c r="AG937" i="1"/>
  <c r="AG935" i="1"/>
  <c r="AG931" i="1"/>
  <c r="AG929" i="1"/>
  <c r="AG927" i="1"/>
  <c r="AG923" i="1"/>
  <c r="AG921" i="1"/>
  <c r="AG919" i="1"/>
  <c r="AG915" i="1"/>
  <c r="AG913" i="1"/>
  <c r="AG911" i="1"/>
  <c r="AG907" i="1"/>
  <c r="AG905" i="1"/>
  <c r="AG903" i="1"/>
  <c r="AG899" i="1"/>
  <c r="AG897" i="1"/>
  <c r="AG895" i="1"/>
  <c r="AG891" i="1"/>
  <c r="AG889" i="1"/>
  <c r="AG887" i="1"/>
  <c r="AG883" i="1"/>
  <c r="AG881" i="1"/>
  <c r="AG879" i="1"/>
  <c r="AG875" i="1"/>
  <c r="AG873" i="1"/>
  <c r="AG871" i="1"/>
  <c r="AG867" i="1"/>
  <c r="AG865" i="1"/>
  <c r="AG863" i="1"/>
  <c r="AG859" i="1"/>
  <c r="AG857" i="1"/>
  <c r="AG855" i="1"/>
  <c r="AG851" i="1"/>
  <c r="AG849" i="1"/>
  <c r="AG847" i="1"/>
  <c r="AG843" i="1"/>
  <c r="AG841" i="1"/>
  <c r="AG839" i="1"/>
  <c r="AG835" i="1"/>
  <c r="AG833" i="1"/>
  <c r="AG831" i="1"/>
  <c r="AG827" i="1"/>
  <c r="AG825" i="1"/>
  <c r="AG823" i="1"/>
  <c r="AG819" i="1"/>
  <c r="AG817" i="1"/>
  <c r="AG815" i="1"/>
  <c r="AG811" i="1"/>
  <c r="AG809" i="1"/>
  <c r="AG807" i="1"/>
  <c r="AG803" i="1"/>
  <c r="AG801" i="1"/>
  <c r="AG799" i="1"/>
  <c r="AG795" i="1"/>
  <c r="AG793" i="1"/>
  <c r="AG791" i="1"/>
  <c r="AG787" i="1"/>
  <c r="AG785" i="1"/>
  <c r="AG783" i="1"/>
  <c r="AG779" i="1"/>
  <c r="AG777" i="1"/>
  <c r="AG775" i="1"/>
  <c r="AG771" i="1"/>
  <c r="AG769" i="1"/>
  <c r="AG767" i="1"/>
  <c r="AG763" i="1"/>
  <c r="AG761" i="1"/>
  <c r="AG759" i="1"/>
  <c r="AG755" i="1"/>
  <c r="AG753" i="1"/>
  <c r="AG751" i="1"/>
  <c r="AG747" i="1"/>
  <c r="AG745" i="1"/>
  <c r="AG743" i="1"/>
  <c r="AG739" i="1"/>
  <c r="AG737" i="1"/>
  <c r="AG735" i="1"/>
  <c r="AG731" i="1"/>
  <c r="AG729" i="1"/>
  <c r="AG727" i="1"/>
  <c r="AG723" i="1"/>
  <c r="AG721" i="1"/>
  <c r="AG719" i="1"/>
  <c r="AG715" i="1"/>
  <c r="AG713" i="1"/>
  <c r="AG711" i="1"/>
  <c r="AG707" i="1"/>
  <c r="AG705" i="1"/>
  <c r="AG703" i="1"/>
  <c r="AG699" i="1"/>
  <c r="AG697" i="1"/>
  <c r="AG695" i="1"/>
  <c r="AG691" i="1"/>
  <c r="AG689" i="1"/>
  <c r="AG687" i="1"/>
  <c r="AG683" i="1"/>
  <c r="AG681" i="1"/>
  <c r="AG679" i="1"/>
  <c r="AG675" i="1"/>
  <c r="AG673" i="1"/>
  <c r="AG671" i="1"/>
  <c r="AG667" i="1"/>
  <c r="AG665" i="1"/>
  <c r="AG663" i="1"/>
  <c r="AG659" i="1"/>
  <c r="AG657" i="1"/>
  <c r="AG655" i="1"/>
  <c r="AG651" i="1"/>
  <c r="AG649" i="1"/>
  <c r="AG647" i="1"/>
  <c r="AG643" i="1"/>
  <c r="AG641" i="1"/>
  <c r="AG639" i="1"/>
  <c r="AG635" i="1"/>
  <c r="AG633" i="1"/>
  <c r="AG631" i="1"/>
  <c r="AG627" i="1"/>
  <c r="AG625" i="1"/>
  <c r="AG623" i="1"/>
  <c r="AG619" i="1"/>
  <c r="AG617" i="1"/>
  <c r="AG615" i="1"/>
  <c r="AG611" i="1"/>
  <c r="AG609" i="1"/>
  <c r="AG607" i="1"/>
  <c r="AG603" i="1"/>
  <c r="AG601" i="1"/>
  <c r="AG599" i="1"/>
  <c r="AG595" i="1"/>
  <c r="AG593" i="1"/>
  <c r="AG591" i="1"/>
  <c r="AG587" i="1"/>
  <c r="AG585" i="1"/>
  <c r="AG583" i="1"/>
  <c r="AG579" i="1"/>
  <c r="AG577" i="1"/>
  <c r="AG575" i="1"/>
  <c r="AG571" i="1"/>
  <c r="AG569" i="1"/>
  <c r="AG567" i="1"/>
  <c r="AG563" i="1"/>
  <c r="AG561" i="1"/>
  <c r="AG559" i="1"/>
  <c r="AG555" i="1"/>
  <c r="AG553" i="1"/>
  <c r="AG551" i="1"/>
  <c r="AG547" i="1"/>
  <c r="AG545" i="1"/>
  <c r="AG543" i="1"/>
  <c r="AG539" i="1"/>
  <c r="AG537" i="1"/>
  <c r="AG535" i="1"/>
  <c r="AG531" i="1"/>
  <c r="AG529" i="1"/>
  <c r="AG527" i="1"/>
  <c r="AG523" i="1"/>
  <c r="AG521" i="1"/>
  <c r="AG519" i="1"/>
  <c r="AG515" i="1"/>
  <c r="AG513" i="1"/>
  <c r="AG511" i="1"/>
  <c r="AG507" i="1"/>
  <c r="AG505" i="1"/>
  <c r="AG503" i="1"/>
  <c r="AG499" i="1"/>
  <c r="AG497" i="1"/>
  <c r="AG495" i="1"/>
  <c r="AG491" i="1"/>
  <c r="AG489" i="1"/>
  <c r="AG487" i="1"/>
  <c r="AG483" i="1"/>
  <c r="AG481" i="1"/>
  <c r="AG479" i="1"/>
  <c r="AG475" i="1"/>
  <c r="AG473" i="1"/>
  <c r="AG471" i="1"/>
  <c r="AG467" i="1"/>
  <c r="AG465" i="1"/>
  <c r="AG463" i="1"/>
  <c r="AG459" i="1"/>
  <c r="AG457" i="1"/>
  <c r="AG455" i="1"/>
  <c r="AG451" i="1"/>
  <c r="AG449" i="1"/>
  <c r="AG447" i="1"/>
  <c r="AG443" i="1"/>
  <c r="AG441" i="1"/>
  <c r="AG439" i="1"/>
  <c r="AG435" i="1"/>
  <c r="AG433" i="1"/>
  <c r="AG431" i="1"/>
  <c r="AG427" i="1"/>
  <c r="AG425" i="1"/>
  <c r="AG423" i="1"/>
  <c r="AG419" i="1"/>
  <c r="AG417" i="1"/>
  <c r="AG415" i="1"/>
  <c r="AG411" i="1"/>
  <c r="AG409" i="1"/>
  <c r="AG407" i="1"/>
  <c r="AG403" i="1"/>
  <c r="AG401" i="1"/>
  <c r="AG399" i="1"/>
  <c r="AG395" i="1"/>
  <c r="AG393" i="1"/>
  <c r="AG391" i="1"/>
  <c r="AG387" i="1"/>
  <c r="AG385" i="1"/>
  <c r="AG383" i="1"/>
  <c r="AG379" i="1"/>
  <c r="AG377" i="1"/>
  <c r="AG375" i="1"/>
  <c r="AG371" i="1"/>
  <c r="AG369" i="1"/>
  <c r="AG367" i="1"/>
  <c r="AG363" i="1"/>
  <c r="AG361" i="1"/>
  <c r="AG359" i="1"/>
  <c r="AG355" i="1"/>
  <c r="AG353" i="1"/>
  <c r="AG351" i="1"/>
  <c r="AG347" i="1"/>
  <c r="AG345" i="1"/>
  <c r="AG343" i="1"/>
  <c r="AG339" i="1"/>
  <c r="AG337" i="1"/>
  <c r="AG335" i="1"/>
  <c r="AG331" i="1"/>
  <c r="AG329" i="1"/>
  <c r="AG327" i="1"/>
  <c r="AG323" i="1"/>
  <c r="AG321" i="1"/>
  <c r="AG319" i="1"/>
  <c r="AG315" i="1"/>
  <c r="AG313" i="1"/>
  <c r="AG311" i="1"/>
  <c r="AG307" i="1"/>
  <c r="AG305" i="1"/>
  <c r="AG303" i="1"/>
  <c r="AG299" i="1"/>
  <c r="AG297" i="1"/>
  <c r="AG295" i="1"/>
  <c r="AG291" i="1"/>
  <c r="AG289" i="1"/>
  <c r="AG287" i="1"/>
  <c r="AG283" i="1"/>
  <c r="AG281" i="1"/>
  <c r="AG279" i="1"/>
  <c r="AG275" i="1"/>
  <c r="AG273" i="1"/>
  <c r="AG271" i="1"/>
  <c r="AG267" i="1"/>
  <c r="AG265" i="1"/>
  <c r="AG263" i="1"/>
  <c r="AG259" i="1"/>
  <c r="AG257" i="1"/>
  <c r="AG255" i="1"/>
  <c r="AG251" i="1"/>
  <c r="AG249" i="1"/>
  <c r="AG247" i="1"/>
  <c r="AG243" i="1"/>
  <c r="AG241" i="1"/>
  <c r="AG239" i="1"/>
  <c r="AG235" i="1"/>
  <c r="AG233" i="1"/>
  <c r="AG231" i="1"/>
  <c r="AG227" i="1"/>
  <c r="AG225" i="1"/>
  <c r="AG223" i="1"/>
  <c r="AG219" i="1"/>
  <c r="AG217" i="1"/>
  <c r="AG215" i="1"/>
  <c r="AG211" i="1"/>
  <c r="AG209" i="1"/>
  <c r="AG207" i="1"/>
  <c r="AG203" i="1"/>
  <c r="AG201" i="1"/>
  <c r="AG199" i="1"/>
  <c r="AG195" i="1"/>
  <c r="AG193" i="1"/>
  <c r="AG191" i="1"/>
  <c r="AG187" i="1"/>
  <c r="AG185" i="1"/>
  <c r="AG183" i="1"/>
  <c r="AG179" i="1"/>
  <c r="AG177" i="1"/>
  <c r="AG175" i="1"/>
  <c r="AG171" i="1"/>
  <c r="AG169" i="1"/>
  <c r="AG167" i="1"/>
  <c r="AG163" i="1"/>
  <c r="AG161" i="1"/>
  <c r="AG159" i="1"/>
  <c r="AG155" i="1"/>
  <c r="AG153" i="1"/>
  <c r="AG151" i="1"/>
  <c r="AG147" i="1"/>
  <c r="AG145" i="1"/>
  <c r="AG143" i="1"/>
  <c r="AG139" i="1"/>
  <c r="AG137" i="1"/>
  <c r="AG135" i="1"/>
  <c r="AG131" i="1"/>
  <c r="AG129" i="1"/>
  <c r="AG127" i="1"/>
  <c r="AG123" i="1"/>
  <c r="AG121" i="1"/>
  <c r="AG119" i="1"/>
  <c r="AG115" i="1"/>
  <c r="AG113" i="1"/>
  <c r="AG111" i="1"/>
  <c r="AG107" i="1"/>
  <c r="AG105" i="1"/>
  <c r="AG103" i="1"/>
  <c r="AG99" i="1"/>
  <c r="AG97" i="1"/>
  <c r="AG95" i="1"/>
  <c r="AG91" i="1"/>
  <c r="AG89" i="1"/>
  <c r="AG87" i="1"/>
  <c r="AG83" i="1"/>
  <c r="AG81" i="1"/>
  <c r="AG79" i="1"/>
  <c r="AG75" i="1"/>
  <c r="AG73" i="1"/>
  <c r="AG71" i="1"/>
  <c r="AG67" i="1"/>
  <c r="AG65" i="1"/>
  <c r="AG63" i="1"/>
  <c r="AG59" i="1"/>
  <c r="AG57" i="1"/>
  <c r="AG55" i="1"/>
  <c r="AG51" i="1"/>
  <c r="AG49" i="1"/>
  <c r="AG47" i="1"/>
  <c r="AG43" i="1"/>
  <c r="AG41" i="1"/>
  <c r="AG39" i="1"/>
  <c r="AG35" i="1"/>
  <c r="AG31" i="1"/>
  <c r="AG24" i="1"/>
  <c r="AG34" i="1"/>
  <c r="AG30" i="1"/>
  <c r="AG4" i="1"/>
  <c r="AG981" i="1"/>
  <c r="AG973" i="1"/>
  <c r="AG965" i="1"/>
  <c r="AG957" i="1"/>
  <c r="AG949" i="1"/>
  <c r="AG941" i="1"/>
  <c r="AG933" i="1"/>
  <c r="AG925" i="1"/>
  <c r="AG917" i="1"/>
  <c r="AG909" i="1"/>
  <c r="AG901" i="1"/>
  <c r="AG893" i="1"/>
  <c r="AG885" i="1"/>
  <c r="AG877" i="1"/>
  <c r="AG869" i="1"/>
  <c r="AG861" i="1"/>
  <c r="AG853" i="1"/>
  <c r="AG845" i="1"/>
  <c r="AG837" i="1"/>
  <c r="AG829" i="1"/>
  <c r="AG821" i="1"/>
  <c r="AG661" i="1"/>
  <c r="AG637" i="1"/>
  <c r="AG813" i="1"/>
  <c r="AG805" i="1"/>
  <c r="AG797" i="1"/>
  <c r="AG789" i="1"/>
  <c r="AG781" i="1"/>
  <c r="AG773" i="1"/>
  <c r="AG765" i="1"/>
  <c r="AG757" i="1"/>
  <c r="AG749" i="1"/>
  <c r="AG741" i="1"/>
  <c r="AG733" i="1"/>
  <c r="AG725" i="1"/>
  <c r="AG717" i="1"/>
  <c r="AG709" i="1"/>
  <c r="AG701" i="1"/>
  <c r="AG693" i="1"/>
  <c r="AG685" i="1"/>
  <c r="AG677" i="1"/>
  <c r="AG669" i="1"/>
  <c r="AG653" i="1"/>
  <c r="AG645" i="1"/>
  <c r="AG629" i="1"/>
  <c r="AG621" i="1"/>
  <c r="AG613" i="1"/>
  <c r="AG605" i="1"/>
  <c r="AG597" i="1"/>
  <c r="AG589" i="1"/>
  <c r="AG581" i="1"/>
  <c r="AG573" i="1"/>
  <c r="AG565" i="1"/>
  <c r="AG557" i="1"/>
  <c r="AG549" i="1"/>
  <c r="AG541" i="1"/>
  <c r="AG533" i="1"/>
  <c r="AG525" i="1"/>
  <c r="AG517" i="1"/>
  <c r="AG509" i="1"/>
  <c r="AG501" i="1"/>
  <c r="AG493" i="1"/>
  <c r="AG485" i="1"/>
  <c r="AG477" i="1"/>
  <c r="AG469" i="1"/>
  <c r="AG461" i="1"/>
  <c r="AG453" i="1"/>
  <c r="AG445" i="1"/>
  <c r="AG437" i="1"/>
  <c r="AG429" i="1"/>
  <c r="AG421" i="1"/>
  <c r="AG413" i="1"/>
  <c r="AG405" i="1"/>
  <c r="AG397" i="1"/>
  <c r="AG389" i="1"/>
  <c r="AG381" i="1"/>
  <c r="AG373" i="1"/>
  <c r="AG365" i="1"/>
  <c r="AG357" i="1"/>
  <c r="AG349" i="1"/>
  <c r="AG341" i="1"/>
  <c r="AG333" i="1"/>
  <c r="AG325" i="1"/>
  <c r="AG317" i="1"/>
  <c r="AG309" i="1"/>
  <c r="AG301" i="1"/>
  <c r="AG293" i="1"/>
  <c r="AG285" i="1"/>
  <c r="AG277" i="1"/>
  <c r="AG269" i="1"/>
  <c r="AG261" i="1"/>
  <c r="AG253" i="1"/>
  <c r="AG245" i="1"/>
  <c r="AG237" i="1"/>
  <c r="AG229" i="1"/>
  <c r="AG221" i="1"/>
  <c r="AG213" i="1"/>
  <c r="AG205" i="1"/>
  <c r="AG197" i="1"/>
  <c r="AG189" i="1"/>
  <c r="AG181" i="1"/>
  <c r="AG173" i="1"/>
  <c r="AG96" i="1"/>
  <c r="AG88" i="1"/>
  <c r="AG80" i="1"/>
  <c r="AG72" i="1"/>
  <c r="AG64" i="1"/>
  <c r="AG56" i="1"/>
  <c r="AG48" i="1"/>
  <c r="AG40" i="1"/>
  <c r="AG32" i="1"/>
  <c r="AG25" i="1"/>
  <c r="AG9" i="1"/>
  <c r="AG165" i="1"/>
  <c r="AG157" i="1"/>
  <c r="AG149" i="1"/>
  <c r="AG141" i="1"/>
  <c r="AG133" i="1"/>
  <c r="AG125" i="1"/>
  <c r="AG117" i="1"/>
  <c r="AG109" i="1"/>
  <c r="AG101" i="1"/>
  <c r="AG93" i="1"/>
  <c r="AG85" i="1"/>
  <c r="AG77" i="1"/>
  <c r="AG69" i="1"/>
  <c r="AG61" i="1"/>
  <c r="AG53" i="1"/>
  <c r="AG45" i="1"/>
  <c r="AG37" i="1"/>
  <c r="AG29" i="1"/>
  <c r="AG18" i="1"/>
  <c r="AG8" i="1"/>
  <c r="AG396" i="1"/>
  <c r="AG388" i="1"/>
  <c r="AG380" i="1"/>
  <c r="AG372" i="1"/>
  <c r="AG364" i="1"/>
  <c r="AG356" i="1"/>
  <c r="AG348" i="1"/>
  <c r="AG340" i="1"/>
  <c r="AG332" i="1"/>
  <c r="AG324" i="1"/>
  <c r="AG316" i="1"/>
  <c r="AG308" i="1"/>
  <c r="AG300" i="1"/>
  <c r="AG292" i="1"/>
  <c r="AG284" i="1"/>
  <c r="AG276" i="1"/>
  <c r="AG268" i="1"/>
  <c r="AG260" i="1"/>
  <c r="AG252" i="1"/>
  <c r="AG244" i="1"/>
  <c r="AG236" i="1"/>
  <c r="AG228" i="1"/>
  <c r="AG220" i="1"/>
  <c r="AG212" i="1"/>
  <c r="AG204" i="1"/>
  <c r="AG196" i="1"/>
  <c r="AG188" i="1"/>
  <c r="AG180" i="1"/>
  <c r="AG172" i="1"/>
  <c r="AG164" i="1"/>
  <c r="AG156" i="1"/>
  <c r="AG148" i="1"/>
  <c r="AG140" i="1"/>
  <c r="AG132" i="1"/>
  <c r="AG124" i="1"/>
  <c r="AG116" i="1"/>
  <c r="AG108" i="1"/>
  <c r="AG100" i="1"/>
  <c r="AG92" i="1"/>
  <c r="AG84" i="1"/>
  <c r="AG76" i="1"/>
  <c r="AG68" i="1"/>
  <c r="AG60" i="1"/>
  <c r="AG52" i="1"/>
  <c r="AG44" i="1"/>
  <c r="AG36" i="1"/>
  <c r="AG28" i="1"/>
  <c r="AG17" i="1"/>
  <c r="AG12" i="1"/>
  <c r="AG7" i="1"/>
  <c r="C10" i="2" l="1"/>
  <c r="E10" i="2" s="1"/>
  <c r="C9" i="2"/>
  <c r="E9" i="2" s="1"/>
  <c r="C11" i="2"/>
  <c r="E11" i="2" s="1"/>
  <c r="AG38" i="1"/>
  <c r="C2" i="2" s="1"/>
  <c r="AI37" i="1"/>
  <c r="AJ37" i="1" s="1"/>
  <c r="AG56" i="6"/>
  <c r="AG55" i="6"/>
  <c r="AG52" i="6"/>
  <c r="AG24" i="6"/>
  <c r="AG14" i="6"/>
  <c r="AG29" i="6"/>
  <c r="AG54" i="6"/>
  <c r="AG31" i="6"/>
  <c r="AG45" i="6"/>
  <c r="AG17" i="6"/>
  <c r="AG60" i="6"/>
  <c r="AG16" i="6"/>
  <c r="AG19" i="6"/>
  <c r="AG47" i="6"/>
  <c r="AG34" i="6"/>
  <c r="AG61" i="6"/>
  <c r="AG37" i="6"/>
  <c r="AG13" i="6"/>
  <c r="AG59" i="6"/>
  <c r="AG50" i="6"/>
  <c r="AG27" i="6"/>
  <c r="AG44" i="6"/>
  <c r="AG46" i="6"/>
  <c r="AG58" i="6"/>
  <c r="AG48" i="6"/>
  <c r="AG23" i="6"/>
  <c r="AG26" i="6"/>
  <c r="AG36" i="6"/>
  <c r="AG22" i="6"/>
  <c r="AG7" i="6"/>
  <c r="AG39" i="6"/>
  <c r="AG42" i="6"/>
  <c r="AG33" i="6"/>
  <c r="AG18" i="6"/>
  <c r="AG38" i="6"/>
  <c r="AG63" i="6"/>
  <c r="AG51" i="6"/>
  <c r="AG32" i="6"/>
  <c r="AG30" i="6"/>
  <c r="AG49" i="6"/>
  <c r="AG43" i="6"/>
  <c r="AG41" i="6"/>
  <c r="AG21" i="6"/>
  <c r="AG62" i="6"/>
  <c r="AG20" i="6"/>
  <c r="AG28" i="6"/>
  <c r="AG25" i="6"/>
  <c r="AG53" i="6"/>
  <c r="AG40" i="6"/>
  <c r="AG57" i="6"/>
  <c r="AG35" i="6"/>
  <c r="AG84" i="3"/>
  <c r="AG131" i="3"/>
  <c r="AG150" i="3"/>
  <c r="AG118" i="3"/>
  <c r="AG143" i="3"/>
  <c r="AG139" i="3"/>
  <c r="AG12" i="3"/>
  <c r="AG108" i="3"/>
  <c r="AG146" i="3"/>
  <c r="AG149" i="3"/>
  <c r="AG25" i="3"/>
  <c r="AG183" i="3"/>
  <c r="AG86" i="3"/>
  <c r="AG161" i="3"/>
  <c r="AG154" i="3"/>
  <c r="AG35" i="3"/>
  <c r="AG153" i="3"/>
  <c r="AG16" i="3"/>
  <c r="AG95" i="3"/>
  <c r="AG97" i="3"/>
  <c r="AG128" i="3"/>
  <c r="AG10" i="3"/>
  <c r="AG101" i="3"/>
  <c r="AG110" i="3"/>
  <c r="AG156" i="3"/>
  <c r="AG171" i="3"/>
  <c r="AG126" i="3"/>
  <c r="AG119" i="3"/>
  <c r="AG115" i="3"/>
  <c r="AG32" i="3"/>
  <c r="AG17" i="3"/>
  <c r="AG100" i="3"/>
  <c r="AG158" i="3"/>
  <c r="AG137" i="3"/>
  <c r="AG90" i="3"/>
  <c r="AG174" i="3"/>
  <c r="AG151" i="3"/>
  <c r="AG144" i="3"/>
  <c r="AG155" i="3"/>
  <c r="AG21" i="3"/>
  <c r="AG20" i="3"/>
  <c r="AG5" i="3"/>
  <c r="AG31" i="3"/>
  <c r="AG89" i="3"/>
  <c r="AG124" i="3"/>
  <c r="AG29" i="3"/>
  <c r="AG13" i="3"/>
  <c r="AG19" i="3"/>
  <c r="AG152" i="3"/>
  <c r="AG18" i="3"/>
  <c r="AG184" i="3"/>
  <c r="AG162" i="3"/>
  <c r="AG7" i="3"/>
  <c r="AG140" i="3"/>
  <c r="AG138" i="3"/>
  <c r="AG109" i="3"/>
  <c r="AG125" i="3"/>
  <c r="AG103" i="3"/>
  <c r="AG121" i="3"/>
  <c r="AG4" i="3"/>
  <c r="AG113" i="3"/>
  <c r="AG127" i="3"/>
  <c r="AG105" i="3"/>
  <c r="AG120" i="3"/>
  <c r="AG187" i="3"/>
  <c r="AG9" i="3"/>
  <c r="AG142" i="3"/>
  <c r="AG40" i="3"/>
  <c r="AG170" i="3"/>
  <c r="AG107" i="3"/>
  <c r="AG102" i="3"/>
  <c r="AG91" i="3"/>
  <c r="AG130" i="3"/>
  <c r="AG24" i="3"/>
  <c r="AG145" i="3"/>
  <c r="AG177" i="3"/>
  <c r="AG185" i="3"/>
  <c r="AG106" i="3"/>
  <c r="AG98" i="3"/>
  <c r="AG3" i="3"/>
  <c r="AG28" i="3"/>
  <c r="AG136" i="3"/>
  <c r="AG159" i="3"/>
  <c r="AG82" i="3"/>
  <c r="AG87" i="3"/>
  <c r="AG172" i="3"/>
  <c r="AG88" i="3"/>
  <c r="AG148" i="3"/>
  <c r="AG179" i="3"/>
  <c r="AG134" i="3"/>
  <c r="AG178" i="3"/>
  <c r="AG167" i="3"/>
  <c r="AG186" i="3"/>
  <c r="AG99" i="3"/>
  <c r="AG33" i="3"/>
  <c r="AG180" i="3"/>
  <c r="AG15" i="3"/>
  <c r="AG166" i="3"/>
  <c r="AG163" i="3"/>
  <c r="AG85" i="3"/>
  <c r="AG92" i="3"/>
  <c r="AG112" i="3"/>
  <c r="AG165" i="3"/>
  <c r="AG104" i="3"/>
  <c r="AG34" i="3"/>
  <c r="AG175" i="3"/>
  <c r="AG157" i="3"/>
  <c r="AG147" i="3"/>
  <c r="AG83" i="3"/>
  <c r="AG22" i="3"/>
  <c r="AG182" i="3"/>
  <c r="AG114" i="3"/>
  <c r="AG181" i="3"/>
  <c r="AG23" i="3"/>
  <c r="AG39" i="3"/>
  <c r="AG27" i="3"/>
  <c r="AG123" i="3"/>
  <c r="AG111" i="3"/>
  <c r="AG133" i="3"/>
  <c r="AG169" i="3"/>
  <c r="AG173" i="3"/>
  <c r="AG135" i="3"/>
  <c r="AG141" i="3"/>
  <c r="AG96" i="3"/>
  <c r="AG176" i="3"/>
  <c r="AG93" i="3"/>
  <c r="AG129" i="3"/>
  <c r="AG38" i="3"/>
  <c r="AG81" i="3"/>
  <c r="AG94" i="3"/>
  <c r="AG122" i="3"/>
  <c r="AG132" i="3"/>
  <c r="AG30" i="3"/>
  <c r="AG8" i="3"/>
  <c r="AG26" i="3"/>
  <c r="AG160" i="3"/>
  <c r="AG117" i="3"/>
  <c r="AG188" i="3"/>
  <c r="AG168" i="3"/>
  <c r="AG164" i="3"/>
  <c r="C25" i="2" l="1"/>
  <c r="C26" i="2"/>
  <c r="AG15" i="6"/>
  <c r="C6" i="2" s="1"/>
  <c r="E6" i="2" s="1"/>
  <c r="C13" i="2"/>
  <c r="C12" i="2"/>
  <c r="AG51" i="3"/>
  <c r="C3" i="2" s="1"/>
  <c r="C14" i="2"/>
  <c r="C15" i="2"/>
  <c r="D10" i="2"/>
  <c r="D9" i="2"/>
  <c r="D11" i="2"/>
  <c r="AG116" i="3"/>
  <c r="E3" i="2" s="1"/>
  <c r="AI2" i="3"/>
  <c r="E2" i="2"/>
  <c r="D14" i="2" l="1"/>
  <c r="E14" i="2"/>
  <c r="D12" i="2"/>
  <c r="E12" i="2"/>
  <c r="D25" i="2"/>
  <c r="E25" i="2"/>
  <c r="D15" i="2"/>
  <c r="E15" i="2"/>
  <c r="D13" i="2"/>
  <c r="E13" i="2"/>
  <c r="D26" i="2"/>
  <c r="E26" i="2"/>
  <c r="E7" i="2"/>
  <c r="C7" i="2"/>
  <c r="D2" i="2" s="1"/>
  <c r="D5" i="2" l="1"/>
  <c r="D4" i="2"/>
  <c r="D3" i="2"/>
  <c r="D6" i="2"/>
</calcChain>
</file>

<file path=xl/comments1.xml><?xml version="1.0" encoding="utf-8"?>
<comments xmlns="http://schemas.openxmlformats.org/spreadsheetml/2006/main">
  <authors>
    <author>Sanna</author>
  </authors>
  <commentList>
    <comment ref="H5" authorId="0">
      <text>
        <r>
          <rPr>
            <b/>
            <sz val="9"/>
            <color indexed="81"/>
            <rFont val="Tahoma"/>
            <charset val="1"/>
          </rPr>
          <t>Sanna:</t>
        </r>
        <r>
          <rPr>
            <sz val="9"/>
            <color indexed="81"/>
            <rFont val="Tahoma"/>
            <charset val="1"/>
          </rPr>
          <t xml:space="preserve">
termometers, bp machine and scanners</t>
        </r>
      </text>
    </comment>
    <comment ref="H16" authorId="0">
      <text>
        <r>
          <rPr>
            <b/>
            <sz val="9"/>
            <color indexed="81"/>
            <rFont val="Tahoma"/>
            <charset val="1"/>
          </rPr>
          <t>Sanna:</t>
        </r>
        <r>
          <rPr>
            <sz val="9"/>
            <color indexed="81"/>
            <rFont val="Tahoma"/>
            <charset val="1"/>
          </rPr>
          <t xml:space="preserve">
2 days
</t>
        </r>
      </text>
    </comment>
    <comment ref="H24" authorId="0">
      <text>
        <r>
          <rPr>
            <b/>
            <sz val="9"/>
            <color indexed="81"/>
            <rFont val="Tahoma"/>
            <family val="2"/>
          </rPr>
          <t>Sanna:</t>
        </r>
        <r>
          <rPr>
            <sz val="9"/>
            <color indexed="81"/>
            <rFont val="Tahoma"/>
            <family val="2"/>
          </rPr>
          <t xml:space="preserve">
fuel
</t>
        </r>
      </text>
    </comment>
  </commentList>
</comments>
</file>

<file path=xl/comments2.xml><?xml version="1.0" encoding="utf-8"?>
<comments xmlns="http://schemas.openxmlformats.org/spreadsheetml/2006/main">
  <authors>
    <author>Markieu</author>
  </authors>
  <commentList>
    <comment ref="E5" authorId="0">
      <text>
        <r>
          <rPr>
            <b/>
            <sz val="9"/>
            <color indexed="81"/>
            <rFont val="Tahoma"/>
            <charset val="1"/>
          </rPr>
          <t>Markieu:</t>
        </r>
        <r>
          <rPr>
            <sz val="9"/>
            <color indexed="81"/>
            <rFont val="Tahoma"/>
            <charset val="1"/>
          </rPr>
          <t xml:space="preserve">
you need to separate to cost them.</t>
        </r>
      </text>
    </comment>
    <comment ref="F5" authorId="0">
      <text>
        <r>
          <rPr>
            <b/>
            <sz val="9"/>
            <color indexed="81"/>
            <rFont val="Tahoma"/>
            <charset val="1"/>
          </rPr>
          <t>Markieu: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Markieu</author>
  </authors>
  <commentList>
    <comment ref="E5" authorId="0">
      <text>
        <r>
          <rPr>
            <b/>
            <sz val="9"/>
            <color indexed="81"/>
            <rFont val="Tahoma"/>
            <charset val="1"/>
          </rPr>
          <t>Markieu:</t>
        </r>
        <r>
          <rPr>
            <sz val="9"/>
            <color indexed="81"/>
            <rFont val="Tahoma"/>
            <charset val="1"/>
          </rPr>
          <t xml:space="preserve">
you need to separate to cost them.</t>
        </r>
      </text>
    </comment>
    <comment ref="F5" authorId="0">
      <text>
        <r>
          <rPr>
            <b/>
            <sz val="9"/>
            <color indexed="81"/>
            <rFont val="Tahoma"/>
            <charset val="1"/>
          </rPr>
          <t>Markieu: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<sst xmlns="http://schemas.openxmlformats.org/spreadsheetml/2006/main" count="925" uniqueCount="638">
  <si>
    <t>Objectives</t>
  </si>
  <si>
    <t>Strategies</t>
  </si>
  <si>
    <t>Main Activities</t>
  </si>
  <si>
    <t>Sub Activities</t>
  </si>
  <si>
    <t>Cost Category</t>
  </si>
  <si>
    <t>Unit Cost</t>
  </si>
  <si>
    <t>Month 1</t>
  </si>
  <si>
    <t>Quantity</t>
  </si>
  <si>
    <t>Cost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</si>
  <si>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</si>
  <si>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</si>
  <si>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</si>
  <si>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</si>
  <si>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</si>
  <si>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</si>
  <si>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</si>
  <si>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</si>
  <si>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</si>
  <si>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</si>
  <si>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</si>
  <si>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Intervention Areas</t>
  </si>
  <si>
    <t>Total Cost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</si>
  <si>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Conduct weekly National Task Force meetings and updates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</si>
  <si>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Adapt revised TORs for the National Task Force</t>
    </r>
  </si>
  <si>
    <t xml:space="preserve">Strengthen the existing Regional Coordination Structures and Mechanisms  </t>
  </si>
  <si>
    <t>Strengthen monitoring of the National EVD Plan</t>
  </si>
  <si>
    <t>Support resource mobilization for EVD preparedness and response operations</t>
  </si>
  <si>
    <t xml:space="preserve"> Public information management</t>
  </si>
  <si>
    <t>Enhance Human Resources for Implementation of the National EVD Plan</t>
  </si>
  <si>
    <t>Align the level of preparedness with the evolvement of risks</t>
  </si>
  <si>
    <t>Support bi-weekly sub-committee meetings</t>
  </si>
  <si>
    <t>quartely joint reviews of sub-committees</t>
  </si>
  <si>
    <t>Hold monthly briefings of Security council</t>
  </si>
  <si>
    <t>hold monthly press briefings of Task Force meeting outcomes</t>
  </si>
  <si>
    <t>national workshop to inaugurate NTF</t>
  </si>
  <si>
    <t>snack/refreshment for meetings</t>
  </si>
  <si>
    <t>Prepare contract for EVD Focal point</t>
  </si>
  <si>
    <t>Administrative &amp; logistics support</t>
  </si>
  <si>
    <t>Finalize TOR</t>
  </si>
  <si>
    <t>Develop draft TOR</t>
  </si>
  <si>
    <t>support 7 monthly meetings</t>
  </si>
  <si>
    <t>Conduct assesment of options for managing funds</t>
  </si>
  <si>
    <t>develop Framework for Funds management</t>
  </si>
  <si>
    <t>develop guidelines for information dissemination</t>
  </si>
  <si>
    <t>Conduct assessment of key HR needs for EVD plan</t>
  </si>
  <si>
    <t>support recruitment of key HRH</t>
  </si>
  <si>
    <t>Develop TOR for clearance of products</t>
  </si>
  <si>
    <t>conduct recruitment process</t>
  </si>
  <si>
    <t>Provide Top up allowance to OM</t>
  </si>
  <si>
    <t>support emergency meetings</t>
  </si>
  <si>
    <t>Cost Inputs / Assumption</t>
  </si>
  <si>
    <t>meetings</t>
  </si>
  <si>
    <t>D150 per person for refreshment</t>
  </si>
  <si>
    <t>Comments</t>
  </si>
  <si>
    <t>$16.5 per person for meeting to develop TOR</t>
  </si>
  <si>
    <t>D100 per person</t>
  </si>
  <si>
    <t>Fuel, credit, internet &amp; stationery</t>
  </si>
  <si>
    <t>logistics</t>
  </si>
  <si>
    <t>hold one day workshop with sub-committee members quarterly</t>
  </si>
  <si>
    <t>||| check no of NTF &amp; sub-committee members</t>
  </si>
  <si>
    <t>workshop</t>
  </si>
  <si>
    <t>Provide imprest to 7  RegionalTFs</t>
  </si>
  <si>
    <t>support periodic info review sessions</t>
  </si>
  <si>
    <t>Cost Imputs / Assumption</t>
  </si>
  <si>
    <t>EDC to Conduct regular monthly monitoring and supportive supervisory visits to all levels of service</t>
  </si>
  <si>
    <t>RHTs to Conduct regular monthly monitoring and supportive supervisory visits to all levels of service</t>
  </si>
  <si>
    <r>
      <t>3.2</t>
    </r>
    <r>
      <rPr>
        <sz val="7"/>
        <color indexed="8"/>
        <rFont val="Times New Roman"/>
        <family val="1"/>
      </rPr>
      <t xml:space="preserve">   </t>
    </r>
    <r>
      <rPr>
        <sz val="12"/>
        <color indexed="8"/>
        <rFont val="Times New Roman"/>
        <family val="1"/>
      </rPr>
      <t xml:space="preserve">Regional levels to conduct monitoring to ensure regular (weekly and daily reporting during epidemics) reporting including O’ reporting on EVD </t>
    </r>
  </si>
  <si>
    <r>
      <t>1.</t>
    </r>
    <r>
      <rPr>
        <sz val="7"/>
        <color indexed="8"/>
        <rFont val="Times New Roman"/>
        <family val="1"/>
      </rPr>
      <t>  </t>
    </r>
    <r>
      <rPr>
        <sz val="12"/>
        <color indexed="8"/>
        <rFont val="Times New Roman"/>
        <family val="1"/>
      </rPr>
      <t xml:space="preserve">Create an accessible contingency fund for surveillance and emergencies </t>
    </r>
  </si>
  <si>
    <r>
      <t>2.</t>
    </r>
    <r>
      <rPr>
        <sz val="7"/>
        <color indexed="8"/>
        <rFont val="Times New Roman"/>
        <family val="1"/>
      </rPr>
      <t xml:space="preserve">   </t>
    </r>
    <r>
      <rPr>
        <sz val="12"/>
        <color indexed="8"/>
        <rFont val="Times New Roman"/>
        <family val="1"/>
      </rPr>
      <t xml:space="preserve">Procure additional vehicles for national and regional emergency coordination </t>
    </r>
  </si>
  <si>
    <r>
      <t>3.</t>
    </r>
    <r>
      <rPr>
        <sz val="7"/>
        <color indexed="8"/>
        <rFont val="Times New Roman"/>
        <family val="1"/>
      </rPr>
      <t xml:space="preserve">   </t>
    </r>
    <r>
      <rPr>
        <sz val="12"/>
        <color indexed="8"/>
        <rFont val="Times New Roman"/>
        <family val="1"/>
      </rPr>
      <t>Put in place a sustainable maintenance package for vehicles</t>
    </r>
  </si>
  <si>
    <r>
      <t>4.</t>
    </r>
    <r>
      <rPr>
        <sz val="7"/>
        <color indexed="8"/>
        <rFont val="Times New Roman"/>
        <family val="1"/>
      </rPr>
      <t xml:space="preserve">   </t>
    </r>
    <r>
      <rPr>
        <sz val="12"/>
        <color indexed="8"/>
        <rFont val="Times New Roman"/>
        <family val="1"/>
      </rPr>
      <t>Provide risk allowances for national and regional emergency coordination command center staff</t>
    </r>
  </si>
  <si>
    <r>
      <t>5.</t>
    </r>
    <r>
      <rPr>
        <sz val="7"/>
        <color indexed="8"/>
        <rFont val="Times New Roman"/>
        <family val="1"/>
      </rPr>
      <t xml:space="preserve">   </t>
    </r>
    <r>
      <rPr>
        <sz val="12"/>
        <color indexed="8"/>
        <rFont val="Times New Roman"/>
        <family val="1"/>
      </rPr>
      <t xml:space="preserve">Procure adequate stationery for the command centers </t>
    </r>
  </si>
  <si>
    <r>
      <t>6.</t>
    </r>
    <r>
      <rPr>
        <sz val="7"/>
        <color indexed="8"/>
        <rFont val="Times New Roman"/>
        <family val="1"/>
      </rPr>
      <t xml:space="preserve">   </t>
    </r>
    <r>
      <rPr>
        <sz val="12"/>
        <color indexed="8"/>
        <rFont val="Times New Roman"/>
        <family val="1"/>
      </rPr>
      <t xml:space="preserve">Provide funds to facilitate monthly and bimonthly monitoring and supervision </t>
    </r>
  </si>
  <si>
    <r>
      <t>1.</t>
    </r>
    <r>
      <rPr>
        <sz val="7"/>
        <rFont val="Times New Roman"/>
        <family val="1"/>
      </rPr>
      <t xml:space="preserve"> </t>
    </r>
    <r>
      <rPr>
        <sz val="12"/>
        <rFont val="Times New Roman"/>
        <family val="1"/>
      </rPr>
      <t>Provide sustainable “</t>
    </r>
    <r>
      <rPr>
        <u/>
        <sz val="12"/>
        <rFont val="Times New Roman"/>
        <family val="1"/>
      </rPr>
      <t>closed user groups</t>
    </r>
    <r>
      <rPr>
        <sz val="12"/>
        <rFont val="Times New Roman"/>
        <family val="1"/>
      </rPr>
      <t>” (CUG) facilities for all treatment centers and point of entry staff</t>
    </r>
  </si>
  <si>
    <r>
      <t>1.</t>
    </r>
    <r>
      <rPr>
        <sz val="7"/>
        <rFont val="Times New Roman"/>
        <family val="1"/>
      </rPr>
      <t xml:space="preserve"> </t>
    </r>
    <r>
      <rPr>
        <sz val="12"/>
        <rFont val="Times New Roman"/>
        <family val="1"/>
      </rPr>
      <t>Print and distribute relevant IHR protocols and guidelines to all points of entry, health facilities and field case investigators</t>
    </r>
  </si>
  <si>
    <r>
      <t>2.</t>
    </r>
    <r>
      <rPr>
        <sz val="7"/>
        <rFont val="Times New Roman"/>
        <family val="1"/>
      </rPr>
      <t> </t>
    </r>
    <r>
      <rPr>
        <sz val="12"/>
        <rFont val="Times New Roman"/>
        <family val="1"/>
      </rPr>
      <t>Train point of entry staff, health facility staff and case investigators on IHR and use of guidelines</t>
    </r>
  </si>
  <si>
    <r>
      <t>3.</t>
    </r>
    <r>
      <rPr>
        <sz val="7"/>
        <rFont val="Times New Roman"/>
        <family val="1"/>
      </rPr>
      <t xml:space="preserve"> </t>
    </r>
    <r>
      <rPr>
        <sz val="12"/>
        <rFont val="Times New Roman"/>
        <family val="1"/>
      </rPr>
      <t>Conduct quarterly meetings with partners to ensure conformity in the implementation of IHR</t>
    </r>
  </si>
  <si>
    <r>
      <t>4.</t>
    </r>
    <r>
      <rPr>
        <sz val="7"/>
        <rFont val="Times New Roman"/>
        <family val="1"/>
      </rPr>
      <t> </t>
    </r>
    <r>
      <rPr>
        <sz val="12"/>
        <rFont val="Times New Roman"/>
        <family val="1"/>
      </rPr>
      <t>Sensitize all high level political (Ministers, MPs and Mayors) elites on EVD surveillance in the context of IHR</t>
    </r>
  </si>
  <si>
    <t>Identify a communication spokesperson for EVD</t>
  </si>
  <si>
    <t xml:space="preserve">Support the operation of the communication spokesperson for EVD </t>
  </si>
  <si>
    <t>$300 monthly to cover communication cost</t>
  </si>
  <si>
    <t>Increase awareness and knowledge on prevention and control of EVD among the general population</t>
  </si>
  <si>
    <t>Organize regular radio and TV panel discussion and phone-in programmes on EVD</t>
  </si>
  <si>
    <t>Support the conduct 10 radio programmes in 7 health regions</t>
  </si>
  <si>
    <t>$30.00 per radio programme to cover cost of transport and allowance for panelist in 7 health regions</t>
  </si>
  <si>
    <t>Conduct 48 TV panel discussion and live-phone-in on EVD</t>
  </si>
  <si>
    <t>Mobilize and engage local government authorities (TACs, MDFTs and Chiefs)</t>
  </si>
  <si>
    <t>Organize orientation session with 1850 village heads by district chiefs on EVD</t>
  </si>
  <si>
    <t>$80.00 person days for 1850 people spread over the one year period</t>
  </si>
  <si>
    <t>Organize orientation session with 30 MDFTs in 7 health regions</t>
  </si>
  <si>
    <t xml:space="preserve">$80.00 person days 210 MDFT members for one year (105 people every six months) </t>
  </si>
  <si>
    <t>Organize orientation session for 40 district chiefs</t>
  </si>
  <si>
    <t>$80.00 person days for 40 Chiefs</t>
  </si>
  <si>
    <t>Periodic review and updating of communication messages and materials (e.g. traffic light messaging)</t>
  </si>
  <si>
    <t>Conduct participatory message development workshop to review and update the existing messages on EVD</t>
  </si>
  <si>
    <t>$240.00 person days residential workshop 50 people for 5 days every six months</t>
  </si>
  <si>
    <t>Pre-test messages and materials on EVD</t>
  </si>
  <si>
    <t>$100.00 person days for 20 people to conduct field testing of the messages and materials on EVD</t>
  </si>
  <si>
    <t>Develop and produce comunication support materials</t>
  </si>
  <si>
    <t>Produce 5000 posters on EVD</t>
  </si>
  <si>
    <t>$2.00 per poster</t>
  </si>
  <si>
    <t>Produce 5000 fact sheet on EVD</t>
  </si>
  <si>
    <t>$2.00 per fact sheet</t>
  </si>
  <si>
    <t>Produce 2500 infection control chart</t>
  </si>
  <si>
    <t>$2.00 per chart</t>
  </si>
  <si>
    <t>Construct 60 billboards countrywide on EVD</t>
  </si>
  <si>
    <t>$2,500.00 per billboard including transportation</t>
  </si>
  <si>
    <t>Construct 120 sign boards on EVD</t>
  </si>
  <si>
    <t>$1,000.00 per sign board including transportation</t>
  </si>
  <si>
    <t>Develop and Produce radio spots on EVD in 9 Languages</t>
  </si>
  <si>
    <t>$200.00 for the production of radio spots in 9 languages</t>
  </si>
  <si>
    <t>Develop and Produce TV spots on EVD in 9 Languages</t>
  </si>
  <si>
    <t>$250.00 for the production of TV spots in 9 languages</t>
  </si>
  <si>
    <t>Support the airing of radio spots</t>
  </si>
  <si>
    <t>Support the airing of TV spots</t>
  </si>
  <si>
    <t>Production of a documentary on Ebola</t>
  </si>
  <si>
    <t>$3,750.00 to conduct field level interviews to produce a documentary</t>
  </si>
  <si>
    <t>conduct media briefing for media houses on EVD</t>
  </si>
  <si>
    <t>Conduct training of 40 trainers on outbreak communication and rumor management</t>
  </si>
  <si>
    <t xml:space="preserve">Conduct step-down training of 240 health workers on outbreak communication and rumor management </t>
  </si>
  <si>
    <t>Expand the number of telephones and provide additional capacity to the National EVD Call Center</t>
  </si>
  <si>
    <t>Procure additional telephones for the National EVD Call centre</t>
  </si>
  <si>
    <t>30 telephones at a cost of $20.00 per phone</t>
  </si>
  <si>
    <t>Procure 10 computers and accessories for the National EVD Call centre</t>
  </si>
  <si>
    <t>10 computers @600 with accessories</t>
  </si>
  <si>
    <t>Train 20 staff to manage the National EVD call centre</t>
  </si>
  <si>
    <t>20 staff @ 100.00 for a period of one day</t>
  </si>
  <si>
    <t>Support the staff at the national EVD call centre with allowance</t>
  </si>
  <si>
    <t>20 staff@ $600 every six months</t>
  </si>
  <si>
    <t>Use musicians to produce and launch a song on Ebola in local languages</t>
  </si>
  <si>
    <t>Launch the songs on EVD</t>
  </si>
  <si>
    <t>$6,000.00 to launch the songs on EVD</t>
  </si>
  <si>
    <t xml:space="preserve">Strengthen the capacities of community structures in promoting EVD prevention messages.  </t>
  </si>
  <si>
    <t>Conduct orientation session for 600 traditional healers on EVD</t>
  </si>
  <si>
    <t>Codncut orientation session with 1200 youth representatives on EVD</t>
  </si>
  <si>
    <t>Conduct orientation meeting with religious councils</t>
  </si>
  <si>
    <t>Conduct step-down sensitization of 1860 people by religious councils</t>
  </si>
  <si>
    <t>Conduct orientation session for ward and lady councilors</t>
  </si>
  <si>
    <t>Conduct sensitization meeting with media and editors</t>
  </si>
  <si>
    <t>Support 9 community radio stations with fuel or cash power</t>
  </si>
  <si>
    <t>Conduct nationwide sensitization of journalist by AOHJ</t>
  </si>
  <si>
    <t>Conduct orientation session for 741 Village Support Groups (VSGs) on EVD nationwide</t>
  </si>
  <si>
    <t>Conduct orientation session for 120 community drama groups on EVD</t>
  </si>
  <si>
    <t>Sub-contract 120 community drama groups to conduct outreach sensitization in 10 communities each</t>
  </si>
  <si>
    <t>Conduct orientation session for 2000 traditional communicators on EVD</t>
  </si>
  <si>
    <t>Sub-contract 2000 traditional communicators to conduct outreach community sensitization on EVD</t>
  </si>
  <si>
    <t xml:space="preserve">Conduct orientation session for 634 Village Development Committee (VDC) Members on EVD </t>
  </si>
  <si>
    <t>Conduct NGO forum to support on-going communication and social mobilization activities on EVD</t>
  </si>
  <si>
    <t>conduct regional sensitization meeting with 280 school authorities</t>
  </si>
  <si>
    <t>conduct sensitization meeting with 700 teachers in 6 Educational Regions on EVD</t>
  </si>
  <si>
    <t>Conduct sensitization meeting for 68 cluster monitors</t>
  </si>
  <si>
    <t>Engagement of school children and teachers by cluster monitors</t>
  </si>
  <si>
    <t>Send SMS text messages to mobile phone subscribers</t>
  </si>
  <si>
    <t>This activity requires no cost</t>
  </si>
  <si>
    <t>Use social media to disseminate EVD updates and prevention messages</t>
  </si>
  <si>
    <t>Send EVD updates and prevention messages using social media (twitter and facebook)</t>
  </si>
  <si>
    <t>Conduct orientation session with 1500 Red Cross Volunteers</t>
  </si>
  <si>
    <t>Deploment of Red Cross volunteers to conduct house-to-house sensitization</t>
  </si>
  <si>
    <t>Conduct orientation session for 1200 village health volunteers</t>
  </si>
  <si>
    <t>Conduct community-based field recording to collect information on EVD</t>
  </si>
  <si>
    <t>Conduct bi-monthly trekking to conduct field recording on EVD</t>
  </si>
  <si>
    <t>Conduct briefing session with journalist on the outcome of the field recording</t>
  </si>
  <si>
    <t>Conduct 140 open field days in 7 health regions</t>
  </si>
  <si>
    <t>$200.00 for 140 open field days to cover cost of materials for the quiz competition, refreshment, DSA for facilitators</t>
  </si>
  <si>
    <t>Conduct orientation session for 350 Peer Health Educators in 7 Health Regions</t>
  </si>
  <si>
    <t>Engagement of school children by Peer Health Educators on EVD</t>
  </si>
  <si>
    <t>$60.00 person days for 350 peer health educators to engage school children (175 people every six months)</t>
  </si>
  <si>
    <t>Conduct 140 interactive community film shows on EVD</t>
  </si>
  <si>
    <t>$60.00 person days to conduct 140 community film shows (20 film shows every two months in the first six months and every month for the last six months)</t>
  </si>
  <si>
    <t>Conduct training 1200 of teachers, MDFTs, community representatives and hygiene animators to construct cost-effective and sustainable handwashing facilities (tippy taps) at community and school levels</t>
  </si>
  <si>
    <t>$100.00 person days for 1200 people for 12 months</t>
  </si>
  <si>
    <t>Conduct sensitization campaign in 1850 communities to promote the use of tippy taps for handwashing at community level</t>
  </si>
  <si>
    <t>$120.00 person days for 600 people to conduct sensitization campaign to promote the use of tippy taps</t>
  </si>
  <si>
    <t>Produce and distribute handwashing stickers and T-shirts, billboards to promote tippy taps</t>
  </si>
  <si>
    <t>$15,000.00 for the production, distribution of handwashing stickers, T-shirts and billboards</t>
  </si>
  <si>
    <t xml:space="preserve">Identify and train family support groups on psychosocial support interventions </t>
  </si>
  <si>
    <t xml:space="preserve">Conduct training on psychosocial support guidelines </t>
  </si>
  <si>
    <t>Develop SOPs for referral to psychosocial support services</t>
  </si>
  <si>
    <t xml:space="preserve">Conduct quality and effective EVD counselling services </t>
  </si>
  <si>
    <t>GMD</t>
  </si>
  <si>
    <t xml:space="preserve"> for 210 TAC members for 12 months (105 people every six months)</t>
  </si>
  <si>
    <t>Organize orientation session with 30 TAC members in 7 health regions</t>
  </si>
  <si>
    <t>$600.00 per panel discussion to cover TV cost, (4 TV programme per month)</t>
  </si>
  <si>
    <t>$40.00 for the airing of radio spots in 9 languages every month</t>
  </si>
  <si>
    <t xml:space="preserve">$40.00 for the airing of TV spots in 9 languages every month </t>
  </si>
  <si>
    <t>$30.00 person days to conduct media briefing on EVD for 40 journalits for four quarters (40 people per quarter)</t>
  </si>
  <si>
    <t>person days to conduct 5 days residential workshop for 40 people</t>
  </si>
  <si>
    <t>person days to conduct step-down training for 240 people spread over four quarters (40 people per quarter + 5 facilitators team)</t>
  </si>
  <si>
    <t>cost equivalent to documentary</t>
  </si>
  <si>
    <t>600 people for one day spread over 3 quarters (200 people per quarter)</t>
  </si>
  <si>
    <t>person days for 1200 people (1200 people for 12 months)</t>
  </si>
  <si>
    <t xml:space="preserve"> 80 people for 2 quarters (40 per quarter)</t>
  </si>
  <si>
    <t>1860 people for three quarters (620 people per quarter)</t>
  </si>
  <si>
    <t>600 people for two quarters (300 people per quarter)</t>
  </si>
  <si>
    <t>80 people for 12 months (40 people every six months)</t>
  </si>
  <si>
    <t>$200.00 to support 9 community radio stations to buy either fuel or cash power every six months</t>
  </si>
  <si>
    <t xml:space="preserve"> person days for the members of AOHJ to conduct sensitization 90 journalist countrywide (30 people per quarter)</t>
  </si>
  <si>
    <t xml:space="preserve"> person days for the orientation of 741 VSGs for 12 months (247 people per quarter)</t>
  </si>
  <si>
    <t xml:space="preserve">person days conduct a residential workshop for 120 community drama groups for 2 days (40 drama groups for 3 quarters) </t>
  </si>
  <si>
    <t>person days for 1200 people from 120 community drama groups to conduct outreach performance (400 people per quarter)</t>
  </si>
  <si>
    <t>person days for the orientation of 2000 TCs for one day for the 12 months period (1000 people every six months</t>
  </si>
  <si>
    <t>person days for the TCs to conduct outreach sensitization (1000 people every six months)</t>
  </si>
  <si>
    <t>person days for 634 people for one day for the 12 months period (317 people every six months</t>
  </si>
  <si>
    <t>person days to conduct 3 NGO forum for 90 people (30 people per forum)</t>
  </si>
  <si>
    <t>person days for 280 people for the 12 months period (spread over quarters)</t>
  </si>
  <si>
    <t xml:space="preserve"> person days 700 people for 12 months (350 people every six months)</t>
  </si>
  <si>
    <t>person days for 68 cluster monitors for 12 months</t>
  </si>
  <si>
    <t>person days to engage 1500 school children and teachers (500 for 3 quarters)</t>
  </si>
  <si>
    <t>person days for 1500 people for 12 months (250 people every two months)</t>
  </si>
  <si>
    <t>person days for Red Cross volunteers to conduct house-to-house sensitization (250 people every two months)</t>
  </si>
  <si>
    <t xml:space="preserve"> person days for 1200 people for 12 months (200 people spread over six orientation sessions)</t>
  </si>
  <si>
    <t>person days for 15 people every two months</t>
  </si>
  <si>
    <t>person days for 240 people (40 people for six orientation sessions)</t>
  </si>
  <si>
    <t>person days for 350 people for 12 months (175 people every six months)</t>
  </si>
  <si>
    <t>35 people for 2 days</t>
  </si>
  <si>
    <t>120 people over 3 months</t>
  </si>
  <si>
    <t>3 holding facilities</t>
  </si>
  <si>
    <t>128 health facilities</t>
  </si>
  <si>
    <t>Package per region</t>
  </si>
  <si>
    <t>90 litres per region</t>
  </si>
  <si>
    <t>50 people for 2 days</t>
  </si>
  <si>
    <t>100 people for 2 days</t>
  </si>
  <si>
    <t>25 people for 2 days</t>
  </si>
  <si>
    <t>100 people for 1 day</t>
  </si>
  <si>
    <t>EDC package</t>
  </si>
  <si>
    <t>300 health staff quarterly</t>
  </si>
  <si>
    <t>5 people for 3 days per month</t>
  </si>
  <si>
    <t>3 people per region for 2 days</t>
  </si>
  <si>
    <t>duplicate??</t>
  </si>
  <si>
    <t>Print protocols and guidelines</t>
  </si>
  <si>
    <t>Distribute protocols and guidelines country wide</t>
  </si>
  <si>
    <t>Central level training</t>
  </si>
  <si>
    <t>Regional training</t>
  </si>
  <si>
    <t>30 people for 2 days</t>
  </si>
  <si>
    <t>100 people for 3 days</t>
  </si>
  <si>
    <t>quarterly meetings of 50 people</t>
  </si>
  <si>
    <t>hold sensitisation workshop for 150 people</t>
  </si>
  <si>
    <t>Review, adapt and disseminate laboratory protocols to the six hospitals and three ETCs</t>
  </si>
  <si>
    <t>Review protocols</t>
  </si>
  <si>
    <t>30 people/2days</t>
  </si>
  <si>
    <t>Print &amp; disseminate protocols</t>
  </si>
  <si>
    <t xml:space="preserve"> Provide sample collection materials and PPEs to the six hospitals and three ETCs</t>
  </si>
  <si>
    <t>$250 per PPE + 50$ for material</t>
  </si>
  <si>
    <t>Train laboratory technicians assigned to the six hospitals and ETCs on the use of guidelines and protocols for the collection, packaging, storage, and shipment of specimens.</t>
  </si>
  <si>
    <t>training for 30 people 2days</t>
  </si>
  <si>
    <t xml:space="preserve"> Provide continuing training to laboratory technician on sample collection, storage, packaging and shipment.</t>
  </si>
  <si>
    <t>Provide adequate triple packaging boxes and receptacles that are specific for EVD specimens to all six hospitals and three ETCs.</t>
  </si>
  <si>
    <t>10 packs for each of 9 centres</t>
  </si>
  <si>
    <t>Provide EVD specimen shipment guidelines to the six hospitals and three ETCs.</t>
  </si>
  <si>
    <t>Provision of logistic to support sample transportation.</t>
  </si>
  <si>
    <t>Provision of fuel and DSA</t>
  </si>
  <si>
    <t>$500 per centre</t>
  </si>
  <si>
    <t>Conduct monitoring of all six hospitals and three ETCs related to sample collection, packaging and shipment</t>
  </si>
  <si>
    <t xml:space="preserve">CASE MANAGEMENT </t>
  </si>
  <si>
    <t xml:space="preserve">1.  Institute prompt and effective isolation and transportation  for all suspected, probable and confirmed cases                      </t>
  </si>
  <si>
    <t>1. Prompt isolation of all suspected and probable cases</t>
  </si>
  <si>
    <t xml:space="preserve">Identify area/room in all health facilities (public and private) and border posts to hold a suspected or probable case </t>
  </si>
  <si>
    <t>1. Send memo to all health faciliites to identify</t>
  </si>
  <si>
    <t>2. Transport logistics to verify that the area/room identified is suitable</t>
  </si>
  <si>
    <t>Ensure that all the six hospitals have an operational isolation room with two beds</t>
  </si>
  <si>
    <t>1. Send memo to all six hospitals</t>
  </si>
  <si>
    <t xml:space="preserve">2. Provide technical guidance for the setting-up Ebola Isolation room </t>
  </si>
  <si>
    <t xml:space="preserve">3. Renovation/restructing of the identified room </t>
  </si>
  <si>
    <t>4. Train a team of healthcare workers in each hospital</t>
  </si>
  <si>
    <t>5. Beds, matresses and beddings</t>
  </si>
  <si>
    <t>PPEs</t>
  </si>
  <si>
    <t>6. Bleach</t>
  </si>
  <si>
    <t>7. Procure beds and mattresses</t>
  </si>
  <si>
    <t>8. Disposable gloves</t>
  </si>
  <si>
    <t>9. Bins</t>
  </si>
  <si>
    <t>10. Biohazard bags</t>
  </si>
  <si>
    <t>11. Digital BP machine</t>
  </si>
  <si>
    <t>12. Infrared thermometers</t>
  </si>
  <si>
    <t>Prompt and safe transportation of all suspected and probable cases</t>
  </si>
  <si>
    <t>Mobilise and sustain sufficient human resource to operationalize the three flying squads</t>
  </si>
  <si>
    <t>1. Develop TOR for flying squad</t>
  </si>
  <si>
    <t>2. Assign staff to flying squad</t>
  </si>
  <si>
    <t xml:space="preserve">2. Risk allowance for staff </t>
  </si>
  <si>
    <t xml:space="preserve">Provide logistics support to operationalize flying squads on 24-hour call shifts </t>
  </si>
  <si>
    <t>1. Procure an appropriately partitioned ambulance to each flying squad</t>
  </si>
  <si>
    <t>2. Fuel for tranportation</t>
  </si>
  <si>
    <t>3. Procure mobile credit for flying squad</t>
  </si>
  <si>
    <t>4. PPEs for flying squad</t>
  </si>
  <si>
    <t>5. Furniture for flying squad base station</t>
  </si>
  <si>
    <t>6. IT support for flying squad base station</t>
  </si>
  <si>
    <t>7. Scrubs/uniform for flying squads</t>
  </si>
  <si>
    <t>8. Disposal gloves</t>
  </si>
  <si>
    <t xml:space="preserve">Continuing training and simulation exercises for the three flying squad </t>
  </si>
  <si>
    <t>1. PPEs for training</t>
  </si>
  <si>
    <t>2. Stationary for training</t>
  </si>
  <si>
    <t xml:space="preserve">2. Institute prompt diagnosis and treatment for all  suspected, probable and confirmed cases </t>
  </si>
  <si>
    <t>Prompt diagnoses for all suspected and probable cases</t>
  </si>
  <si>
    <t>Facilitate the confirmation of EVD by means of an Ebola PCR test in less than 48 hours</t>
  </si>
  <si>
    <t>1. Assign laboratory staff to the three ETCs and six hospitals</t>
  </si>
  <si>
    <t xml:space="preserve">1. Sample collection containers </t>
  </si>
  <si>
    <t>2. Packaging for safe shipment</t>
  </si>
  <si>
    <t xml:space="preserve">3. Mobile credit to facilitate follow-up </t>
  </si>
  <si>
    <t>Institute preliminary treatment for all suspected and probable cases</t>
  </si>
  <si>
    <t xml:space="preserve">Ensure that a stock-pile of medical and non-medical supplies for treatment of suspected and probable cases are available at all the six hospitals </t>
  </si>
  <si>
    <t>1. Procure medical equipment for the isolation rooms in the six hospitals</t>
  </si>
  <si>
    <t>2. Procure Pharmateutical supplies for the isolation rooms in the six hospitals</t>
  </si>
  <si>
    <t>3. Procure non-medical supplies for the isolation rooms in the six hospitals</t>
  </si>
  <si>
    <t>4. Procure PPEs for the six hospitals</t>
  </si>
  <si>
    <t>Train lead EVD doctor in all six hospitals</t>
  </si>
  <si>
    <t xml:space="preserve">1. Conduct training for a lead doctor from all six hospital </t>
  </si>
  <si>
    <t>Provide support to the Lead EVD doctor to train 10 nurses, three doctors and 2 cleaners  within 30 days of training</t>
  </si>
  <si>
    <t>1. Provide technical support to the lead doctor</t>
  </si>
  <si>
    <t>3. PPEs for training</t>
  </si>
  <si>
    <t>4. Training incentives</t>
  </si>
  <si>
    <t>Mobilise and sustain sufficient human resource to operationalize the three ETCs</t>
  </si>
  <si>
    <t>1. Assign staff to the three ETCs</t>
  </si>
  <si>
    <t>2. Train all cadres of ETC staff</t>
  </si>
  <si>
    <t>Conduct continuing training of all staff and simulation exercises at the ETCs</t>
  </si>
  <si>
    <t>1. Support lead doctor to conduct weekly refresher and simulation exercises for staff at each ETCs</t>
  </si>
  <si>
    <t>Provide medical and non-medical supplies for the three ETCs</t>
  </si>
  <si>
    <t>1. Procure medical equipment for the three ETCs</t>
  </si>
  <si>
    <t>3. Procure non-medical supplies for the three ETCs</t>
  </si>
  <si>
    <t>Provide reimbursable imprest to the three ETCs for operations</t>
  </si>
  <si>
    <t>1.Reimbursable imprest</t>
  </si>
  <si>
    <t>Refurbish, restructure and equip identified site (Soma) to manage 15 suspected, probable or confirmed cases</t>
  </si>
  <si>
    <t>1. Refurbish and restructure identified site</t>
  </si>
  <si>
    <t>Identify, refurbish and restructure a suitable site in Basse to manage 15 suspected, probable or confirmed cases</t>
  </si>
  <si>
    <t xml:space="preserve">1. Identify a suitable refurbishable building </t>
  </si>
  <si>
    <t>2. Refurbish and restructure identified site</t>
  </si>
  <si>
    <t>Provide incinerator and soak away for disposal of liquid and solid waste in all the three ETCs.</t>
  </si>
  <si>
    <t>1. Construct one incinerator for each ETC</t>
  </si>
  <si>
    <t>2. Construct a soakaway in each ETC</t>
  </si>
  <si>
    <t>Provide each treatment centre with a dedicated utility vehicle</t>
  </si>
  <si>
    <t>1. Utility Vehicle</t>
  </si>
  <si>
    <t>Provide discharge package to all patients who recovered from each of the three ETCs</t>
  </si>
  <si>
    <t xml:space="preserve">1. Condoms </t>
  </si>
  <si>
    <t>2. Soap</t>
  </si>
  <si>
    <t>3. Multivitamins</t>
  </si>
  <si>
    <t xml:space="preserve">4. Bleach </t>
  </si>
  <si>
    <t>Ensure optimal infection prevention and control procedures</t>
  </si>
  <si>
    <t xml:space="preserve">Strengthen routine, standard Infection Prevention and Control (IPC) in all health facilities </t>
  </si>
  <si>
    <t>Train staff in all heath facilities in standard IPC</t>
  </si>
  <si>
    <t>1. Identify lead person for IPC in all health facilities</t>
  </si>
  <si>
    <t>2. Train lead person for IPC from all health facilities</t>
  </si>
  <si>
    <t>3. Support IPC lead person to conduct taining for staff in their health facility</t>
  </si>
  <si>
    <t>Provide IPC training materials, guidelines and posters  to all health facilities</t>
  </si>
  <si>
    <t>1. Print IPC training materials,  guidelines and posters</t>
  </si>
  <si>
    <t>2. Diseminate IPC training materials, guidelines and posters to all health facilities</t>
  </si>
  <si>
    <t>Provide all hospitals, health centers and clinics in the country with materials for hand washing (running water, soap, bleach) on a continuous basis</t>
  </si>
  <si>
    <t>1. Conduct assessement on the availability of constant supply of running water in all health facilities</t>
  </si>
  <si>
    <t>2. Identify facilities that do not have constant supply of running water</t>
  </si>
  <si>
    <t>3. Provide reserve tank to all health facilites without constant water supply or interrrupted water supply</t>
  </si>
  <si>
    <t>4. Bleach for handwashing</t>
  </si>
  <si>
    <t>5. Soap for handwashing</t>
  </si>
  <si>
    <t>Conduct spot visits for ensuring adherence with IPC protocols</t>
  </si>
  <si>
    <t>1. Develop checklist from IPC protocols for monitoring</t>
  </si>
  <si>
    <t>2. Transport logistics for spot checks</t>
  </si>
  <si>
    <t>Institute effective IPC protocols during isolation and management of suspected, probable and confirmed cases</t>
  </si>
  <si>
    <t xml:space="preserve">Ensure staff providing care are using appropriate PPE </t>
  </si>
  <si>
    <t>1. Print protocols and posters on the donning and removal of PPEs</t>
  </si>
  <si>
    <t>2. Diseminate PPE protocols to isolation and treatment centers</t>
  </si>
  <si>
    <t>3. Support lead doctor to supervise staff on the correct use of PPE protocols</t>
  </si>
  <si>
    <t>Implement appropriate waste disposal procedures in all isolation and treatment centers</t>
  </si>
  <si>
    <t>1. Print EVD waste management protocols facilities</t>
  </si>
  <si>
    <t xml:space="preserve">2. Diseminate IPC and waste disposal protocols to all isolation and treatment </t>
  </si>
  <si>
    <t>3. Biohazard bags in all isolation rooms and treatment centers</t>
  </si>
  <si>
    <t>4. Sharp disposal boxes</t>
  </si>
  <si>
    <t>Ensure safe and dignified burial practices</t>
  </si>
  <si>
    <t>Mobilise and sustain sufficient human resource to operationalize the three burial teams from the three ETCs</t>
  </si>
  <si>
    <t xml:space="preserve">1. Develop TOR for the burial team </t>
  </si>
  <si>
    <t>1. Assign staff to the three burial teams</t>
  </si>
  <si>
    <t>2. Risk allowance for burial team</t>
  </si>
  <si>
    <t>Train the three burial teams on the safe and dignified burial practices</t>
  </si>
  <si>
    <t>1. Print protocols on safe and dignified burial practices</t>
  </si>
  <si>
    <t>2. Train burial team on safe and dignified burial procedures</t>
  </si>
  <si>
    <t xml:space="preserve">Provide logistics to conduct safe and dignified burial practices </t>
  </si>
  <si>
    <t>1. Procure appropriate vehicle for exclusive use by burial/decontamination team</t>
  </si>
  <si>
    <t>2. Heavy duty PPEs for burial</t>
  </si>
  <si>
    <t>3.Body Bags</t>
  </si>
  <si>
    <t xml:space="preserve">Decontaminate area (home or hospital or clinic) where probable or confirmed cases orginated from. </t>
  </si>
  <si>
    <t>Train the three burial teams to serve as decontamination teams</t>
  </si>
  <si>
    <t xml:space="preserve">1. Develop protocol for decontamination </t>
  </si>
  <si>
    <t xml:space="preserve">2. Conduct training  </t>
  </si>
  <si>
    <t>3. Continuing simulation exercise on decontamination</t>
  </si>
  <si>
    <t>Provide logistics support to operationalize decontaminatation team</t>
  </si>
  <si>
    <t>1. Procure Vehicle for decontamination team</t>
  </si>
  <si>
    <t xml:space="preserve">3. Procure mobile credit </t>
  </si>
  <si>
    <t>4. Procure bleach</t>
  </si>
  <si>
    <t>5. PPEs for decontamination team</t>
  </si>
  <si>
    <t>6. Back pack sprayers for decontamination team</t>
  </si>
  <si>
    <t>4. Ensure the availability of a  comprehesive psychosocial package to healthcare workers, patients and families</t>
  </si>
  <si>
    <t>Effective psychosocial support to healthcare workers, patients and their families</t>
  </si>
  <si>
    <t>Develop  psychosocial support guidelines</t>
  </si>
  <si>
    <t>1. Adapt psychosocial support guidelines</t>
  </si>
  <si>
    <t>2. Print psychosocial support guidelines</t>
  </si>
  <si>
    <t>3. Diseminate psychosocial support guidelines</t>
  </si>
  <si>
    <t>1. Stationery</t>
  </si>
  <si>
    <t>1. Identify family support groups</t>
  </si>
  <si>
    <t>Adapt SOPs for psychosocial support services</t>
  </si>
  <si>
    <t>Provide quality and effective EVD counselling services whenever is required</t>
  </si>
  <si>
    <t>Strengthen family support systems for orphans and elderly as a consequence of EVD</t>
  </si>
  <si>
    <t>Identify and upgrade shelters for orphans and elderly</t>
  </si>
  <si>
    <t>Identify and sensitize foster families for orphans</t>
  </si>
  <si>
    <t>Re-integrate orphans into foster families or residential care homes</t>
  </si>
  <si>
    <t xml:space="preserve">5. Ensure case management staff  are motivated </t>
  </si>
  <si>
    <t>Establish a comprehensive package of incentives for staff involved in case management</t>
  </si>
  <si>
    <t>Retention package for identified staff involved in case management during the pre-epidemic phase</t>
  </si>
  <si>
    <t xml:space="preserve">Use level of risk exposure to EVD to compute comprehensive package of incentives </t>
  </si>
  <si>
    <t>Life insurance and death benefit available to each category of staff</t>
  </si>
  <si>
    <t>trek</t>
  </si>
  <si>
    <t>128 H/F and 5 border posts</t>
  </si>
  <si>
    <t>15 people for 2 days</t>
  </si>
  <si>
    <t>7 people per team for 2 days</t>
  </si>
  <si>
    <t>$1 per dozen</t>
  </si>
  <si>
    <t>w/shop</t>
  </si>
  <si>
    <t>50 PPEs per hospital</t>
  </si>
  <si>
    <t>18 people for 2 days</t>
  </si>
  <si>
    <t>allowances</t>
  </si>
  <si>
    <t>25 HR per ETC?</t>
  </si>
  <si>
    <t>85 people for 3 days</t>
  </si>
  <si>
    <t>simulation package</t>
  </si>
  <si>
    <t>2. Procure Pharmaceutical supplies for the three ETCs</t>
  </si>
  <si>
    <t>50 patients</t>
  </si>
  <si>
    <t>133 people for 2 days</t>
  </si>
  <si>
    <t>250 copies by 3</t>
  </si>
  <si>
    <t>15 people for 5 days</t>
  </si>
  <si>
    <t>25 pieces per facility</t>
  </si>
  <si>
    <t>can be done with PPE protocols</t>
  </si>
  <si>
    <t>Assume 10</t>
  </si>
  <si>
    <t>Lump sum</t>
  </si>
  <si>
    <t xml:space="preserve">CASE MANAGEMENT     </t>
  </si>
  <si>
    <t xml:space="preserve">COMMUNICATION AND SOCIAL MOBILIZATION </t>
  </si>
  <si>
    <t xml:space="preserve">LOGISTICS AND SAFETY  </t>
  </si>
  <si>
    <t xml:space="preserve">COORDINATION </t>
  </si>
  <si>
    <t>Established procedures for command and control</t>
  </si>
  <si>
    <t>Ensure the coordination of the components of the National EVD Plan at Central and Regional Levels</t>
  </si>
  <si>
    <t>Strengthen coordination mechanisms</t>
  </si>
  <si>
    <t>Provide mechanism(s) for clearance of key technical and information products</t>
  </si>
  <si>
    <t>Clarify roles and responsibilities for coordination</t>
  </si>
  <si>
    <t>Effectively coordinate preparedness activities to rapidly detect and adequately respond to Ebola exposure</t>
  </si>
  <si>
    <t>Strengthen the functionality of the National Task Force and its subcommittees</t>
  </si>
  <si>
    <t>Advocate for representation from the highest level of Sectors through the Office of the President</t>
  </si>
  <si>
    <t>Establish a Secretariat for the EVD coordination</t>
  </si>
  <si>
    <t>Develop TORs for the Regional Task Force</t>
  </si>
  <si>
    <t xml:space="preserve">Support Regional Task Force meetings    </t>
  </si>
  <si>
    <t>Strengthen the operations of the Regional Task Force</t>
  </si>
  <si>
    <t>Repurpose the Regional Epidemic Management Committees into Regional Task Forces.</t>
  </si>
  <si>
    <t>Identify focal persons at each Regional Task Force to oversee coordination and information sharing</t>
  </si>
  <si>
    <t>Repurpose the Multidisciplinary Facilitation Teams at the district level.</t>
  </si>
  <si>
    <t>Conduct periodic reviews of agreed action points during the NTF meetings</t>
  </si>
  <si>
    <t>Ensure regular reporting on EVD from the surveillance component of the plan</t>
  </si>
  <si>
    <t>Establish a resource mobilization subcommittee.</t>
  </si>
  <si>
    <t>Develop TORs, resource mobilization plan and a strategy.</t>
  </si>
  <si>
    <t>Establish a mechanism to manage funds for EVD operations.</t>
  </si>
  <si>
    <t>Conduct regular review meetings on the status of the Ebola resources.</t>
  </si>
  <si>
    <t xml:space="preserve">Minimize  risk communication by ensuring that information released to the general public is accurate and timely. </t>
  </si>
  <si>
    <t>Sustain sufficient human resources to implement the NEVD preparedness and response plan</t>
  </si>
  <si>
    <t>Mobilize and assign human resources as applicable</t>
  </si>
  <si>
    <t>Organize regular media briefings on EVD</t>
  </si>
  <si>
    <t>Ensure regular press releases on level of preparedness and response</t>
  </si>
  <si>
    <t>Update National Emergency Preparedness Plan</t>
  </si>
  <si>
    <t xml:space="preserve">Review the National Emergency Preparedness Plan. </t>
  </si>
  <si>
    <t>Identify and designate an EVD Operations Manager.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</si>
  <si>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Provide guidance on key actions to be taken during the EVD outbreak management</t>
    </r>
  </si>
  <si>
    <t>Establish a Central Emergency Command Center</t>
  </si>
  <si>
    <t>Provide logistics support to operationalize the Central Emergency Command Center</t>
  </si>
  <si>
    <t>Ensure timely availability of sufficient and appropriate logistics requirements for EVD preparedness and response operations</t>
  </si>
  <si>
    <t xml:space="preserve"> Strengthen Procurement Supply Management (PSM) system for EVD preparedness and response operations. </t>
  </si>
  <si>
    <t>Collate specifications and quantifications for EVD logistics requirements</t>
  </si>
  <si>
    <t>Provide and distribute the required logistics on timely basis.</t>
  </si>
  <si>
    <t>Streamline roles and responsibilities in the procurement requisition and distribution of logistics.</t>
  </si>
  <si>
    <t>Advocate for the integration of EVD logistics requirement into the existing Logistic Management Information System (LMIS).</t>
  </si>
  <si>
    <t xml:space="preserve">Logisitics </t>
  </si>
  <si>
    <t xml:space="preserve"> Safety </t>
  </si>
  <si>
    <t>Ensure safety and security for healthcare workers, volunteers, patients and treatment facilities</t>
  </si>
  <si>
    <t>Strengthen the security services of ETCs.</t>
  </si>
  <si>
    <t>Provide clear ToRs for the security services.</t>
  </si>
  <si>
    <t xml:space="preserve">Identify and quantify the types of security personnel required for each ETC
</t>
  </si>
  <si>
    <t>Engage the Ministry of Interior for the deployment of security personnel to each ETC.</t>
  </si>
  <si>
    <t>Provide security for healthcare workers and volunteers at the community level.</t>
  </si>
  <si>
    <t>Provide security escort during social mobilization, surveillance, contact tracing and safe burial</t>
  </si>
  <si>
    <t>Provide logistics support for the security services</t>
  </si>
  <si>
    <t>Engage community leaders on the role healthcare workers and volunteers in EVD operations</t>
  </si>
  <si>
    <t>Provide logistics support for the security service</t>
  </si>
  <si>
    <t>Communication for Behavioural Impact (COMBI)</t>
  </si>
  <si>
    <t>Organize regular media briefing for Media Houses</t>
  </si>
  <si>
    <t>Train health workers on risk communication and rumor management</t>
  </si>
  <si>
    <t>Social Mobilization and Community engagement</t>
  </si>
  <si>
    <t>Support district level mobilization for district and community structures</t>
  </si>
  <si>
    <t>Organize orientation meetings for media heads and editors</t>
  </si>
  <si>
    <t>Mobilize and engage organized women groups for community action</t>
  </si>
  <si>
    <t>Strengthen capacity of civil society networks to conduct community engagement activities on EVD</t>
  </si>
  <si>
    <t>Organize regional and district level sensitization meetings with school authorities on EVD</t>
  </si>
  <si>
    <t>Continue sending SMS messages to mobile phone subscribers through GSM providers</t>
  </si>
  <si>
    <t>Engage volunteers to conduct house-to-house sensitization campaigns on EVD</t>
  </si>
  <si>
    <t>Conduct interactive community-based IEC activities on EVD</t>
  </si>
  <si>
    <t>Use field activity days to raise awareness on EVD</t>
  </si>
  <si>
    <t>Promote community participation in the prevention and control of EVD</t>
  </si>
  <si>
    <t>Advocacy for community engagement on EVD</t>
  </si>
  <si>
    <t>Mobilize Multidisciplinary Facilitation Teams to engage communities.</t>
  </si>
  <si>
    <t>Engage policy and decision-makers on EVD.</t>
  </si>
  <si>
    <t>Engage pupils and teachers as “Agents of Change”.</t>
  </si>
  <si>
    <t>Engage youth groups</t>
  </si>
  <si>
    <t xml:space="preserve">Coordinate and monitor all communication interventions and material development at national and regional levels. </t>
  </si>
  <si>
    <t>Participatory monitoring and supervision</t>
  </si>
  <si>
    <t>Monitoring and supervisory visits at national, regional and district levels</t>
  </si>
  <si>
    <t>Development of a monitoring checklist</t>
  </si>
  <si>
    <t xml:space="preserve"> Conduct a study to evaluate the level of EVD awareness among the general population</t>
  </si>
  <si>
    <t xml:space="preserve">Communication and Social Mobilization </t>
  </si>
  <si>
    <t>Epidemiological surveillance</t>
  </si>
  <si>
    <t xml:space="preserve"> Strengthen the surveillance system for EVD in communities, at health facilities and at the points of entry (PoE)</t>
  </si>
  <si>
    <t xml:space="preserve">1.  Scale-up EVD surveillance to enhance early detection and interruption of transmission within the context of the IDSR strategy  </t>
  </si>
  <si>
    <t>Print and distribute adapted surveillance tools to all healthcare workers involved in surveillance activities at all levels of service.</t>
  </si>
  <si>
    <t xml:space="preserve">Train all surveillance officers and other cadres of health staff on the use of adapted EVD surveillance tools. </t>
  </si>
  <si>
    <t xml:space="preserve">Train surveillance officers on the use of screening equipment to improve timely case detection. </t>
  </si>
  <si>
    <t>Sensitize all PoE staff on EVD surveillance and infection prevention and control measures.</t>
  </si>
  <si>
    <t>Establish functional temporary holding facilities at PoE to facilitate isolation of travellers with suspected EVD.</t>
  </si>
  <si>
    <t>Ensure that appropriate PPEs are available for surveillance activities.</t>
  </si>
  <si>
    <t>Ensure that there is a reliable source of water supply at all PoE.</t>
  </si>
  <si>
    <t>Conduct regular monitoring and supportive supervisory visits to all levels of service (Health Facilities and PoE), with emphasis on where the risk is greatest.</t>
  </si>
  <si>
    <t>Scale-up and strengthen community-based surveillance for EVD</t>
  </si>
  <si>
    <t xml:space="preserve"> Conduct a TOT for Community Health Nurses (CHNs) who will train other Community Health Workers (CHWs) in their respective circuits using the community case base definition for alert cases of EVD.</t>
  </si>
  <si>
    <t xml:space="preserve">Engage local government authorities, traditional leaders and civil society organizations in community-based EVD surveillance. </t>
  </si>
  <si>
    <r>
      <t xml:space="preserve"> Facilitate and support information sharing among local government authorities and traditional leaders</t>
    </r>
    <r>
      <rPr>
        <sz val="12"/>
        <color indexed="8"/>
        <rFont val="Times New Roman"/>
        <family val="1"/>
      </rPr>
      <t xml:space="preserve"> </t>
    </r>
  </si>
  <si>
    <t>Strengthen logistics support for all CHNs to improve supervision and reporting from communities.</t>
  </si>
  <si>
    <t>Provide an effective mechanism to ensure more respondents on the 1025 toll free service.</t>
  </si>
  <si>
    <t>Strengthen active case search, contact tracing and follow-up in all districts with specific reference to districts with international borders and urban centres</t>
  </si>
  <si>
    <t xml:space="preserve"> Train Rapid Response Teams (RRTs) at national and regional levels on early detection using national EVD guidelines and protocols.</t>
  </si>
  <si>
    <t xml:space="preserve">Establish effective communication linkages between PoE, health facilities and the treatment centers. </t>
  </si>
  <si>
    <t>Provide sustainable “Closed User Groups” (CUG) facilities for all PoE, field surveillance officer and treatment centers.</t>
  </si>
  <si>
    <t>Train field surveillance officers on contact tracing, reporting and follow-up.</t>
  </si>
  <si>
    <t>Engage communities to facilitate active case search, contact tracing and reporting.</t>
  </si>
  <si>
    <t>Provide logistics support for RRTs and surveillance officers to conduct active case search, contact tracing, reporting and follow-up.</t>
  </si>
  <si>
    <t>Strengthen data management system to enhance effective EVD surveillance</t>
  </si>
  <si>
    <t xml:space="preserve">Improve the current IDSR data base and management system for EVD surveillance at national and regional levels. </t>
  </si>
  <si>
    <t xml:space="preserve">Strengthen and expand reliable internet access to all Regional Health Management Directorates and health facilities.  </t>
  </si>
  <si>
    <t>Ensure that the necessary logistics and resources for data management are available.</t>
  </si>
  <si>
    <t>Ensure that the required logistics support for reporting and sharing information with stakeholders is available.</t>
  </si>
  <si>
    <t xml:space="preserve"> Train all data collectors and managers at all levels of service on EVD data management.</t>
  </si>
  <si>
    <t>Produce regular national and regional updates and share with partners and stakeholders.</t>
  </si>
  <si>
    <t xml:space="preserve">Orientation of health staff at all levels of service on established EVD reporting. </t>
  </si>
  <si>
    <t>Provide communication support facilities for health staff at all levels involved in reporting on EVD surveillance.</t>
  </si>
  <si>
    <t xml:space="preserve">Central and Regional levels to conduct monitoring and supervision to ensure regular reporting including zero reporting on EVD. </t>
  </si>
  <si>
    <t>Ensure effective implementation of EVD activities at all POE, health facilities and field level in accordance with IHR (2005)</t>
  </si>
  <si>
    <t>Print and distribute relevant IHR protocols and guidelines to all PoEs, health facilities and field surveillance officers.</t>
  </si>
  <si>
    <t>Train PoE staff, health facility staff and field surveillance officers on IHR and use of guidelines.</t>
  </si>
  <si>
    <t>Conduct regular meetings with partners to ensure conformity in the implementation of IHR.</t>
  </si>
  <si>
    <t>Engage all high level officers on EVD surveillance in the context of IHR.</t>
  </si>
  <si>
    <t xml:space="preserve">Provide screening equipment to improve timely case detection </t>
  </si>
  <si>
    <t xml:space="preserve">Train surveillance officers on the use of screening materials to improve timely case detection </t>
  </si>
  <si>
    <t>Establish functional temporal holding facilities at points of entry to facilitate isolation of travellers with suspected EVD</t>
  </si>
  <si>
    <t>Establish isolation rooms in all health facilities</t>
  </si>
  <si>
    <t>Procure 1000 sets of appropriate PPEs to be prepositioned at secondary and tertiary health facilities, including treatment centres</t>
  </si>
  <si>
    <t>Train 600 dedicated staff at all health facilities on the use of PPE</t>
  </si>
  <si>
    <t>Conduct bi-annual training of surveillance officer on contact tracing, reporting and follow-up</t>
  </si>
  <si>
    <t>RHTs to engage communities active case search, contact tracing and reporting</t>
  </si>
  <si>
    <t>Meeting to review the data management system for EVD surveillance with data managers and supervisors</t>
  </si>
  <si>
    <t>Provide the the necessary logistics and resources for data management are available</t>
  </si>
  <si>
    <t>Provide 8 regional and central level staff with resources for sharing information with stakeholders on quarterly basis</t>
  </si>
  <si>
    <t>Provide credit facilities to all health staff involved in reporting</t>
  </si>
  <si>
    <t xml:space="preserve"> Improve data and information sharing on EVD surveillance</t>
  </si>
  <si>
    <t>Harmonize EVD surveillance at all levels with the International Health Regulations (IHR, 2005)</t>
  </si>
  <si>
    <t>Strengthen reporting system for EVD surveillance in the context of IDSR</t>
  </si>
  <si>
    <t>Conduct house-to-house sensitization on EVD during the International Health Days (NIDs, etc) in 1850 communities</t>
  </si>
  <si>
    <t>$120.00 pers days for 700 people to conduct sensitization campaigns</t>
  </si>
  <si>
    <t xml:space="preserve">Conduct orientation meeting for 240 MDFT members for them to conduct community sensitization </t>
  </si>
  <si>
    <t>$120.00 person days days for 240 MDFT members in 7 seven health regions</t>
  </si>
  <si>
    <t>Engage 48 NAMS on EVD</t>
  </si>
  <si>
    <t>$100.00 person days per person for 48 people 2 times in the year</t>
  </si>
  <si>
    <t>Organize orientation meeting for senior government officers</t>
  </si>
  <si>
    <t>$100.00 person days per person for 200 people for one year</t>
  </si>
  <si>
    <t>Organize 1500 students on EVD</t>
  </si>
  <si>
    <t>$60.00 person days per person</t>
  </si>
  <si>
    <t>Orientate 2400 youths from 60 youth groups on EVD</t>
  </si>
  <si>
    <t>$100.00 person days for 2400 people for one day</t>
  </si>
  <si>
    <t>Conduct quarterly monitoring and supervision of EVD Communication and social mobilization activities</t>
  </si>
  <si>
    <t>$240.00 person days for 6 people</t>
  </si>
  <si>
    <t>Procure monitoring and supervisory vehicle for communication and social mobilization</t>
  </si>
  <si>
    <t>$50,000 per vehicle</t>
  </si>
  <si>
    <t>Provide running cost of the M&amp;E vehicle</t>
  </si>
  <si>
    <t>$1200 per month</t>
  </si>
  <si>
    <t>Conduct stakeholders workshop to develop a monitoring check list</t>
  </si>
  <si>
    <t>$120.00 person days for 3 days</t>
  </si>
  <si>
    <t>Develop questionnaires, train field staff, collect and manage data and report</t>
  </si>
  <si>
    <t>Laboratory Surveillance</t>
  </si>
  <si>
    <t>Review, adapt and disseminate laboratory EVD protocols and guidelines to the six hospitals and three ETCs.</t>
  </si>
  <si>
    <t>Provide sample collection materials and PPEs to the six hospitals and three ETCs.</t>
  </si>
  <si>
    <t>Conduct monitoring of all six hospitals and three ETCs related to sample collection, packaging and shipment.</t>
  </si>
  <si>
    <t>Provision of logistics to support sample transportation.</t>
  </si>
  <si>
    <t>Provide EVD safe shipment materials to all six hospitals and three ETCs.</t>
  </si>
  <si>
    <t>Provide continuing training to laboratory technician on sample collection, storage, packaging and shipment.</t>
  </si>
  <si>
    <t>Strengthen the laboratory system to collect, package, store, and ship specimens to WHO-recognized Laboratory</t>
  </si>
  <si>
    <t>Provision of reliable and sustainable laboratory services to support EVD preparedness and response</t>
  </si>
  <si>
    <t>Quarterly Meetings for 3 days</t>
  </si>
  <si>
    <t>Financial Management guidelines</t>
  </si>
  <si>
    <t>Quarterly meetings</t>
  </si>
  <si>
    <t>bi-monthly briefings</t>
  </si>
  <si>
    <t>Evaluation mission of REMC</t>
  </si>
  <si>
    <t>package per team/region</t>
  </si>
  <si>
    <t>procure data cards for 50 H/Fs</t>
  </si>
  <si>
    <t xml:space="preserve">Logisitics and safety </t>
  </si>
  <si>
    <t>To ensure that appropriate logistics including human resources, supplies and other essential materials are available in sufficient quantities for timely response in case of an outbreak of Ebola.</t>
  </si>
  <si>
    <t>Supply of essential supplies and logistics at all levels to enable timely response to any Ebola case in the country</t>
  </si>
  <si>
    <t>1. Provide required logistics and supplies to strengthen disease surveillance at all levels particularly at community level and border points</t>
  </si>
  <si>
    <t>Fuel and communication cards for surveillance</t>
  </si>
  <si>
    <t xml:space="preserve">fuel for surveillance motorcysle 10 - 25l each </t>
  </si>
  <si>
    <t xml:space="preserve">Procurement of computer and printers for data management </t>
  </si>
  <si>
    <t xml:space="preserve">Computer and accessories </t>
  </si>
  <si>
    <t xml:space="preserve"> Procure and preposition  PPEs, thermometer</t>
  </si>
  <si>
    <t>PPES</t>
  </si>
  <si>
    <t xml:space="preserve"> Procure disinfectants</t>
  </si>
  <si>
    <t>Provide health facilities/ETC with essential medical supplies, drugs, PPEs and basic hygiene, sanitation, disinfection materials, waste management equipment and nutritional commodities for effective case management</t>
  </si>
  <si>
    <t xml:space="preserve">Provide drugs and other medical supplies ( eg. Gloves,  thermometers, stethoscopes, blood pressure machines , PPEs) 
</t>
  </si>
  <si>
    <t xml:space="preserve">Provide electricity ,  water supply, toilets and hand washing  facilities for patients and staff </t>
  </si>
  <si>
    <t>Package</t>
  </si>
  <si>
    <t>Provide body bags, tarpaulin tents , beds, PPEs and other  essential medical equipment/materials    for temporary treatment centres</t>
  </si>
  <si>
    <t xml:space="preserve">Provide food and  formula milk /nutritional commodities </t>
  </si>
  <si>
    <t>Procure detergents, disinfectants</t>
  </si>
  <si>
    <t xml:space="preserve">Improve the management of supplies and logistics capacity at all levels </t>
  </si>
  <si>
    <t xml:space="preserve"> Capacity building on supplies and logistics management </t>
  </si>
  <si>
    <t xml:space="preserve">To provide incentive, protection and safety package for health care workers and other support staff involve in Ebola assignments </t>
  </si>
  <si>
    <t xml:space="preserve">Motivation, safety and protection of staff  </t>
  </si>
  <si>
    <t xml:space="preserve">Provide incentive package and allowance to staff </t>
  </si>
  <si>
    <t>cater for 2000 Staff</t>
  </si>
  <si>
    <r>
      <rPr>
        <sz val="7"/>
        <rFont val="Times New Roman"/>
        <family val="1"/>
      </rPr>
      <t xml:space="preserve"> </t>
    </r>
    <r>
      <rPr>
        <sz val="12"/>
        <rFont val="Times New Roman"/>
        <family val="1"/>
      </rPr>
      <t>Provide training material and job aids for IPC and clinical care and safe burial and other infection control procedures</t>
    </r>
  </si>
  <si>
    <t>12 sets</t>
  </si>
  <si>
    <r>
      <rPr>
        <sz val="7"/>
        <rFont val="Times New Roman"/>
        <family val="1"/>
      </rPr>
      <t xml:space="preserve"> </t>
    </r>
    <r>
      <rPr>
        <sz val="12"/>
        <rFont val="Times New Roman"/>
        <family val="1"/>
      </rPr>
      <t xml:space="preserve">Provide security services for protection of isolation infrastructures, health workers, and gender base violence </t>
    </r>
  </si>
  <si>
    <t xml:space="preserve">1. Develop TOR </t>
  </si>
  <si>
    <t>for  1850 people spread over the one year period</t>
  </si>
  <si>
    <t>Total</t>
  </si>
  <si>
    <t>EPIDEMIOLOGICAL AND LABORATORY SURVEILLANCE</t>
  </si>
  <si>
    <t>US$</t>
  </si>
  <si>
    <t>Coordn</t>
  </si>
  <si>
    <t>ELS</t>
  </si>
  <si>
    <t>C-Mngt</t>
  </si>
  <si>
    <t>S/Mob.</t>
  </si>
  <si>
    <t>L&amp;S</t>
  </si>
  <si>
    <t>SUMMARY INDICATIVE COSTING OF NEVDP</t>
  </si>
  <si>
    <t>INDICATIVE COSTING BY COMPONENTS AND OBJECTIVES</t>
  </si>
  <si>
    <t xml:space="preserve">Institute prompt and effective isolation and transportation  for all suspected, probable and confirmed cases </t>
  </si>
  <si>
    <t xml:space="preserve">Institute prompt diagnosis and treatment for all  suspected, probable and confirmed cases </t>
  </si>
  <si>
    <t>Ensure the availability of a  comprehesive psychosocial package to healthcare workers, patients and families</t>
  </si>
  <si>
    <t>Ensure case management staff  are motivated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</si>
</sst>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_);[Red]\(&quot;$&quot;#,##0\)"/>
    <numFmt numFmtId="165" formatCode="&quot;$&quot;#,##0.00_);[Red]\(&quot;$&quot;#,##0.00\)"/>
    <numFmt numFmtId="166" formatCode="_(* #,##0.00_);_(* \(#,##0.00\);_(* &quot;-&quot;??_);_(@_)"/>
    <numFmt numFmtId="167" formatCode="_(* #,##0_);_(* \(#,##0\);_(* &quot;-&quot;??_);_(@_)"/>
    <numFmt numFmtId="168" formatCode="_(* #,##0.0_);_(* \(#,##0.0\);_(* &quot;-&quot;??_);_(@_)"/>
    <numFmt numFmtId="169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Baskerville Old Face"/>
      <family val="1"/>
    </font>
    <font>
      <b/>
      <sz val="12"/>
      <color theme="0"/>
      <name val="Baskerville Old Face"/>
      <family val="1"/>
    </font>
    <font>
      <b/>
      <sz val="12"/>
      <color theme="1"/>
      <name val="Batang"/>
      <family val="1"/>
    </font>
    <font>
      <b/>
      <sz val="12"/>
      <color theme="1"/>
      <name val="Baskerville Old Face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7"/>
      <color indexed="8"/>
      <name val="Times New Roman"/>
      <family val="1"/>
    </font>
    <font>
      <sz val="12"/>
      <color indexed="8"/>
      <name val="Times New Roman"/>
      <family val="1"/>
    </font>
    <font>
      <sz val="7"/>
      <name val="Times New Roman"/>
      <family val="1"/>
    </font>
    <font>
      <u/>
      <sz val="12"/>
      <name val="Times New Roman"/>
      <family val="1"/>
    </font>
    <font>
      <sz val="10"/>
      <name val="Times New Roman"/>
      <family val="1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Times New Roman"/>
      <family val="1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4" fillId="6" borderId="4" xfId="0" applyFont="1" applyFill="1" applyBorder="1"/>
    <xf numFmtId="0" fontId="4" fillId="5" borderId="4" xfId="0" applyFont="1" applyFill="1" applyBorder="1"/>
    <xf numFmtId="167" fontId="3" fillId="0" borderId="1" xfId="1" applyNumberFormat="1" applyFont="1" applyBorder="1"/>
    <xf numFmtId="167" fontId="5" fillId="4" borderId="1" xfId="0" applyNumberFormat="1" applyFont="1" applyFill="1" applyBorder="1"/>
    <xf numFmtId="0" fontId="2" fillId="0" borderId="1" xfId="0" applyFont="1" applyBorder="1" applyAlignment="1">
      <alignment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7" borderId="1" xfId="0" applyFont="1" applyFill="1" applyBorder="1" applyAlignment="1">
      <alignment wrapText="1"/>
    </xf>
    <xf numFmtId="167" fontId="3" fillId="7" borderId="1" xfId="1" applyNumberFormat="1" applyFont="1" applyFill="1" applyBorder="1"/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0" fillId="0" borderId="6" xfId="0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wrapText="1"/>
    </xf>
    <xf numFmtId="167" fontId="0" fillId="0" borderId="0" xfId="0" applyNumberFormat="1"/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/>
    <xf numFmtId="0" fontId="0" fillId="0" borderId="1" xfId="0" applyBorder="1" applyAlignment="1">
      <alignment wrapText="1"/>
    </xf>
    <xf numFmtId="0" fontId="2" fillId="0" borderId="4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vertical="top" wrapText="1"/>
    </xf>
    <xf numFmtId="0" fontId="2" fillId="7" borderId="1" xfId="0" applyFont="1" applyFill="1" applyBorder="1"/>
    <xf numFmtId="0" fontId="2" fillId="0" borderId="1" xfId="0" applyFont="1" applyFill="1" applyBorder="1"/>
    <xf numFmtId="167" fontId="9" fillId="0" borderId="1" xfId="1" applyNumberFormat="1" applyFont="1" applyBorder="1"/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6" borderId="4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167" fontId="3" fillId="0" borderId="1" xfId="1" applyNumberFormat="1" applyFont="1" applyBorder="1" applyAlignment="1">
      <alignment horizontal="left" vertical="top" wrapText="1"/>
    </xf>
    <xf numFmtId="167" fontId="5" fillId="4" borderId="1" xfId="0" applyNumberFormat="1" applyFont="1" applyFill="1" applyBorder="1" applyAlignment="1">
      <alignment horizontal="left" vertical="top" wrapText="1"/>
    </xf>
    <xf numFmtId="168" fontId="3" fillId="0" borderId="1" xfId="1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167" fontId="3" fillId="7" borderId="1" xfId="1" applyNumberFormat="1" applyFont="1" applyFill="1" applyBorder="1" applyAlignment="1">
      <alignment horizontal="left" vertical="top" wrapText="1"/>
    </xf>
    <xf numFmtId="167" fontId="8" fillId="7" borderId="1" xfId="0" applyNumberFormat="1" applyFont="1" applyFill="1" applyBorder="1" applyAlignment="1">
      <alignment horizontal="left" vertical="top" wrapText="1"/>
    </xf>
    <xf numFmtId="166" fontId="0" fillId="0" borderId="1" xfId="0" applyNumberForma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67" fontId="3" fillId="0" borderId="1" xfId="1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22" fillId="6" borderId="4" xfId="0" applyFont="1" applyFill="1" applyBorder="1" applyAlignment="1">
      <alignment horizontal="left" vertical="top"/>
    </xf>
    <xf numFmtId="0" fontId="22" fillId="5" borderId="4" xfId="0" applyFont="1" applyFill="1" applyBorder="1" applyAlignment="1">
      <alignment horizontal="left" vertical="top"/>
    </xf>
    <xf numFmtId="168" fontId="2" fillId="0" borderId="1" xfId="1" applyNumberFormat="1" applyFont="1" applyBorder="1" applyAlignment="1">
      <alignment horizontal="left" vertical="top"/>
    </xf>
    <xf numFmtId="167" fontId="2" fillId="0" borderId="1" xfId="1" applyNumberFormat="1" applyFont="1" applyBorder="1" applyAlignment="1">
      <alignment horizontal="left" vertical="top"/>
    </xf>
    <xf numFmtId="167" fontId="20" fillId="4" borderId="1" xfId="0" applyNumberFormat="1" applyFont="1" applyFill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167" fontId="2" fillId="7" borderId="1" xfId="1" applyNumberFormat="1" applyFont="1" applyFill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67" fontId="2" fillId="0" borderId="6" xfId="1" applyNumberFormat="1" applyFont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167" fontId="20" fillId="4" borderId="6" xfId="0" applyNumberFormat="1" applyFont="1" applyFill="1" applyBorder="1" applyAlignment="1">
      <alignment horizontal="left" vertical="top"/>
    </xf>
    <xf numFmtId="0" fontId="4" fillId="6" borderId="4" xfId="0" applyFont="1" applyFill="1" applyBorder="1" applyAlignment="1">
      <alignment horizontal="left" vertical="top"/>
    </xf>
    <xf numFmtId="0" fontId="4" fillId="5" borderId="4" xfId="0" applyFont="1" applyFill="1" applyBorder="1" applyAlignment="1">
      <alignment horizontal="left" vertical="top"/>
    </xf>
    <xf numFmtId="167" fontId="20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7" fontId="3" fillId="0" borderId="1" xfId="1" applyNumberFormat="1" applyFont="1" applyBorder="1" applyAlignment="1">
      <alignment horizontal="left" vertical="top"/>
    </xf>
    <xf numFmtId="165" fontId="2" fillId="0" borderId="1" xfId="0" applyNumberFormat="1" applyFont="1" applyBorder="1" applyAlignment="1">
      <alignment horizontal="left" vertical="top" wrapText="1"/>
    </xf>
    <xf numFmtId="167" fontId="3" fillId="0" borderId="1" xfId="1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4" fillId="6" borderId="4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167" fontId="8" fillId="0" borderId="0" xfId="0" applyNumberFormat="1" applyFont="1" applyAlignment="1">
      <alignment horizontal="left"/>
    </xf>
    <xf numFmtId="167" fontId="3" fillId="0" borderId="1" xfId="1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167" fontId="5" fillId="4" borderId="1" xfId="0" applyNumberFormat="1" applyFont="1" applyFill="1" applyBorder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1" xfId="0" applyBorder="1" applyAlignment="1">
      <alignment horizontal="left"/>
    </xf>
    <xf numFmtId="167" fontId="3" fillId="7" borderId="1" xfId="1" applyNumberFormat="1" applyFont="1" applyFill="1" applyBorder="1" applyAlignment="1">
      <alignment horizontal="left"/>
    </xf>
    <xf numFmtId="167" fontId="3" fillId="0" borderId="1" xfId="1" applyNumberFormat="1" applyFont="1" applyFill="1" applyBorder="1" applyAlignment="1">
      <alignment horizontal="left"/>
    </xf>
    <xf numFmtId="0" fontId="9" fillId="0" borderId="1" xfId="0" applyFont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 wrapText="1"/>
    </xf>
    <xf numFmtId="167" fontId="3" fillId="8" borderId="1" xfId="1" applyNumberFormat="1" applyFont="1" applyFill="1" applyBorder="1" applyAlignment="1">
      <alignment horizontal="left"/>
    </xf>
    <xf numFmtId="0" fontId="9" fillId="7" borderId="1" xfId="0" applyFont="1" applyFill="1" applyBorder="1" applyAlignment="1">
      <alignment horizontal="left" vertical="top" wrapText="1"/>
    </xf>
    <xf numFmtId="0" fontId="0" fillId="0" borderId="1" xfId="0" applyBorder="1"/>
    <xf numFmtId="0" fontId="0" fillId="0" borderId="0" xfId="0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8" fontId="3" fillId="0" borderId="1" xfId="1" applyNumberFormat="1" applyFont="1" applyBorder="1"/>
    <xf numFmtId="0" fontId="0" fillId="0" borderId="0" xfId="0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/>
    </xf>
    <xf numFmtId="0" fontId="2" fillId="0" borderId="6" xfId="0" applyFont="1" applyBorder="1" applyAlignment="1">
      <alignment wrapText="1"/>
    </xf>
    <xf numFmtId="0" fontId="10" fillId="0" borderId="0" xfId="0" applyFont="1" applyAlignment="1">
      <alignment horizontal="justify" vertical="center"/>
    </xf>
    <xf numFmtId="0" fontId="24" fillId="0" borderId="1" xfId="0" applyFont="1" applyBorder="1"/>
    <xf numFmtId="169" fontId="26" fillId="0" borderId="1" xfId="2" applyNumberFormat="1" applyFont="1" applyBorder="1"/>
    <xf numFmtId="0" fontId="25" fillId="0" borderId="1" xfId="0" applyFont="1" applyBorder="1"/>
    <xf numFmtId="0" fontId="27" fillId="0" borderId="1" xfId="0" applyFont="1" applyBorder="1" applyAlignment="1">
      <alignment horizontal="right"/>
    </xf>
    <xf numFmtId="0" fontId="0" fillId="0" borderId="0" xfId="0" applyAlignment="1">
      <alignment wrapText="1"/>
    </xf>
    <xf numFmtId="168" fontId="28" fillId="0" borderId="1" xfId="0" applyNumberFormat="1" applyFont="1" applyBorder="1"/>
    <xf numFmtId="168" fontId="26" fillId="0" borderId="1" xfId="1" applyNumberFormat="1" applyFont="1" applyBorder="1"/>
    <xf numFmtId="166" fontId="26" fillId="0" borderId="1" xfId="0" applyNumberFormat="1" applyFont="1" applyBorder="1"/>
    <xf numFmtId="167" fontId="0" fillId="0" borderId="1" xfId="0" applyNumberFormat="1" applyBorder="1" applyAlignment="1">
      <alignment horizontal="left" vertical="top" wrapText="1"/>
    </xf>
    <xf numFmtId="0" fontId="0" fillId="0" borderId="0" xfId="0" applyBorder="1"/>
    <xf numFmtId="0" fontId="29" fillId="0" borderId="1" xfId="0" applyFont="1" applyBorder="1" applyAlignment="1">
      <alignment wrapText="1"/>
    </xf>
    <xf numFmtId="166" fontId="8" fillId="0" borderId="1" xfId="1" applyFont="1" applyBorder="1" applyAlignment="1">
      <alignment wrapText="1"/>
    </xf>
    <xf numFmtId="169" fontId="0" fillId="0" borderId="1" xfId="2" applyNumberFormat="1" applyFont="1" applyBorder="1"/>
    <xf numFmtId="0" fontId="8" fillId="0" borderId="8" xfId="0" applyFont="1" applyBorder="1"/>
    <xf numFmtId="0" fontId="29" fillId="0" borderId="9" xfId="0" applyFont="1" applyBorder="1" applyAlignment="1">
      <alignment wrapText="1"/>
    </xf>
    <xf numFmtId="166" fontId="8" fillId="0" borderId="9" xfId="1" applyFont="1" applyBorder="1" applyAlignment="1">
      <alignment wrapText="1"/>
    </xf>
    <xf numFmtId="169" fontId="0" fillId="0" borderId="9" xfId="2" applyNumberFormat="1" applyFont="1" applyBorder="1"/>
    <xf numFmtId="166" fontId="8" fillId="0" borderId="10" xfId="0" applyNumberFormat="1" applyFont="1" applyBorder="1"/>
    <xf numFmtId="0" fontId="8" fillId="0" borderId="11" xfId="0" applyFont="1" applyBorder="1"/>
    <xf numFmtId="166" fontId="8" fillId="0" borderId="12" xfId="0" applyNumberFormat="1" applyFont="1" applyBorder="1"/>
    <xf numFmtId="0" fontId="8" fillId="0" borderId="13" xfId="0" applyFont="1" applyBorder="1"/>
    <xf numFmtId="0" fontId="29" fillId="0" borderId="14" xfId="0" applyFont="1" applyBorder="1" applyAlignment="1">
      <alignment wrapText="1"/>
    </xf>
    <xf numFmtId="166" fontId="8" fillId="0" borderId="14" xfId="1" applyFont="1" applyBorder="1" applyAlignment="1">
      <alignment wrapText="1"/>
    </xf>
    <xf numFmtId="169" fontId="0" fillId="0" borderId="14" xfId="2" applyNumberFormat="1" applyFont="1" applyBorder="1"/>
    <xf numFmtId="166" fontId="8" fillId="0" borderId="15" xfId="0" applyNumberFormat="1" applyFont="1" applyBorder="1"/>
    <xf numFmtId="0" fontId="30" fillId="0" borderId="0" xfId="0" applyFont="1" applyBorder="1"/>
    <xf numFmtId="0" fontId="4" fillId="5" borderId="5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" xfId="0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0" borderId="4" xfId="0" applyFont="1" applyBorder="1" applyAlignment="1">
      <alignment horizontal="justify" vertical="top"/>
    </xf>
    <xf numFmtId="0" fontId="0" fillId="0" borderId="7" xfId="0" applyBorder="1" applyAlignment="1">
      <alignment horizontal="justify" vertical="top"/>
    </xf>
    <xf numFmtId="0" fontId="0" fillId="0" borderId="6" xfId="0" applyBorder="1" applyAlignment="1">
      <alignment horizontal="justify" vertical="top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20" fillId="0" borderId="4" xfId="0" applyFont="1" applyBorder="1" applyAlignment="1">
      <alignment vertical="top" wrapText="1"/>
    </xf>
    <xf numFmtId="0" fontId="0" fillId="0" borderId="4" xfId="0" applyBorder="1" applyAlignment="1"/>
    <xf numFmtId="0" fontId="0" fillId="0" borderId="7" xfId="0" applyBorder="1" applyAlignment="1"/>
    <xf numFmtId="0" fontId="0" fillId="0" borderId="6" xfId="0" applyBorder="1" applyAlignment="1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2" fillId="2" borderId="1" xfId="0" applyFont="1" applyFill="1" applyBorder="1" applyAlignment="1">
      <alignment horizontal="left" vertical="top"/>
    </xf>
    <xf numFmtId="0" fontId="20" fillId="3" borderId="2" xfId="0" applyFont="1" applyFill="1" applyBorder="1" applyAlignment="1">
      <alignment horizontal="left" vertical="top"/>
    </xf>
    <xf numFmtId="0" fontId="20" fillId="3" borderId="3" xfId="0" applyFont="1" applyFill="1" applyBorder="1" applyAlignment="1">
      <alignment horizontal="left" vertical="top"/>
    </xf>
    <xf numFmtId="0" fontId="22" fillId="2" borderId="1" xfId="0" applyFont="1" applyFill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zoomScale="96" zoomScaleNormal="96" workbookViewId="0">
      <selection activeCell="B9" sqref="B9"/>
    </sheetView>
  </sheetViews>
  <sheetFormatPr defaultRowHeight="15" x14ac:dyDescent="0.25"/>
  <cols>
    <col min="1" max="1" width="7.140625" customWidth="1"/>
    <col min="2" max="2" width="81.140625" customWidth="1"/>
    <col min="3" max="3" width="14.42578125" customWidth="1"/>
    <col min="4" max="4" width="7.5703125" customWidth="1"/>
    <col min="5" max="5" width="16.140625" customWidth="1"/>
  </cols>
  <sheetData>
    <row r="1" spans="1:5" x14ac:dyDescent="0.25">
      <c r="B1" s="106" t="s">
        <v>632</v>
      </c>
      <c r="C1" s="106" t="s">
        <v>626</v>
      </c>
      <c r="D1" s="106"/>
      <c r="E1" s="106" t="s">
        <v>179</v>
      </c>
    </row>
    <row r="2" spans="1:5" ht="18" x14ac:dyDescent="0.25">
      <c r="B2" s="97" t="s">
        <v>428</v>
      </c>
      <c r="C2" s="103">
        <f>Coordination!AG38</f>
        <v>485753.73255813954</v>
      </c>
      <c r="D2" s="98">
        <f>C2/$C$7</f>
        <v>0.10223616524188814</v>
      </c>
      <c r="E2" s="104">
        <f>C2*43</f>
        <v>20887410.5</v>
      </c>
    </row>
    <row r="3" spans="1:5" ht="18" x14ac:dyDescent="0.25">
      <c r="B3" s="97" t="s">
        <v>625</v>
      </c>
      <c r="C3" s="103">
        <f>Surveillance!AG51</f>
        <v>906416.38372093043</v>
      </c>
      <c r="D3" s="98">
        <f t="shared" ref="D3:D6" si="0">C3/$C$7</f>
        <v>0.19077266724441749</v>
      </c>
      <c r="E3" s="104">
        <f t="shared" ref="E3:E6" si="1">C3*43</f>
        <v>38975904.500000007</v>
      </c>
    </row>
    <row r="4" spans="1:5" ht="18" x14ac:dyDescent="0.25">
      <c r="B4" s="97" t="s">
        <v>425</v>
      </c>
      <c r="C4" s="103">
        <f>'Case Management'!AH113</f>
        <v>1264907.5</v>
      </c>
      <c r="D4" s="98">
        <f t="shared" si="0"/>
        <v>0.26622398042041906</v>
      </c>
      <c r="E4" s="104">
        <f t="shared" si="1"/>
        <v>54391022.5</v>
      </c>
    </row>
    <row r="5" spans="1:5" ht="18" x14ac:dyDescent="0.25">
      <c r="B5" s="97" t="s">
        <v>426</v>
      </c>
      <c r="C5" s="103">
        <f>'Social Mobilization'!AH75</f>
        <v>1191987</v>
      </c>
      <c r="D5" s="98">
        <f t="shared" si="0"/>
        <v>0.25087646626286431</v>
      </c>
      <c r="E5" s="104">
        <f t="shared" si="1"/>
        <v>51255441</v>
      </c>
    </row>
    <row r="6" spans="1:5" ht="18" x14ac:dyDescent="0.25">
      <c r="B6" s="97" t="s">
        <v>427</v>
      </c>
      <c r="C6" s="103">
        <f>'Logistics and Safety'!AG15</f>
        <v>902226</v>
      </c>
      <c r="D6" s="98">
        <f t="shared" si="0"/>
        <v>0.18989072083041092</v>
      </c>
      <c r="E6" s="104">
        <f t="shared" si="1"/>
        <v>38795718</v>
      </c>
    </row>
    <row r="7" spans="1:5" ht="18.75" customHeight="1" x14ac:dyDescent="0.35">
      <c r="B7" s="100" t="s">
        <v>624</v>
      </c>
      <c r="C7" s="102">
        <f>SUM(C2:C6)</f>
        <v>4751290.6162790703</v>
      </c>
      <c r="D7" s="99"/>
      <c r="E7" s="102">
        <f>SUM(E2:E6)</f>
        <v>204305496.5</v>
      </c>
    </row>
    <row r="8" spans="1:5" ht="19.5" thickBot="1" x14ac:dyDescent="0.35">
      <c r="B8" s="122" t="s">
        <v>633</v>
      </c>
      <c r="C8" s="106"/>
      <c r="D8" s="106"/>
      <c r="E8" s="106"/>
    </row>
    <row r="9" spans="1:5" ht="25.5" customHeight="1" x14ac:dyDescent="0.25">
      <c r="A9" s="110" t="s">
        <v>627</v>
      </c>
      <c r="B9" s="111" t="s">
        <v>430</v>
      </c>
      <c r="C9" s="112">
        <f>Coordination!AG4+Coordination!AG5+Coordination!AG6+Coordination!AG7</f>
        <v>14277.383720930233</v>
      </c>
      <c r="D9" s="113">
        <f>C9/$C$2</f>
        <v>2.939222648015655E-2</v>
      </c>
      <c r="E9" s="114">
        <f>C9*43</f>
        <v>613927.5</v>
      </c>
    </row>
    <row r="10" spans="1:5" ht="26.25" x14ac:dyDescent="0.25">
      <c r="A10" s="115"/>
      <c r="B10" s="107" t="s">
        <v>434</v>
      </c>
      <c r="C10" s="108">
        <f>SUM(Coordination!AG8:AG31)</f>
        <v>221726.34883720928</v>
      </c>
      <c r="D10" s="109">
        <f t="shared" ref="D10:D11" si="2">C10/$C$2</f>
        <v>0.45645835322669603</v>
      </c>
      <c r="E10" s="116">
        <f t="shared" ref="E10:E26" si="3">C10*43</f>
        <v>9534233</v>
      </c>
    </row>
    <row r="11" spans="1:5" x14ac:dyDescent="0.25">
      <c r="A11" s="115"/>
      <c r="B11" s="107" t="s">
        <v>29</v>
      </c>
      <c r="C11" s="108">
        <f>SUM(Coordination!AG33:AG37)</f>
        <v>49750</v>
      </c>
      <c r="D11" s="109">
        <f t="shared" si="2"/>
        <v>0.10241815279112745</v>
      </c>
      <c r="E11" s="116">
        <f t="shared" si="3"/>
        <v>2139250</v>
      </c>
    </row>
    <row r="12" spans="1:5" ht="26.25" x14ac:dyDescent="0.25">
      <c r="A12" s="115" t="s">
        <v>628</v>
      </c>
      <c r="B12" s="107" t="s">
        <v>505</v>
      </c>
      <c r="C12" s="108">
        <f>SUM(Surveillance!AG3:AG26)</f>
        <v>715625.70930232562</v>
      </c>
      <c r="D12" s="109">
        <f>C12/$C$3</f>
        <v>0.7895110041641239</v>
      </c>
      <c r="E12" s="116">
        <f t="shared" si="3"/>
        <v>30771905.5</v>
      </c>
    </row>
    <row r="13" spans="1:5" x14ac:dyDescent="0.25">
      <c r="A13" s="115"/>
      <c r="B13" s="107" t="s">
        <v>555</v>
      </c>
      <c r="C13" s="108">
        <f>SUM(Surveillance!AG27:AG35)</f>
        <v>111412.79069767441</v>
      </c>
      <c r="D13" s="109">
        <f t="shared" ref="D13:D15" si="4">C13/$C$3</f>
        <v>0.12291568499712428</v>
      </c>
      <c r="E13" s="116">
        <f t="shared" si="3"/>
        <v>4790750</v>
      </c>
    </row>
    <row r="14" spans="1:5" x14ac:dyDescent="0.25">
      <c r="A14" s="115"/>
      <c r="B14" s="107" t="s">
        <v>556</v>
      </c>
      <c r="C14" s="108">
        <f>SUM(Coordination!AG36:AG40)</f>
        <v>511753.73255813954</v>
      </c>
      <c r="D14" s="109">
        <f t="shared" si="4"/>
        <v>0.56459011746603582</v>
      </c>
      <c r="E14" s="116">
        <f t="shared" si="3"/>
        <v>22005410.5</v>
      </c>
    </row>
    <row r="15" spans="1:5" ht="24" customHeight="1" x14ac:dyDescent="0.25">
      <c r="A15" s="115"/>
      <c r="B15" s="107" t="s">
        <v>587</v>
      </c>
      <c r="C15" s="108">
        <f>SUM(Coordination!AG36:AG40)</f>
        <v>511753.73255813954</v>
      </c>
      <c r="D15" s="109">
        <f t="shared" si="4"/>
        <v>0.56459011746603582</v>
      </c>
      <c r="E15" s="116">
        <f t="shared" si="3"/>
        <v>22005410.5</v>
      </c>
    </row>
    <row r="16" spans="1:5" ht="26.25" x14ac:dyDescent="0.25">
      <c r="A16" s="115" t="s">
        <v>629</v>
      </c>
      <c r="B16" s="107" t="s">
        <v>634</v>
      </c>
      <c r="C16" s="108">
        <f>SUM('Case Management'!AH3:AH31)</f>
        <v>411355</v>
      </c>
      <c r="D16" s="109">
        <f>C16/$C$4</f>
        <v>0.32520559803780119</v>
      </c>
      <c r="E16" s="116">
        <f t="shared" si="3"/>
        <v>17688265</v>
      </c>
    </row>
    <row r="17" spans="1:5" ht="14.25" customHeight="1" x14ac:dyDescent="0.25">
      <c r="A17" s="115"/>
      <c r="B17" s="107" t="s">
        <v>635</v>
      </c>
      <c r="C17" s="108">
        <f>SUM('Case Management'!AH32:AH61)</f>
        <v>445770</v>
      </c>
      <c r="D17" s="109">
        <f t="shared" ref="D17:D20" si="5">C17/$C$4</f>
        <v>0.35241312111755208</v>
      </c>
      <c r="E17" s="116">
        <f t="shared" si="3"/>
        <v>19168110</v>
      </c>
    </row>
    <row r="18" spans="1:5" x14ac:dyDescent="0.25">
      <c r="A18" s="115"/>
      <c r="B18" s="107" t="s">
        <v>334</v>
      </c>
      <c r="C18" s="108">
        <f>SUM('Case Management'!AH62:AH98)</f>
        <v>316140</v>
      </c>
      <c r="D18" s="109">
        <f t="shared" si="5"/>
        <v>0.24993131908854996</v>
      </c>
      <c r="E18" s="116">
        <f t="shared" si="3"/>
        <v>13594020</v>
      </c>
    </row>
    <row r="19" spans="1:5" ht="26.25" x14ac:dyDescent="0.25">
      <c r="A19" s="115"/>
      <c r="B19" s="107" t="s">
        <v>636</v>
      </c>
      <c r="C19" s="108">
        <f>SUM('Case Management'!AH99:AH108)</f>
        <v>28142.5</v>
      </c>
      <c r="D19" s="109">
        <f t="shared" si="5"/>
        <v>2.2248662451602192E-2</v>
      </c>
      <c r="E19" s="116">
        <f t="shared" si="3"/>
        <v>1210127.5</v>
      </c>
    </row>
    <row r="20" spans="1:5" x14ac:dyDescent="0.25">
      <c r="A20" s="115"/>
      <c r="B20" s="107" t="s">
        <v>637</v>
      </c>
      <c r="C20" s="108">
        <f>SUM('Case Management'!AH109:AH111)</f>
        <v>63500</v>
      </c>
      <c r="D20" s="109">
        <f t="shared" si="5"/>
        <v>5.0201299304494594E-2</v>
      </c>
      <c r="E20" s="116">
        <f t="shared" si="3"/>
        <v>2730500</v>
      </c>
    </row>
    <row r="21" spans="1:5" ht="26.25" x14ac:dyDescent="0.25">
      <c r="A21" s="115" t="s">
        <v>630</v>
      </c>
      <c r="B21" s="107" t="s">
        <v>81</v>
      </c>
      <c r="C21" s="108">
        <f>SUM('Social Mobilization'!AH3:AH30)</f>
        <v>479257.5</v>
      </c>
      <c r="D21" s="109">
        <f>C21/$C$5</f>
        <v>0.40206604602231399</v>
      </c>
      <c r="E21" s="116">
        <f t="shared" si="3"/>
        <v>20608072.5</v>
      </c>
    </row>
    <row r="22" spans="1:5" ht="15.75" customHeight="1" x14ac:dyDescent="0.25">
      <c r="A22" s="115"/>
      <c r="B22" s="107" t="s">
        <v>132</v>
      </c>
      <c r="C22" s="108">
        <f>SUM('Social Mobilization'!AH31:AH64)</f>
        <v>478569.5</v>
      </c>
      <c r="D22" s="109">
        <f t="shared" ref="D22:D24" si="6">C22/$C$5</f>
        <v>0.40148885851943017</v>
      </c>
      <c r="E22" s="116">
        <f t="shared" si="3"/>
        <v>20578488.5</v>
      </c>
    </row>
    <row r="23" spans="1:5" x14ac:dyDescent="0.25">
      <c r="A23" s="115"/>
      <c r="B23" s="107" t="s">
        <v>492</v>
      </c>
      <c r="C23" s="108">
        <f>SUM('Social Mobilization'!AH65:AH69)</f>
        <v>90400</v>
      </c>
      <c r="D23" s="109">
        <f t="shared" si="6"/>
        <v>7.5839753285899925E-2</v>
      </c>
      <c r="E23" s="116">
        <f t="shared" si="3"/>
        <v>3887200</v>
      </c>
    </row>
    <row r="24" spans="1:5" ht="26.25" x14ac:dyDescent="0.25">
      <c r="A24" s="115"/>
      <c r="B24" s="107" t="s">
        <v>498</v>
      </c>
      <c r="C24" s="108">
        <f>SUM('Social Mobilization'!AH70:AH74)</f>
        <v>143760</v>
      </c>
      <c r="D24" s="109">
        <f t="shared" si="6"/>
        <v>0.12060534217235591</v>
      </c>
      <c r="E24" s="116">
        <f t="shared" si="3"/>
        <v>6181680</v>
      </c>
    </row>
    <row r="25" spans="1:5" ht="26.25" x14ac:dyDescent="0.25">
      <c r="A25" s="115" t="s">
        <v>631</v>
      </c>
      <c r="B25" s="107" t="s">
        <v>461</v>
      </c>
      <c r="C25" s="108">
        <f>SUM('Logistics and Safety'!AG7:AG13)</f>
        <v>840231</v>
      </c>
      <c r="D25" s="109">
        <f>C25/$C$6</f>
        <v>0.93128661776539357</v>
      </c>
      <c r="E25" s="116">
        <f t="shared" si="3"/>
        <v>36129933</v>
      </c>
    </row>
    <row r="26" spans="1:5" ht="15.75" customHeight="1" thickBot="1" x14ac:dyDescent="0.3">
      <c r="A26" s="117"/>
      <c r="B26" s="118" t="s">
        <v>469</v>
      </c>
      <c r="C26" s="119">
        <f>SUM('Logistics and Safety'!AG4:AG7)</f>
        <v>64095</v>
      </c>
      <c r="D26" s="120">
        <f>C26/$C$6</f>
        <v>7.104095869549315E-2</v>
      </c>
      <c r="E26" s="121">
        <f t="shared" si="3"/>
        <v>2756085</v>
      </c>
    </row>
    <row r="27" spans="1:5" x14ac:dyDescent="0.25">
      <c r="B27" s="101"/>
      <c r="C27" s="101"/>
    </row>
  </sheetData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988"/>
  <sheetViews>
    <sheetView topLeftCell="AC27" zoomScale="67" zoomScaleNormal="67" workbookViewId="0">
      <selection activeCell="AH38" sqref="AH38"/>
    </sheetView>
  </sheetViews>
  <sheetFormatPr defaultColWidth="8.7109375" defaultRowHeight="15" x14ac:dyDescent="0.25"/>
  <cols>
    <col min="1" max="1" width="16.42578125" style="6" customWidth="1"/>
    <col min="2" max="2" width="26.28515625" style="6" customWidth="1"/>
    <col min="3" max="3" width="25.85546875" style="6" customWidth="1"/>
    <col min="4" max="4" width="26.85546875" style="6" customWidth="1"/>
    <col min="5" max="5" width="30.140625" style="6" customWidth="1"/>
    <col min="6" max="6" width="24.140625" style="6" customWidth="1"/>
    <col min="7" max="7" width="19.5703125" style="6" customWidth="1"/>
    <col min="8" max="8" width="11.7109375" style="6" customWidth="1"/>
    <col min="9" max="32" width="10.5703125" style="6" customWidth="1"/>
    <col min="33" max="33" width="17.140625" style="6" customWidth="1"/>
    <col min="34" max="34" width="14.28515625" style="6" customWidth="1"/>
    <col min="35" max="35" width="16.140625" style="6" customWidth="1"/>
    <col min="36" max="36" width="14.28515625" style="6" bestFit="1" customWidth="1"/>
    <col min="37" max="16384" width="8.7109375" style="6"/>
  </cols>
  <sheetData>
    <row r="2" spans="1:34" s="30" customFormat="1" ht="21" customHeight="1" x14ac:dyDescent="0.25">
      <c r="A2" s="125" t="s">
        <v>20</v>
      </c>
      <c r="B2" s="125" t="s">
        <v>0</v>
      </c>
      <c r="C2" s="125" t="s">
        <v>1</v>
      </c>
      <c r="D2" s="125" t="s">
        <v>2</v>
      </c>
      <c r="E2" s="125" t="s">
        <v>3</v>
      </c>
      <c r="F2" s="125" t="s">
        <v>50</v>
      </c>
      <c r="G2" s="125" t="s">
        <v>4</v>
      </c>
      <c r="H2" s="125" t="s">
        <v>5</v>
      </c>
      <c r="I2" s="126" t="s">
        <v>6</v>
      </c>
      <c r="J2" s="127"/>
      <c r="K2" s="126" t="s">
        <v>9</v>
      </c>
      <c r="L2" s="127"/>
      <c r="M2" s="126" t="s">
        <v>10</v>
      </c>
      <c r="N2" s="127"/>
      <c r="O2" s="126" t="s">
        <v>11</v>
      </c>
      <c r="P2" s="127"/>
      <c r="Q2" s="126" t="s">
        <v>12</v>
      </c>
      <c r="R2" s="127"/>
      <c r="S2" s="126" t="s">
        <v>13</v>
      </c>
      <c r="T2" s="127"/>
      <c r="U2" s="126" t="s">
        <v>14</v>
      </c>
      <c r="V2" s="127"/>
      <c r="W2" s="126" t="s">
        <v>15</v>
      </c>
      <c r="X2" s="127"/>
      <c r="Y2" s="126" t="s">
        <v>16</v>
      </c>
      <c r="Z2" s="127"/>
      <c r="AA2" s="126" t="s">
        <v>17</v>
      </c>
      <c r="AB2" s="127"/>
      <c r="AC2" s="126" t="s">
        <v>18</v>
      </c>
      <c r="AD2" s="127"/>
      <c r="AE2" s="126" t="s">
        <v>19</v>
      </c>
      <c r="AF2" s="127"/>
      <c r="AG2" s="125" t="s">
        <v>21</v>
      </c>
      <c r="AH2" s="123" t="s">
        <v>53</v>
      </c>
    </row>
    <row r="3" spans="1:34" ht="15.6" customHeight="1" x14ac:dyDescent="0.25">
      <c r="A3" s="125"/>
      <c r="B3" s="125"/>
      <c r="C3" s="125"/>
      <c r="D3" s="125"/>
      <c r="E3" s="125"/>
      <c r="F3" s="125"/>
      <c r="G3" s="125"/>
      <c r="H3" s="125"/>
      <c r="I3" s="31" t="s">
        <v>7</v>
      </c>
      <c r="J3" s="32" t="s">
        <v>8</v>
      </c>
      <c r="K3" s="31" t="s">
        <v>7</v>
      </c>
      <c r="L3" s="32" t="s">
        <v>8</v>
      </c>
      <c r="M3" s="31" t="s">
        <v>7</v>
      </c>
      <c r="N3" s="32" t="s">
        <v>8</v>
      </c>
      <c r="O3" s="31" t="s">
        <v>7</v>
      </c>
      <c r="P3" s="32" t="s">
        <v>8</v>
      </c>
      <c r="Q3" s="31" t="s">
        <v>7</v>
      </c>
      <c r="R3" s="32" t="s">
        <v>8</v>
      </c>
      <c r="S3" s="31" t="s">
        <v>7</v>
      </c>
      <c r="T3" s="32" t="s">
        <v>8</v>
      </c>
      <c r="U3" s="31" t="s">
        <v>7</v>
      </c>
      <c r="V3" s="32" t="s">
        <v>8</v>
      </c>
      <c r="W3" s="31" t="s">
        <v>7</v>
      </c>
      <c r="X3" s="32" t="s">
        <v>8</v>
      </c>
      <c r="Y3" s="31" t="s">
        <v>7</v>
      </c>
      <c r="Z3" s="32" t="s">
        <v>8</v>
      </c>
      <c r="AA3" s="31" t="s">
        <v>7</v>
      </c>
      <c r="AB3" s="32" t="s">
        <v>8</v>
      </c>
      <c r="AC3" s="31" t="s">
        <v>7</v>
      </c>
      <c r="AD3" s="32" t="s">
        <v>8</v>
      </c>
      <c r="AE3" s="31" t="s">
        <v>7</v>
      </c>
      <c r="AF3" s="32" t="s">
        <v>8</v>
      </c>
      <c r="AG3" s="125"/>
      <c r="AH3" s="124"/>
    </row>
    <row r="4" spans="1:34" s="14" customFormat="1" ht="18" customHeight="1" x14ac:dyDescent="0.25">
      <c r="A4" s="131"/>
      <c r="B4" s="24"/>
      <c r="C4" s="24"/>
      <c r="D4" s="24"/>
      <c r="E4" s="24"/>
      <c r="F4" s="24"/>
      <c r="G4" s="24"/>
      <c r="H4" s="33"/>
      <c r="I4" s="33"/>
      <c r="J4" s="33">
        <f>$H4*I4</f>
        <v>0</v>
      </c>
      <c r="L4" s="33">
        <f>$H4*K4</f>
        <v>0</v>
      </c>
      <c r="N4" s="33">
        <f>$H4*M4</f>
        <v>0</v>
      </c>
      <c r="P4" s="33">
        <f>$H4*O4</f>
        <v>0</v>
      </c>
      <c r="R4" s="33">
        <f>$H4*Q4</f>
        <v>0</v>
      </c>
      <c r="T4" s="33">
        <f>$H4*S4</f>
        <v>0</v>
      </c>
      <c r="V4" s="33">
        <f>$H4*U4</f>
        <v>0</v>
      </c>
      <c r="X4" s="33">
        <f>$H4*W4</f>
        <v>0</v>
      </c>
      <c r="Z4" s="33">
        <f>$H4*Y4</f>
        <v>0</v>
      </c>
      <c r="AB4" s="33">
        <f>$H4*AA4</f>
        <v>0</v>
      </c>
      <c r="AD4" s="33">
        <f>$H4*AC4</f>
        <v>0</v>
      </c>
      <c r="AF4" s="33">
        <f>$H4*AE4</f>
        <v>0</v>
      </c>
      <c r="AG4" s="34">
        <f>J4+L4+N4+P4+R4+T4+V4+X4+Z4+AB4+AD4+AF4</f>
        <v>0</v>
      </c>
    </row>
    <row r="5" spans="1:34" s="14" customFormat="1" ht="76.5" customHeight="1" x14ac:dyDescent="0.25">
      <c r="A5" s="130"/>
      <c r="B5" s="128" t="s">
        <v>430</v>
      </c>
      <c r="C5" s="128" t="s">
        <v>429</v>
      </c>
      <c r="D5" s="128" t="s">
        <v>431</v>
      </c>
      <c r="E5" s="24" t="s">
        <v>30</v>
      </c>
      <c r="F5" s="24" t="s">
        <v>52</v>
      </c>
      <c r="G5" s="24" t="s">
        <v>51</v>
      </c>
      <c r="H5" s="35">
        <f>150/43</f>
        <v>3.4883720930232558</v>
      </c>
      <c r="I5" s="33">
        <f>2*15*6</f>
        <v>180</v>
      </c>
      <c r="J5" s="33">
        <f t="shared" ref="J5:L57" si="0">$H5*I5</f>
        <v>627.90697674418607</v>
      </c>
      <c r="K5" s="33">
        <f>2*15*6</f>
        <v>180</v>
      </c>
      <c r="L5" s="33">
        <f t="shared" si="0"/>
        <v>627.90697674418607</v>
      </c>
      <c r="M5" s="33">
        <f>2*15*6</f>
        <v>180</v>
      </c>
      <c r="N5" s="33">
        <f t="shared" ref="N5" si="1">$H5*M5</f>
        <v>627.90697674418607</v>
      </c>
      <c r="O5" s="33">
        <f>2*15*6</f>
        <v>180</v>
      </c>
      <c r="P5" s="33">
        <f t="shared" ref="P5" si="2">$H5*O5</f>
        <v>627.90697674418607</v>
      </c>
      <c r="Q5" s="33">
        <f>2*15*6</f>
        <v>180</v>
      </c>
      <c r="R5" s="33">
        <f t="shared" ref="R5" si="3">$H5*Q5</f>
        <v>627.90697674418607</v>
      </c>
      <c r="S5" s="33">
        <f>2*15*6</f>
        <v>180</v>
      </c>
      <c r="T5" s="33">
        <f t="shared" ref="T5" si="4">$H5*S5</f>
        <v>627.90697674418607</v>
      </c>
      <c r="U5" s="33">
        <f>2*15*6</f>
        <v>180</v>
      </c>
      <c r="V5" s="33">
        <f t="shared" ref="V5" si="5">$H5*U5</f>
        <v>627.90697674418607</v>
      </c>
      <c r="W5" s="33">
        <f>2*15*6</f>
        <v>180</v>
      </c>
      <c r="X5" s="33">
        <f t="shared" ref="X5" si="6">$H5*W5</f>
        <v>627.90697674418607</v>
      </c>
      <c r="Y5" s="33">
        <f>2*15*6</f>
        <v>180</v>
      </c>
      <c r="Z5" s="33">
        <f t="shared" ref="Z5" si="7">$H5*Y5</f>
        <v>627.90697674418607</v>
      </c>
      <c r="AA5" s="33">
        <f>2*15*6</f>
        <v>180</v>
      </c>
      <c r="AB5" s="33">
        <f t="shared" ref="AB5" si="8">$H5*AA5</f>
        <v>627.90697674418607</v>
      </c>
      <c r="AC5" s="33">
        <f>2*15*6</f>
        <v>180</v>
      </c>
      <c r="AD5" s="33">
        <f t="shared" ref="AD5" si="9">$H5*AC5</f>
        <v>627.90697674418607</v>
      </c>
      <c r="AE5" s="33">
        <f>2*15*6</f>
        <v>180</v>
      </c>
      <c r="AF5" s="33">
        <f t="shared" ref="AF5" si="10">$H5*AE5</f>
        <v>627.90697674418607</v>
      </c>
      <c r="AG5" s="34">
        <f t="shared" ref="AG5:AG57" si="11">J5+L5+N5+P5+R5+T5+V5+X5+Z5+AB5+AD5+AF5</f>
        <v>7534.8837209302328</v>
      </c>
    </row>
    <row r="6" spans="1:34" s="14" customFormat="1" ht="44.1" customHeight="1" x14ac:dyDescent="0.25">
      <c r="A6" s="130"/>
      <c r="B6" s="130"/>
      <c r="C6" s="130"/>
      <c r="D6" s="129"/>
      <c r="E6" s="24" t="s">
        <v>31</v>
      </c>
      <c r="F6" s="24"/>
      <c r="G6" s="24"/>
      <c r="H6" s="33">
        <v>30</v>
      </c>
      <c r="I6" s="33"/>
      <c r="J6" s="33">
        <f t="shared" si="0"/>
        <v>0</v>
      </c>
      <c r="K6" s="14">
        <v>50</v>
      </c>
      <c r="L6" s="33">
        <f t="shared" si="0"/>
        <v>1500</v>
      </c>
      <c r="N6" s="33">
        <f t="shared" ref="N6" si="12">$H6*M6</f>
        <v>0</v>
      </c>
      <c r="P6" s="33">
        <f t="shared" ref="P6" si="13">$H6*O6</f>
        <v>0</v>
      </c>
      <c r="Q6" s="14">
        <v>50</v>
      </c>
      <c r="R6" s="33">
        <f t="shared" ref="R6" si="14">$H6*Q6</f>
        <v>1500</v>
      </c>
      <c r="T6" s="33">
        <f t="shared" ref="T6" si="15">$H6*S6</f>
        <v>0</v>
      </c>
      <c r="V6" s="33">
        <f t="shared" ref="V6" si="16">$H6*U6</f>
        <v>0</v>
      </c>
      <c r="W6" s="14">
        <v>50</v>
      </c>
      <c r="X6" s="33">
        <f t="shared" ref="X6" si="17">$H6*W6</f>
        <v>1500</v>
      </c>
      <c r="Z6" s="33">
        <f t="shared" ref="Z6" si="18">$H6*Y6</f>
        <v>0</v>
      </c>
      <c r="AB6" s="33">
        <f t="shared" ref="AB6" si="19">$H6*AA6</f>
        <v>0</v>
      </c>
      <c r="AC6" s="14">
        <v>50</v>
      </c>
      <c r="AD6" s="33">
        <f t="shared" ref="AD6" si="20">$H6*AC6</f>
        <v>1500</v>
      </c>
      <c r="AF6" s="33">
        <f t="shared" ref="AF6" si="21">$H6*AE6</f>
        <v>0</v>
      </c>
      <c r="AG6" s="34">
        <f t="shared" si="11"/>
        <v>6000</v>
      </c>
    </row>
    <row r="7" spans="1:34" s="14" customFormat="1" ht="47.25" customHeight="1" x14ac:dyDescent="0.25">
      <c r="A7" s="130"/>
      <c r="B7" s="130"/>
      <c r="C7" s="130"/>
      <c r="D7" s="6" t="s">
        <v>432</v>
      </c>
      <c r="E7" s="41" t="s">
        <v>46</v>
      </c>
      <c r="F7" s="24" t="s">
        <v>54</v>
      </c>
      <c r="G7" s="24" t="s">
        <v>51</v>
      </c>
      <c r="H7" s="35">
        <v>16.5</v>
      </c>
      <c r="I7" s="33">
        <f>3*15</f>
        <v>45</v>
      </c>
      <c r="J7" s="33">
        <f t="shared" si="0"/>
        <v>742.5</v>
      </c>
      <c r="L7" s="33">
        <f t="shared" si="0"/>
        <v>0</v>
      </c>
      <c r="N7" s="33">
        <f t="shared" ref="N7" si="22">$H7*M7</f>
        <v>0</v>
      </c>
      <c r="P7" s="33">
        <f t="shared" ref="P7" si="23">$H7*O7</f>
        <v>0</v>
      </c>
      <c r="R7" s="33">
        <f t="shared" ref="R7" si="24">$H7*Q7</f>
        <v>0</v>
      </c>
      <c r="T7" s="33">
        <f t="shared" ref="T7" si="25">$H7*S7</f>
        <v>0</v>
      </c>
      <c r="V7" s="33">
        <f t="shared" ref="V7" si="26">$H7*U7</f>
        <v>0</v>
      </c>
      <c r="X7" s="33">
        <f t="shared" ref="X7" si="27">$H7*W7</f>
        <v>0</v>
      </c>
      <c r="Z7" s="33">
        <f t="shared" ref="Z7" si="28">$H7*Y7</f>
        <v>0</v>
      </c>
      <c r="AB7" s="33">
        <f t="shared" ref="AB7" si="29">$H7*AA7</f>
        <v>0</v>
      </c>
      <c r="AD7" s="33">
        <f t="shared" ref="AD7" si="30">$H7*AC7</f>
        <v>0</v>
      </c>
      <c r="AF7" s="33">
        <f t="shared" ref="AF7" si="31">$H7*AE7</f>
        <v>0</v>
      </c>
      <c r="AG7" s="34">
        <f t="shared" si="11"/>
        <v>742.5</v>
      </c>
    </row>
    <row r="8" spans="1:34" s="14" customFormat="1" ht="30.6" customHeight="1" x14ac:dyDescent="0.25">
      <c r="A8" s="130"/>
      <c r="B8" s="129"/>
      <c r="C8" s="129"/>
      <c r="D8" s="24" t="s">
        <v>433</v>
      </c>
      <c r="E8" s="24"/>
      <c r="F8" s="24"/>
      <c r="G8" s="24"/>
      <c r="H8" s="33"/>
      <c r="I8" s="33"/>
      <c r="J8" s="33">
        <f t="shared" si="0"/>
        <v>0</v>
      </c>
      <c r="L8" s="33">
        <f t="shared" si="0"/>
        <v>0</v>
      </c>
      <c r="N8" s="33">
        <f t="shared" ref="N8" si="32">$H8*M8</f>
        <v>0</v>
      </c>
      <c r="P8" s="33">
        <f t="shared" ref="P8" si="33">$H8*O8</f>
        <v>0</v>
      </c>
      <c r="R8" s="33">
        <f t="shared" ref="R8" si="34">$H8*Q8</f>
        <v>0</v>
      </c>
      <c r="T8" s="33">
        <f t="shared" ref="T8" si="35">$H8*S8</f>
        <v>0</v>
      </c>
      <c r="V8" s="33">
        <f t="shared" ref="V8" si="36">$H8*U8</f>
        <v>0</v>
      </c>
      <c r="X8" s="33">
        <f t="shared" ref="X8" si="37">$H8*W8</f>
        <v>0</v>
      </c>
      <c r="Z8" s="33">
        <f t="shared" ref="Z8" si="38">$H8*Y8</f>
        <v>0</v>
      </c>
      <c r="AB8" s="33">
        <f t="shared" ref="AB8" si="39">$H8*AA8</f>
        <v>0</v>
      </c>
      <c r="AD8" s="33">
        <f t="shared" ref="AD8" si="40">$H8*AC8</f>
        <v>0</v>
      </c>
      <c r="AF8" s="33">
        <f t="shared" ref="AF8" si="41">$H8*AE8</f>
        <v>0</v>
      </c>
      <c r="AG8" s="34">
        <f t="shared" si="11"/>
        <v>0</v>
      </c>
    </row>
    <row r="9" spans="1:34" s="14" customFormat="1" ht="74.25" customHeight="1" x14ac:dyDescent="0.25">
      <c r="A9" s="130"/>
      <c r="B9" s="128" t="s">
        <v>434</v>
      </c>
      <c r="C9" s="128" t="s">
        <v>435</v>
      </c>
      <c r="D9" s="128" t="s">
        <v>436</v>
      </c>
      <c r="E9" s="24" t="s">
        <v>32</v>
      </c>
      <c r="F9" s="24" t="s">
        <v>52</v>
      </c>
      <c r="G9" s="24"/>
      <c r="H9" s="35">
        <v>3.5</v>
      </c>
      <c r="I9" s="33">
        <v>50</v>
      </c>
      <c r="J9" s="33">
        <f t="shared" si="0"/>
        <v>175</v>
      </c>
      <c r="K9" s="14">
        <v>50</v>
      </c>
      <c r="L9" s="33">
        <f t="shared" si="0"/>
        <v>175</v>
      </c>
      <c r="M9" s="14">
        <v>50</v>
      </c>
      <c r="N9" s="33">
        <f t="shared" ref="N9" si="42">$H9*M9</f>
        <v>175</v>
      </c>
      <c r="O9" s="14">
        <v>50</v>
      </c>
      <c r="P9" s="33">
        <f t="shared" ref="P9" si="43">$H9*O9</f>
        <v>175</v>
      </c>
      <c r="Q9" s="14">
        <v>50</v>
      </c>
      <c r="R9" s="33">
        <f t="shared" ref="R9" si="44">$H9*Q9</f>
        <v>175</v>
      </c>
      <c r="S9" s="14">
        <v>50</v>
      </c>
      <c r="T9" s="33">
        <f t="shared" ref="T9" si="45">$H9*S9</f>
        <v>175</v>
      </c>
      <c r="U9" s="14">
        <v>50</v>
      </c>
      <c r="V9" s="33">
        <f t="shared" ref="V9" si="46">$H9*U9</f>
        <v>175</v>
      </c>
      <c r="W9" s="14">
        <v>50</v>
      </c>
      <c r="X9" s="33">
        <f t="shared" ref="X9" si="47">$H9*W9</f>
        <v>175</v>
      </c>
      <c r="Y9" s="14">
        <v>50</v>
      </c>
      <c r="Z9" s="33">
        <f t="shared" ref="Z9" si="48">$H9*Y9</f>
        <v>175</v>
      </c>
      <c r="AA9" s="14">
        <v>50</v>
      </c>
      <c r="AB9" s="33">
        <f t="shared" ref="AB9" si="49">$H9*AA9</f>
        <v>175</v>
      </c>
      <c r="AC9" s="14">
        <v>50</v>
      </c>
      <c r="AD9" s="33">
        <f t="shared" ref="AD9" si="50">$H9*AC9</f>
        <v>175</v>
      </c>
      <c r="AE9" s="14">
        <v>50</v>
      </c>
      <c r="AF9" s="33">
        <f t="shared" ref="AF9" si="51">$H9*AE9</f>
        <v>175</v>
      </c>
      <c r="AG9" s="34">
        <f t="shared" si="11"/>
        <v>2100</v>
      </c>
    </row>
    <row r="10" spans="1:34" s="14" customFormat="1" ht="47.25" customHeight="1" x14ac:dyDescent="0.25">
      <c r="A10" s="130"/>
      <c r="B10" s="130"/>
      <c r="C10" s="130"/>
      <c r="D10" s="129"/>
      <c r="E10" s="24" t="s">
        <v>33</v>
      </c>
      <c r="F10" s="24" t="s">
        <v>55</v>
      </c>
      <c r="G10" s="24"/>
      <c r="H10" s="35">
        <f>100/43</f>
        <v>2.3255813953488373</v>
      </c>
      <c r="I10" s="33">
        <v>50</v>
      </c>
      <c r="J10" s="33">
        <f t="shared" si="0"/>
        <v>116.27906976744187</v>
      </c>
      <c r="K10" s="33">
        <v>50</v>
      </c>
      <c r="L10" s="33">
        <f t="shared" si="0"/>
        <v>116.27906976744187</v>
      </c>
      <c r="M10" s="33">
        <v>50</v>
      </c>
      <c r="N10" s="33">
        <f t="shared" ref="N10" si="52">$H10*M10</f>
        <v>116.27906976744187</v>
      </c>
      <c r="O10" s="33">
        <v>50</v>
      </c>
      <c r="P10" s="33">
        <f t="shared" ref="P10" si="53">$H10*O10</f>
        <v>116.27906976744187</v>
      </c>
      <c r="Q10" s="33">
        <v>50</v>
      </c>
      <c r="R10" s="33">
        <f t="shared" ref="R10" si="54">$H10*Q10</f>
        <v>116.27906976744187</v>
      </c>
      <c r="S10" s="33">
        <v>50</v>
      </c>
      <c r="T10" s="33">
        <f t="shared" ref="T10" si="55">$H10*S10</f>
        <v>116.27906976744187</v>
      </c>
      <c r="U10" s="33">
        <v>50</v>
      </c>
      <c r="V10" s="33">
        <f t="shared" ref="V10" si="56">$H10*U10</f>
        <v>116.27906976744187</v>
      </c>
      <c r="W10" s="33">
        <v>50</v>
      </c>
      <c r="X10" s="33">
        <f t="shared" ref="X10" si="57">$H10*W10</f>
        <v>116.27906976744187</v>
      </c>
      <c r="Y10" s="33">
        <v>50</v>
      </c>
      <c r="Z10" s="33">
        <f t="shared" ref="Z10" si="58">$H10*Y10</f>
        <v>116.27906976744187</v>
      </c>
      <c r="AA10" s="33">
        <v>50</v>
      </c>
      <c r="AB10" s="33">
        <f t="shared" ref="AB10" si="59">$H10*AA10</f>
        <v>116.27906976744187</v>
      </c>
      <c r="AC10" s="33">
        <v>50</v>
      </c>
      <c r="AD10" s="33">
        <f t="shared" ref="AD10" si="60">$H10*AC10</f>
        <v>116.27906976744187</v>
      </c>
      <c r="AE10" s="33">
        <v>50</v>
      </c>
      <c r="AF10" s="33">
        <f t="shared" ref="AF10" si="61">$H10*AE10</f>
        <v>116.27906976744187</v>
      </c>
      <c r="AG10" s="34">
        <f t="shared" si="11"/>
        <v>1395.3488372093022</v>
      </c>
    </row>
    <row r="11" spans="1:34" s="14" customFormat="1" ht="33.6" customHeight="1" x14ac:dyDescent="0.25">
      <c r="A11" s="130"/>
      <c r="B11" s="130"/>
      <c r="C11" s="130"/>
      <c r="D11" s="14" t="s">
        <v>23</v>
      </c>
      <c r="E11" s="24" t="s">
        <v>34</v>
      </c>
      <c r="F11" s="24"/>
      <c r="G11" s="24"/>
      <c r="H11" s="33">
        <v>5000</v>
      </c>
      <c r="I11" s="33"/>
      <c r="J11" s="33">
        <f t="shared" si="0"/>
        <v>0</v>
      </c>
      <c r="K11" s="14">
        <v>1</v>
      </c>
      <c r="L11" s="33">
        <f t="shared" si="0"/>
        <v>5000</v>
      </c>
      <c r="N11" s="33">
        <f t="shared" ref="N11" si="62">$H11*M11</f>
        <v>0</v>
      </c>
      <c r="P11" s="33">
        <f t="shared" ref="P11" si="63">$H11*O11</f>
        <v>0</v>
      </c>
      <c r="R11" s="33">
        <f t="shared" ref="R11" si="64">$H11*Q11</f>
        <v>0</v>
      </c>
      <c r="T11" s="33">
        <f t="shared" ref="T11" si="65">$H11*S11</f>
        <v>0</v>
      </c>
      <c r="V11" s="33">
        <f t="shared" ref="V11" si="66">$H11*U11</f>
        <v>0</v>
      </c>
      <c r="X11" s="33">
        <f t="shared" ref="X11" si="67">$H11*W11</f>
        <v>0</v>
      </c>
      <c r="Z11" s="33">
        <f t="shared" ref="Z11" si="68">$H11*Y11</f>
        <v>0</v>
      </c>
      <c r="AB11" s="33">
        <f t="shared" ref="AB11" si="69">$H11*AA11</f>
        <v>0</v>
      </c>
      <c r="AD11" s="33">
        <f t="shared" ref="AD11" si="70">$H11*AC11</f>
        <v>0</v>
      </c>
      <c r="AF11" s="33">
        <f t="shared" ref="AF11" si="71">$H11*AE11</f>
        <v>0</v>
      </c>
      <c r="AG11" s="34">
        <f t="shared" si="11"/>
        <v>5000</v>
      </c>
    </row>
    <row r="12" spans="1:34" s="14" customFormat="1" ht="42" customHeight="1" x14ac:dyDescent="0.25">
      <c r="A12" s="130"/>
      <c r="B12" s="130"/>
      <c r="C12" s="130"/>
      <c r="D12" s="14" t="s">
        <v>22</v>
      </c>
      <c r="E12" s="24" t="s">
        <v>35</v>
      </c>
      <c r="F12" s="24"/>
      <c r="G12" s="24"/>
      <c r="H12" s="33">
        <v>3.5</v>
      </c>
      <c r="I12" s="33">
        <f>40*4</f>
        <v>160</v>
      </c>
      <c r="J12" s="33">
        <f t="shared" si="0"/>
        <v>560</v>
      </c>
      <c r="K12" s="33">
        <f>40*4</f>
        <v>160</v>
      </c>
      <c r="L12" s="33">
        <f t="shared" si="0"/>
        <v>560</v>
      </c>
      <c r="M12" s="33">
        <f>40*4</f>
        <v>160</v>
      </c>
      <c r="N12" s="33">
        <f t="shared" ref="N12" si="72">$H12*M12</f>
        <v>560</v>
      </c>
      <c r="O12" s="33">
        <f>40*4</f>
        <v>160</v>
      </c>
      <c r="P12" s="33">
        <f t="shared" ref="P12" si="73">$H12*O12</f>
        <v>560</v>
      </c>
      <c r="Q12" s="33">
        <f>40*4</f>
        <v>160</v>
      </c>
      <c r="R12" s="33">
        <f t="shared" ref="R12" si="74">$H12*Q12</f>
        <v>560</v>
      </c>
      <c r="S12" s="33">
        <f>40*4</f>
        <v>160</v>
      </c>
      <c r="T12" s="33">
        <f t="shared" ref="T12" si="75">$H12*S12</f>
        <v>560</v>
      </c>
      <c r="U12" s="33">
        <f>40*4</f>
        <v>160</v>
      </c>
      <c r="V12" s="33">
        <f t="shared" ref="V12" si="76">$H12*U12</f>
        <v>560</v>
      </c>
      <c r="W12" s="33">
        <f>40*4</f>
        <v>160</v>
      </c>
      <c r="X12" s="33">
        <f t="shared" ref="X12" si="77">$H12*W12</f>
        <v>560</v>
      </c>
      <c r="Y12" s="33">
        <f>40*4</f>
        <v>160</v>
      </c>
      <c r="Z12" s="33">
        <f t="shared" ref="Z12" si="78">$H12*Y12</f>
        <v>560</v>
      </c>
      <c r="AA12" s="33">
        <f>40*4</f>
        <v>160</v>
      </c>
      <c r="AB12" s="33">
        <f t="shared" ref="AB12" si="79">$H12*AA12</f>
        <v>560</v>
      </c>
      <c r="AC12" s="33">
        <f>40*4</f>
        <v>160</v>
      </c>
      <c r="AD12" s="33">
        <f t="shared" ref="AD12" si="80">$H12*AC12</f>
        <v>560</v>
      </c>
      <c r="AE12" s="33">
        <f>40*4</f>
        <v>160</v>
      </c>
      <c r="AF12" s="33">
        <f t="shared" ref="AF12" si="81">$H12*AE12</f>
        <v>560</v>
      </c>
      <c r="AG12" s="34">
        <f t="shared" si="11"/>
        <v>6720</v>
      </c>
    </row>
    <row r="13" spans="1:34" s="14" customFormat="1" ht="36.75" customHeight="1" x14ac:dyDescent="0.25">
      <c r="A13" s="130"/>
      <c r="B13" s="130"/>
      <c r="C13" s="130"/>
      <c r="D13" s="128" t="s">
        <v>437</v>
      </c>
      <c r="E13" s="24" t="s">
        <v>36</v>
      </c>
      <c r="F13" s="24"/>
      <c r="G13" s="24"/>
      <c r="H13" s="33">
        <v>8500</v>
      </c>
      <c r="I13" s="33">
        <v>0.33</v>
      </c>
      <c r="J13" s="33">
        <f t="shared" si="0"/>
        <v>2805</v>
      </c>
      <c r="L13" s="33">
        <f t="shared" si="0"/>
        <v>0</v>
      </c>
      <c r="M13" s="14">
        <v>0.33</v>
      </c>
      <c r="N13" s="33">
        <f t="shared" ref="N13" si="82">$H13*M13</f>
        <v>2805</v>
      </c>
      <c r="P13" s="33">
        <f t="shared" ref="P13" si="83">$H13*O13</f>
        <v>0</v>
      </c>
      <c r="R13" s="33">
        <f t="shared" ref="R13" si="84">$H13*Q13</f>
        <v>0</v>
      </c>
      <c r="S13" s="14">
        <v>0.34</v>
      </c>
      <c r="T13" s="33">
        <f t="shared" ref="T13" si="85">$H13*S13</f>
        <v>2890</v>
      </c>
      <c r="V13" s="33">
        <f t="shared" ref="V13" si="86">$H13*U13</f>
        <v>0</v>
      </c>
      <c r="X13" s="33">
        <f t="shared" ref="X13" si="87">$H13*W13</f>
        <v>0</v>
      </c>
      <c r="Z13" s="33">
        <f t="shared" ref="Z13" si="88">$H13*Y13</f>
        <v>0</v>
      </c>
      <c r="AB13" s="33">
        <f t="shared" ref="AB13" si="89">$H13*AA13</f>
        <v>0</v>
      </c>
      <c r="AD13" s="33">
        <f t="shared" ref="AD13" si="90">$H13*AC13</f>
        <v>0</v>
      </c>
      <c r="AF13" s="33">
        <f t="shared" ref="AF13" si="91">$H13*AE13</f>
        <v>0</v>
      </c>
      <c r="AG13" s="34">
        <f t="shared" si="11"/>
        <v>8500</v>
      </c>
    </row>
    <row r="14" spans="1:34" s="14" customFormat="1" ht="37.5" customHeight="1" x14ac:dyDescent="0.25">
      <c r="A14" s="130"/>
      <c r="B14" s="130"/>
      <c r="C14" s="129"/>
      <c r="D14" s="129"/>
      <c r="E14" s="24" t="s">
        <v>37</v>
      </c>
      <c r="F14" s="24" t="s">
        <v>56</v>
      </c>
      <c r="G14" s="24" t="s">
        <v>57</v>
      </c>
      <c r="H14" s="37">
        <v>500</v>
      </c>
      <c r="I14" s="33">
        <v>1</v>
      </c>
      <c r="J14" s="33">
        <f t="shared" si="0"/>
        <v>500</v>
      </c>
      <c r="K14" s="33">
        <v>1</v>
      </c>
      <c r="L14" s="33">
        <f t="shared" si="0"/>
        <v>500</v>
      </c>
      <c r="M14" s="33">
        <v>1</v>
      </c>
      <c r="N14" s="33">
        <f t="shared" ref="N14" si="92">$H14*M14</f>
        <v>500</v>
      </c>
      <c r="O14" s="33">
        <v>1</v>
      </c>
      <c r="P14" s="33">
        <f t="shared" ref="P14" si="93">$H14*O14</f>
        <v>500</v>
      </c>
      <c r="Q14" s="33">
        <v>1</v>
      </c>
      <c r="R14" s="33">
        <f t="shared" ref="R14" si="94">$H14*Q14</f>
        <v>500</v>
      </c>
      <c r="S14" s="33">
        <v>1</v>
      </c>
      <c r="T14" s="33">
        <f t="shared" ref="T14" si="95">$H14*S14</f>
        <v>500</v>
      </c>
      <c r="U14" s="33">
        <v>1</v>
      </c>
      <c r="V14" s="33">
        <f t="shared" ref="V14" si="96">$H14*U14</f>
        <v>500</v>
      </c>
      <c r="W14" s="33">
        <v>1</v>
      </c>
      <c r="X14" s="33">
        <f t="shared" ref="X14" si="97">$H14*W14</f>
        <v>500</v>
      </c>
      <c r="Y14" s="33">
        <v>1</v>
      </c>
      <c r="Z14" s="33">
        <f t="shared" ref="Z14" si="98">$H14*Y14</f>
        <v>500</v>
      </c>
      <c r="AA14" s="33">
        <v>1</v>
      </c>
      <c r="AB14" s="33">
        <f t="shared" ref="AB14" si="99">$H14*AA14</f>
        <v>500</v>
      </c>
      <c r="AC14" s="33">
        <v>1</v>
      </c>
      <c r="AD14" s="33">
        <f t="shared" ref="AD14" si="100">$H14*AC14</f>
        <v>500</v>
      </c>
      <c r="AE14" s="33">
        <v>1</v>
      </c>
      <c r="AF14" s="33">
        <f t="shared" ref="AF14" si="101">$H14*AE14</f>
        <v>500</v>
      </c>
      <c r="AG14" s="34">
        <f t="shared" si="11"/>
        <v>6000</v>
      </c>
    </row>
    <row r="15" spans="1:34" s="14" customFormat="1" ht="74.099999999999994" customHeight="1" x14ac:dyDescent="0.25">
      <c r="A15" s="130"/>
      <c r="B15" s="130"/>
      <c r="C15" s="132" t="s">
        <v>24</v>
      </c>
      <c r="D15" s="20" t="s">
        <v>441</v>
      </c>
      <c r="E15" s="24" t="s">
        <v>592</v>
      </c>
      <c r="F15" s="24"/>
      <c r="G15" s="24"/>
      <c r="H15" s="33">
        <v>16.5</v>
      </c>
      <c r="I15" s="33"/>
      <c r="J15" s="33"/>
      <c r="K15" s="14">
        <f>30*5</f>
        <v>150</v>
      </c>
      <c r="L15" s="33">
        <f t="shared" si="0"/>
        <v>2475</v>
      </c>
      <c r="N15" s="33"/>
      <c r="P15" s="33"/>
      <c r="R15" s="33"/>
      <c r="T15" s="33"/>
      <c r="V15" s="33"/>
      <c r="X15" s="33"/>
      <c r="Z15" s="33"/>
      <c r="AB15" s="33"/>
      <c r="AD15" s="33"/>
      <c r="AF15" s="33"/>
      <c r="AG15" s="34"/>
    </row>
    <row r="16" spans="1:34" s="14" customFormat="1" ht="56.45" customHeight="1" x14ac:dyDescent="0.25">
      <c r="A16" s="130"/>
      <c r="B16" s="130"/>
      <c r="C16" s="132"/>
      <c r="D16" s="128" t="s">
        <v>438</v>
      </c>
      <c r="E16" s="24" t="s">
        <v>39</v>
      </c>
      <c r="F16" s="24"/>
      <c r="G16" s="24"/>
      <c r="H16" s="33">
        <v>16.5</v>
      </c>
      <c r="I16" s="33">
        <f>15*2</f>
        <v>30</v>
      </c>
      <c r="J16" s="33">
        <f t="shared" si="0"/>
        <v>495</v>
      </c>
      <c r="L16" s="33">
        <f t="shared" si="0"/>
        <v>0</v>
      </c>
      <c r="N16" s="33">
        <f t="shared" ref="N16" si="102">$H16*M16</f>
        <v>0</v>
      </c>
      <c r="P16" s="33">
        <f t="shared" ref="P16" si="103">$H16*O16</f>
        <v>0</v>
      </c>
      <c r="R16" s="33">
        <f t="shared" ref="R16" si="104">$H16*Q16</f>
        <v>0</v>
      </c>
      <c r="T16" s="33">
        <f t="shared" ref="T16" si="105">$H16*S16</f>
        <v>0</v>
      </c>
      <c r="V16" s="33">
        <f t="shared" ref="V16" si="106">$H16*U16</f>
        <v>0</v>
      </c>
      <c r="X16" s="33">
        <f t="shared" ref="X16" si="107">$H16*W16</f>
        <v>0</v>
      </c>
      <c r="Z16" s="33">
        <f t="shared" ref="Z16" si="108">$H16*Y16</f>
        <v>0</v>
      </c>
      <c r="AB16" s="33">
        <f t="shared" ref="AB16" si="109">$H16*AA16</f>
        <v>0</v>
      </c>
      <c r="AD16" s="33">
        <f t="shared" ref="AD16" si="110">$H16*AC16</f>
        <v>0</v>
      </c>
      <c r="AF16" s="33">
        <f t="shared" ref="AF16" si="111">$H16*AE16</f>
        <v>0</v>
      </c>
      <c r="AG16" s="34">
        <f t="shared" si="11"/>
        <v>495</v>
      </c>
    </row>
    <row r="17" spans="1:33" s="14" customFormat="1" ht="18" customHeight="1" x14ac:dyDescent="0.25">
      <c r="A17" s="130"/>
      <c r="B17" s="130"/>
      <c r="C17" s="132"/>
      <c r="D17" s="129"/>
      <c r="E17" s="24" t="s">
        <v>38</v>
      </c>
      <c r="F17" s="24"/>
      <c r="G17" s="24" t="s">
        <v>60</v>
      </c>
      <c r="H17" s="33">
        <v>16.5</v>
      </c>
      <c r="I17" s="33">
        <f>50*2</f>
        <v>100</v>
      </c>
      <c r="J17" s="33">
        <f t="shared" si="0"/>
        <v>1650</v>
      </c>
      <c r="L17" s="33">
        <f t="shared" si="0"/>
        <v>0</v>
      </c>
      <c r="N17" s="33">
        <f t="shared" ref="N17" si="112">$H17*M17</f>
        <v>0</v>
      </c>
      <c r="P17" s="33">
        <f t="shared" ref="P17" si="113">$H17*O17</f>
        <v>0</v>
      </c>
      <c r="R17" s="33">
        <f t="shared" ref="R17" si="114">$H17*Q17</f>
        <v>0</v>
      </c>
      <c r="T17" s="33">
        <f t="shared" ref="T17" si="115">$H17*S17</f>
        <v>0</v>
      </c>
      <c r="V17" s="33">
        <f t="shared" ref="V17" si="116">$H17*U17</f>
        <v>0</v>
      </c>
      <c r="X17" s="33">
        <f t="shared" ref="X17" si="117">$H17*W17</f>
        <v>0</v>
      </c>
      <c r="Z17" s="33">
        <f t="shared" ref="Z17" si="118">$H17*Y17</f>
        <v>0</v>
      </c>
      <c r="AB17" s="33">
        <f t="shared" ref="AB17" si="119">$H17*AA17</f>
        <v>0</v>
      </c>
      <c r="AD17" s="33">
        <f t="shared" ref="AD17" si="120">$H17*AC17</f>
        <v>0</v>
      </c>
      <c r="AF17" s="33">
        <f t="shared" ref="AF17" si="121">$H17*AE17</f>
        <v>0</v>
      </c>
      <c r="AG17" s="34">
        <f t="shared" si="11"/>
        <v>1650</v>
      </c>
    </row>
    <row r="18" spans="1:33" s="14" customFormat="1" ht="36.950000000000003" customHeight="1" x14ac:dyDescent="0.25">
      <c r="A18" s="130"/>
      <c r="B18" s="130"/>
      <c r="C18" s="132"/>
      <c r="D18" s="14" t="s">
        <v>439</v>
      </c>
      <c r="E18" s="24" t="s">
        <v>40</v>
      </c>
      <c r="F18" s="24"/>
      <c r="G18" s="24"/>
      <c r="H18" s="33">
        <v>16.5</v>
      </c>
      <c r="I18" s="37">
        <f>25*7</f>
        <v>175</v>
      </c>
      <c r="J18" s="33">
        <f t="shared" si="0"/>
        <v>2887.5</v>
      </c>
      <c r="K18" s="14">
        <f>25*7</f>
        <v>175</v>
      </c>
      <c r="L18" s="33">
        <f t="shared" si="0"/>
        <v>2887.5</v>
      </c>
      <c r="M18" s="14">
        <f>25*7</f>
        <v>175</v>
      </c>
      <c r="N18" s="33">
        <f t="shared" ref="N18" si="122">$H18*M18</f>
        <v>2887.5</v>
      </c>
      <c r="O18" s="14">
        <f>25*7</f>
        <v>175</v>
      </c>
      <c r="P18" s="33">
        <f t="shared" ref="P18" si="123">$H18*O18</f>
        <v>2887.5</v>
      </c>
      <c r="Q18" s="14">
        <f>25*7</f>
        <v>175</v>
      </c>
      <c r="R18" s="33">
        <f t="shared" ref="R18" si="124">$H18*Q18</f>
        <v>2887.5</v>
      </c>
      <c r="S18" s="14">
        <f>25*7</f>
        <v>175</v>
      </c>
      <c r="T18" s="33">
        <f t="shared" ref="T18" si="125">$H18*S18</f>
        <v>2887.5</v>
      </c>
      <c r="U18" s="14">
        <f>25*7</f>
        <v>175</v>
      </c>
      <c r="V18" s="33">
        <f t="shared" ref="V18" si="126">$H18*U18</f>
        <v>2887.5</v>
      </c>
      <c r="W18" s="14">
        <f>25*7</f>
        <v>175</v>
      </c>
      <c r="X18" s="33">
        <f t="shared" ref="X18" si="127">$H18*W18</f>
        <v>2887.5</v>
      </c>
      <c r="Y18" s="14">
        <f>25*7</f>
        <v>175</v>
      </c>
      <c r="Z18" s="33">
        <f t="shared" ref="Z18" si="128">$H18*Y18</f>
        <v>2887.5</v>
      </c>
      <c r="AA18" s="14">
        <f>25*7</f>
        <v>175</v>
      </c>
      <c r="AB18" s="33">
        <f t="shared" ref="AB18" si="129">$H18*AA18</f>
        <v>2887.5</v>
      </c>
      <c r="AC18" s="14">
        <f>25*7</f>
        <v>175</v>
      </c>
      <c r="AD18" s="33">
        <f t="shared" ref="AD18" si="130">$H18*AC18</f>
        <v>2887.5</v>
      </c>
      <c r="AE18" s="14">
        <f>25*7</f>
        <v>175</v>
      </c>
      <c r="AF18" s="33">
        <f t="shared" ref="AF18" si="131">$H18*AE18</f>
        <v>2887.5</v>
      </c>
      <c r="AG18" s="34">
        <f t="shared" si="11"/>
        <v>34650</v>
      </c>
    </row>
    <row r="19" spans="1:33" s="14" customFormat="1" ht="30" customHeight="1" x14ac:dyDescent="0.25">
      <c r="A19" s="130"/>
      <c r="B19" s="130"/>
      <c r="C19" s="132"/>
      <c r="D19" s="14" t="s">
        <v>440</v>
      </c>
      <c r="E19" s="24" t="s">
        <v>61</v>
      </c>
      <c r="F19" s="24"/>
      <c r="G19" s="24"/>
      <c r="H19" s="33">
        <v>500</v>
      </c>
      <c r="I19" s="33">
        <v>7</v>
      </c>
      <c r="J19" s="33">
        <f t="shared" si="0"/>
        <v>3500</v>
      </c>
      <c r="K19" s="33">
        <v>7</v>
      </c>
      <c r="L19" s="33">
        <f t="shared" si="0"/>
        <v>3500</v>
      </c>
      <c r="M19" s="33">
        <v>7</v>
      </c>
      <c r="N19" s="33">
        <f t="shared" ref="N19:N21" si="132">$H19*M19</f>
        <v>3500</v>
      </c>
      <c r="O19" s="33">
        <v>7</v>
      </c>
      <c r="P19" s="33">
        <f t="shared" ref="P19:P21" si="133">$H19*O19</f>
        <v>3500</v>
      </c>
      <c r="Q19" s="33">
        <v>7</v>
      </c>
      <c r="R19" s="33">
        <f t="shared" ref="R19:R21" si="134">$H19*Q19</f>
        <v>3500</v>
      </c>
      <c r="S19" s="33">
        <v>7</v>
      </c>
      <c r="T19" s="33">
        <f t="shared" ref="T19:T21" si="135">$H19*S19</f>
        <v>3500</v>
      </c>
      <c r="U19" s="33">
        <v>7</v>
      </c>
      <c r="V19" s="33">
        <f t="shared" ref="V19:V21" si="136">$H19*U19</f>
        <v>3500</v>
      </c>
      <c r="W19" s="33">
        <v>7</v>
      </c>
      <c r="X19" s="33">
        <f t="shared" ref="X19:X21" si="137">$H19*W19</f>
        <v>3500</v>
      </c>
      <c r="Y19" s="33">
        <v>7</v>
      </c>
      <c r="Z19" s="33">
        <f t="shared" ref="Z19:Z21" si="138">$H19*Y19</f>
        <v>3500</v>
      </c>
      <c r="AA19" s="33">
        <v>7</v>
      </c>
      <c r="AB19" s="33">
        <f t="shared" ref="AB19:AB21" si="139">$H19*AA19</f>
        <v>3500</v>
      </c>
      <c r="AC19" s="33">
        <v>7</v>
      </c>
      <c r="AD19" s="33">
        <f t="shared" ref="AD19:AD21" si="140">$H19*AC19</f>
        <v>3500</v>
      </c>
      <c r="AE19" s="33">
        <v>7</v>
      </c>
      <c r="AF19" s="33">
        <f t="shared" ref="AF19:AF21" si="141">$H19*AE19</f>
        <v>3500</v>
      </c>
      <c r="AG19" s="34">
        <f t="shared" si="11"/>
        <v>42000</v>
      </c>
    </row>
    <row r="20" spans="1:33" s="14" customFormat="1" ht="42.6" customHeight="1" x14ac:dyDescent="0.25">
      <c r="A20" s="130"/>
      <c r="B20" s="130"/>
      <c r="C20" s="132"/>
      <c r="D20" s="14" t="s">
        <v>442</v>
      </c>
      <c r="E20" s="24"/>
      <c r="F20" s="24"/>
      <c r="G20" s="24"/>
      <c r="H20" s="33"/>
      <c r="I20" s="33"/>
      <c r="J20" s="33">
        <f t="shared" si="0"/>
        <v>0</v>
      </c>
      <c r="K20" s="33"/>
      <c r="L20" s="33">
        <f t="shared" si="0"/>
        <v>0</v>
      </c>
      <c r="M20" s="33"/>
      <c r="N20" s="33">
        <f t="shared" si="132"/>
        <v>0</v>
      </c>
      <c r="O20" s="33"/>
      <c r="P20" s="33">
        <f t="shared" si="133"/>
        <v>0</v>
      </c>
      <c r="Q20" s="33"/>
      <c r="R20" s="33">
        <f t="shared" si="134"/>
        <v>0</v>
      </c>
      <c r="S20" s="33"/>
      <c r="T20" s="33">
        <f t="shared" si="135"/>
        <v>0</v>
      </c>
      <c r="U20" s="33"/>
      <c r="V20" s="33">
        <f t="shared" si="136"/>
        <v>0</v>
      </c>
      <c r="W20" s="33"/>
      <c r="X20" s="33">
        <f t="shared" si="137"/>
        <v>0</v>
      </c>
      <c r="Y20" s="33"/>
      <c r="Z20" s="33">
        <f t="shared" si="138"/>
        <v>0</v>
      </c>
      <c r="AA20" s="33"/>
      <c r="AB20" s="33">
        <f t="shared" si="139"/>
        <v>0</v>
      </c>
      <c r="AC20" s="33"/>
      <c r="AD20" s="33">
        <f t="shared" si="140"/>
        <v>0</v>
      </c>
      <c r="AE20" s="33"/>
      <c r="AF20" s="33">
        <f t="shared" si="141"/>
        <v>0</v>
      </c>
      <c r="AG20" s="34">
        <f t="shared" si="11"/>
        <v>0</v>
      </c>
    </row>
    <row r="21" spans="1:33" s="14" customFormat="1" ht="49.5" customHeight="1" x14ac:dyDescent="0.25">
      <c r="A21" s="130"/>
      <c r="B21" s="130"/>
      <c r="C21" s="132"/>
      <c r="D21" s="14" t="s">
        <v>443</v>
      </c>
      <c r="E21" s="24"/>
      <c r="F21" s="24"/>
      <c r="G21" s="24" t="s">
        <v>588</v>
      </c>
      <c r="H21" s="33">
        <v>16.5</v>
      </c>
      <c r="I21" s="33">
        <f>48*10*3</f>
        <v>1440</v>
      </c>
      <c r="J21" s="33">
        <f t="shared" si="0"/>
        <v>23760</v>
      </c>
      <c r="K21" s="33"/>
      <c r="L21" s="33">
        <f t="shared" si="0"/>
        <v>0</v>
      </c>
      <c r="M21" s="33"/>
      <c r="N21" s="33">
        <f t="shared" si="132"/>
        <v>0</v>
      </c>
      <c r="O21" s="33">
        <f>48*10*3</f>
        <v>1440</v>
      </c>
      <c r="P21" s="33">
        <f t="shared" si="133"/>
        <v>23760</v>
      </c>
      <c r="Q21" s="33"/>
      <c r="R21" s="33">
        <f t="shared" si="134"/>
        <v>0</v>
      </c>
      <c r="S21" s="33"/>
      <c r="T21" s="33">
        <f t="shared" si="135"/>
        <v>0</v>
      </c>
      <c r="U21" s="33">
        <f>48*10*3</f>
        <v>1440</v>
      </c>
      <c r="V21" s="33">
        <f t="shared" si="136"/>
        <v>23760</v>
      </c>
      <c r="W21" s="33"/>
      <c r="X21" s="33">
        <f t="shared" si="137"/>
        <v>0</v>
      </c>
      <c r="Y21" s="33"/>
      <c r="Z21" s="33">
        <f t="shared" si="138"/>
        <v>0</v>
      </c>
      <c r="AA21" s="33">
        <f>48*10*3</f>
        <v>1440</v>
      </c>
      <c r="AB21" s="33">
        <f t="shared" si="139"/>
        <v>23760</v>
      </c>
      <c r="AC21" s="33"/>
      <c r="AD21" s="33">
        <f t="shared" si="140"/>
        <v>0</v>
      </c>
      <c r="AE21" s="33"/>
      <c r="AF21" s="33">
        <f t="shared" si="141"/>
        <v>0</v>
      </c>
      <c r="AG21" s="34">
        <f t="shared" si="11"/>
        <v>95040</v>
      </c>
    </row>
    <row r="22" spans="1:33" s="43" customFormat="1" ht="52.5" customHeight="1" x14ac:dyDescent="0.25">
      <c r="A22" s="130"/>
      <c r="B22" s="130"/>
      <c r="C22" s="128" t="s">
        <v>25</v>
      </c>
      <c r="D22" s="43" t="s">
        <v>444</v>
      </c>
      <c r="E22" s="41" t="s">
        <v>58</v>
      </c>
      <c r="F22" s="41" t="s">
        <v>59</v>
      </c>
      <c r="G22" s="41"/>
      <c r="H22" s="42">
        <v>16.5</v>
      </c>
      <c r="I22" s="42"/>
      <c r="J22" s="42">
        <f t="shared" ref="J22" si="142">$H22*I22</f>
        <v>0</v>
      </c>
      <c r="K22" s="42">
        <f>25+6*6</f>
        <v>61</v>
      </c>
      <c r="L22" s="42">
        <f t="shared" ref="L22:L23" si="143">$H22*K22</f>
        <v>1006.5</v>
      </c>
      <c r="N22" s="42">
        <f t="shared" ref="N22:N23" si="144">$H22*M22</f>
        <v>0</v>
      </c>
      <c r="P22" s="42">
        <f t="shared" ref="P22:P23" si="145">$H22*O22</f>
        <v>0</v>
      </c>
      <c r="Q22" s="42">
        <f>25+6*6</f>
        <v>61</v>
      </c>
      <c r="R22" s="42">
        <f t="shared" ref="R22:R23" si="146">$H22*Q22</f>
        <v>1006.5</v>
      </c>
      <c r="T22" s="42">
        <f t="shared" ref="T22:T23" si="147">$H22*S22</f>
        <v>0</v>
      </c>
      <c r="V22" s="42">
        <f t="shared" ref="V22:V23" si="148">$H22*U22</f>
        <v>0</v>
      </c>
      <c r="W22" s="42">
        <f>25+6*6</f>
        <v>61</v>
      </c>
      <c r="X22" s="42">
        <f t="shared" ref="X22:X23" si="149">$H22*W22</f>
        <v>1006.5</v>
      </c>
      <c r="Z22" s="42">
        <f t="shared" ref="Z22:Z23" si="150">$H22*Y22</f>
        <v>0</v>
      </c>
      <c r="AB22" s="42">
        <f t="shared" ref="AB22:AB23" si="151">$H22*AA22</f>
        <v>0</v>
      </c>
      <c r="AC22" s="42">
        <f>25+6*6</f>
        <v>61</v>
      </c>
      <c r="AD22" s="42">
        <f t="shared" ref="AD22:AD23" si="152">$H22*AC22</f>
        <v>1006.5</v>
      </c>
      <c r="AF22" s="42">
        <f t="shared" ref="AF22:AF23" si="153">$H22*AE22</f>
        <v>0</v>
      </c>
      <c r="AG22" s="34">
        <f t="shared" si="11"/>
        <v>4026</v>
      </c>
    </row>
    <row r="23" spans="1:33" s="43" customFormat="1" ht="43.5" customHeight="1" x14ac:dyDescent="0.25">
      <c r="A23" s="130"/>
      <c r="B23" s="130"/>
      <c r="C23" s="130"/>
      <c r="D23" s="43" t="s">
        <v>445</v>
      </c>
      <c r="E23" s="41"/>
      <c r="F23" s="41"/>
      <c r="G23" s="41"/>
      <c r="H23" s="33">
        <v>3.5</v>
      </c>
      <c r="I23" s="33"/>
      <c r="J23" s="33"/>
      <c r="K23" s="29">
        <f>50</f>
        <v>50</v>
      </c>
      <c r="L23" s="33">
        <f t="shared" si="143"/>
        <v>175</v>
      </c>
      <c r="M23" s="29"/>
      <c r="N23" s="33">
        <f t="shared" si="144"/>
        <v>0</v>
      </c>
      <c r="O23" s="29"/>
      <c r="P23" s="33">
        <f t="shared" si="145"/>
        <v>0</v>
      </c>
      <c r="Q23" s="29">
        <f>50</f>
        <v>50</v>
      </c>
      <c r="R23" s="33">
        <f t="shared" si="146"/>
        <v>175</v>
      </c>
      <c r="S23" s="29"/>
      <c r="T23" s="33">
        <f t="shared" si="147"/>
        <v>0</v>
      </c>
      <c r="U23" s="29"/>
      <c r="V23" s="33">
        <f t="shared" si="148"/>
        <v>0</v>
      </c>
      <c r="W23" s="29">
        <f>50</f>
        <v>50</v>
      </c>
      <c r="X23" s="33">
        <f t="shared" si="149"/>
        <v>175</v>
      </c>
      <c r="Y23" s="29"/>
      <c r="Z23" s="33">
        <f t="shared" si="150"/>
        <v>0</v>
      </c>
      <c r="AA23" s="29"/>
      <c r="AB23" s="33">
        <f t="shared" si="151"/>
        <v>0</v>
      </c>
      <c r="AC23" s="29">
        <f>50</f>
        <v>50</v>
      </c>
      <c r="AD23" s="33">
        <f t="shared" si="152"/>
        <v>175</v>
      </c>
      <c r="AE23" s="29"/>
      <c r="AF23" s="33">
        <f t="shared" si="153"/>
        <v>0</v>
      </c>
      <c r="AG23" s="34">
        <f t="shared" si="11"/>
        <v>700</v>
      </c>
    </row>
    <row r="24" spans="1:33" s="14" customFormat="1" ht="48.6" customHeight="1" x14ac:dyDescent="0.25">
      <c r="A24" s="130"/>
      <c r="B24" s="130"/>
      <c r="C24" s="128" t="s">
        <v>26</v>
      </c>
      <c r="D24" s="6" t="s">
        <v>446</v>
      </c>
      <c r="E24" s="24" t="s">
        <v>41</v>
      </c>
      <c r="F24" s="24"/>
      <c r="G24" s="24"/>
      <c r="H24" s="37">
        <v>35</v>
      </c>
      <c r="I24" s="33">
        <f>30*2</f>
        <v>60</v>
      </c>
      <c r="J24" s="33">
        <f t="shared" si="0"/>
        <v>2100</v>
      </c>
      <c r="L24" s="33">
        <f t="shared" si="0"/>
        <v>0</v>
      </c>
      <c r="N24" s="33">
        <f t="shared" ref="N24" si="154">$H24*M24</f>
        <v>0</v>
      </c>
      <c r="P24" s="33">
        <f t="shared" ref="P24" si="155">$H24*O24</f>
        <v>0</v>
      </c>
      <c r="R24" s="33">
        <f t="shared" ref="R24" si="156">$H24*Q24</f>
        <v>0</v>
      </c>
      <c r="T24" s="33">
        <f t="shared" ref="T24" si="157">$H24*S24</f>
        <v>0</v>
      </c>
      <c r="V24" s="33">
        <f t="shared" ref="V24" si="158">$H24*U24</f>
        <v>0</v>
      </c>
      <c r="X24" s="33">
        <f t="shared" ref="X24" si="159">$H24*W24</f>
        <v>0</v>
      </c>
      <c r="Z24" s="33">
        <f t="shared" ref="Z24" si="160">$H24*Y24</f>
        <v>0</v>
      </c>
      <c r="AB24" s="33">
        <f t="shared" ref="AB24" si="161">$H24*AA24</f>
        <v>0</v>
      </c>
      <c r="AD24" s="33">
        <f t="shared" ref="AD24" si="162">$H24*AC24</f>
        <v>0</v>
      </c>
      <c r="AF24" s="33">
        <f t="shared" ref="AF24" si="163">$H24*AE24</f>
        <v>0</v>
      </c>
      <c r="AG24" s="34">
        <f t="shared" si="11"/>
        <v>2100</v>
      </c>
    </row>
    <row r="25" spans="1:33" s="14" customFormat="1" ht="33.75" customHeight="1" x14ac:dyDescent="0.25">
      <c r="A25" s="130"/>
      <c r="B25" s="130"/>
      <c r="C25" s="130"/>
      <c r="D25" s="24" t="s">
        <v>447</v>
      </c>
      <c r="E25" s="24" t="s">
        <v>42</v>
      </c>
      <c r="F25" s="24"/>
      <c r="G25" s="24"/>
      <c r="H25" s="33">
        <v>35</v>
      </c>
      <c r="I25" s="33">
        <f>20*3</f>
        <v>60</v>
      </c>
      <c r="J25" s="33">
        <f t="shared" si="0"/>
        <v>2100</v>
      </c>
      <c r="L25" s="33">
        <f t="shared" si="0"/>
        <v>0</v>
      </c>
      <c r="N25" s="33">
        <f t="shared" ref="N25:N27" si="164">$H25*M25</f>
        <v>0</v>
      </c>
      <c r="P25" s="33">
        <f t="shared" ref="P25:P27" si="165">$H25*O25</f>
        <v>0</v>
      </c>
      <c r="R25" s="33">
        <f t="shared" ref="R25:R27" si="166">$H25*Q25</f>
        <v>0</v>
      </c>
      <c r="T25" s="33">
        <f t="shared" ref="T25:T27" si="167">$H25*S25</f>
        <v>0</v>
      </c>
      <c r="V25" s="33">
        <f t="shared" ref="V25:V27" si="168">$H25*U25</f>
        <v>0</v>
      </c>
      <c r="X25" s="33">
        <f t="shared" ref="X25:X27" si="169">$H25*W25</f>
        <v>0</v>
      </c>
      <c r="Z25" s="33">
        <f t="shared" ref="Z25:Z27" si="170">$H25*Y25</f>
        <v>0</v>
      </c>
      <c r="AB25" s="33">
        <f t="shared" ref="AB25:AB27" si="171">$H25*AA25</f>
        <v>0</v>
      </c>
      <c r="AD25" s="33">
        <f t="shared" ref="AD25:AD27" si="172">$H25*AC25</f>
        <v>0</v>
      </c>
      <c r="AF25" s="33">
        <f t="shared" ref="AF25:AF27" si="173">$H25*AE25</f>
        <v>0</v>
      </c>
      <c r="AG25" s="34">
        <f t="shared" si="11"/>
        <v>2100</v>
      </c>
    </row>
    <row r="26" spans="1:33" s="14" customFormat="1" ht="33.75" customHeight="1" x14ac:dyDescent="0.25">
      <c r="A26" s="130"/>
      <c r="B26" s="130"/>
      <c r="C26" s="130"/>
      <c r="D26" s="40" t="s">
        <v>448</v>
      </c>
      <c r="E26" s="24" t="s">
        <v>589</v>
      </c>
      <c r="F26" s="24"/>
      <c r="G26" s="24"/>
      <c r="H26" s="33">
        <v>30</v>
      </c>
      <c r="I26" s="33">
        <f>30*3</f>
        <v>90</v>
      </c>
      <c r="J26" s="33">
        <f t="shared" si="0"/>
        <v>2700</v>
      </c>
      <c r="L26" s="33">
        <f t="shared" si="0"/>
        <v>0</v>
      </c>
      <c r="N26" s="33">
        <f t="shared" si="164"/>
        <v>0</v>
      </c>
      <c r="P26" s="33">
        <f t="shared" si="165"/>
        <v>0</v>
      </c>
      <c r="R26" s="33">
        <f t="shared" si="166"/>
        <v>0</v>
      </c>
      <c r="T26" s="33">
        <f t="shared" si="167"/>
        <v>0</v>
      </c>
      <c r="V26" s="33">
        <f t="shared" si="168"/>
        <v>0</v>
      </c>
      <c r="X26" s="33">
        <f t="shared" si="169"/>
        <v>0</v>
      </c>
      <c r="Z26" s="33">
        <f t="shared" si="170"/>
        <v>0</v>
      </c>
      <c r="AB26" s="33">
        <f t="shared" si="171"/>
        <v>0</v>
      </c>
      <c r="AD26" s="33">
        <f t="shared" si="172"/>
        <v>0</v>
      </c>
      <c r="AF26" s="33">
        <f t="shared" si="173"/>
        <v>0</v>
      </c>
      <c r="AG26" s="34"/>
    </row>
    <row r="27" spans="1:33" s="14" customFormat="1" ht="33.75" customHeight="1" x14ac:dyDescent="0.25">
      <c r="A27" s="130"/>
      <c r="B27" s="130"/>
      <c r="C27" s="129"/>
      <c r="D27" s="24" t="s">
        <v>449</v>
      </c>
      <c r="E27" s="24" t="s">
        <v>590</v>
      </c>
      <c r="F27" s="24"/>
      <c r="G27" s="24"/>
      <c r="H27" s="33">
        <v>3.5</v>
      </c>
      <c r="I27" s="33"/>
      <c r="J27" s="33"/>
      <c r="K27" s="14">
        <f>50</f>
        <v>50</v>
      </c>
      <c r="L27" s="33">
        <f t="shared" si="0"/>
        <v>175</v>
      </c>
      <c r="N27" s="33">
        <f t="shared" si="164"/>
        <v>0</v>
      </c>
      <c r="P27" s="33">
        <f t="shared" si="165"/>
        <v>0</v>
      </c>
      <c r="Q27" s="29">
        <f>50</f>
        <v>50</v>
      </c>
      <c r="R27" s="33">
        <f t="shared" si="166"/>
        <v>175</v>
      </c>
      <c r="T27" s="33">
        <f t="shared" si="167"/>
        <v>0</v>
      </c>
      <c r="V27" s="33">
        <f t="shared" si="168"/>
        <v>0</v>
      </c>
      <c r="W27" s="29">
        <f>50</f>
        <v>50</v>
      </c>
      <c r="X27" s="33">
        <f t="shared" si="169"/>
        <v>175</v>
      </c>
      <c r="Z27" s="33">
        <f t="shared" si="170"/>
        <v>0</v>
      </c>
      <c r="AB27" s="33">
        <f t="shared" si="171"/>
        <v>0</v>
      </c>
      <c r="AC27" s="29">
        <f>50</f>
        <v>50</v>
      </c>
      <c r="AD27" s="33">
        <f t="shared" si="172"/>
        <v>175</v>
      </c>
      <c r="AF27" s="33">
        <f t="shared" si="173"/>
        <v>0</v>
      </c>
      <c r="AG27" s="34"/>
    </row>
    <row r="28" spans="1:33" s="14" customFormat="1" ht="45" customHeight="1" x14ac:dyDescent="0.25">
      <c r="A28" s="130"/>
      <c r="B28" s="130"/>
      <c r="C28" s="128" t="s">
        <v>27</v>
      </c>
      <c r="D28" s="6" t="s">
        <v>450</v>
      </c>
      <c r="E28" s="24" t="s">
        <v>43</v>
      </c>
      <c r="F28" s="24"/>
      <c r="G28" s="24"/>
      <c r="H28" s="33">
        <v>35</v>
      </c>
      <c r="I28" s="33">
        <f>15*2</f>
        <v>30</v>
      </c>
      <c r="J28" s="33">
        <f t="shared" si="0"/>
        <v>1050</v>
      </c>
      <c r="L28" s="33">
        <f t="shared" si="0"/>
        <v>0</v>
      </c>
      <c r="N28" s="33">
        <f t="shared" ref="N28" si="174">$H28*M28</f>
        <v>0</v>
      </c>
      <c r="P28" s="33">
        <f t="shared" ref="P28" si="175">$H28*O28</f>
        <v>0</v>
      </c>
      <c r="R28" s="33">
        <f t="shared" ref="R28" si="176">$H28*Q28</f>
        <v>0</v>
      </c>
      <c r="T28" s="33">
        <f t="shared" ref="T28" si="177">$H28*S28</f>
        <v>0</v>
      </c>
      <c r="V28" s="33">
        <f t="shared" ref="V28" si="178">$H28*U28</f>
        <v>0</v>
      </c>
      <c r="X28" s="33">
        <f t="shared" ref="X28" si="179">$H28*W28</f>
        <v>0</v>
      </c>
      <c r="Z28" s="33">
        <f t="shared" ref="Z28" si="180">$H28*Y28</f>
        <v>0</v>
      </c>
      <c r="AB28" s="33">
        <f t="shared" ref="AB28" si="181">$H28*AA28</f>
        <v>0</v>
      </c>
      <c r="AD28" s="33">
        <f t="shared" ref="AD28" si="182">$H28*AC28</f>
        <v>0</v>
      </c>
      <c r="AF28" s="33">
        <f t="shared" ref="AF28" si="183">$H28*AE28</f>
        <v>0</v>
      </c>
      <c r="AG28" s="34">
        <f t="shared" si="11"/>
        <v>1050</v>
      </c>
    </row>
    <row r="29" spans="1:33" s="14" customFormat="1" ht="53.1" customHeight="1" x14ac:dyDescent="0.25">
      <c r="A29" s="130"/>
      <c r="B29" s="130"/>
      <c r="C29" s="130"/>
      <c r="D29" s="24" t="s">
        <v>454</v>
      </c>
      <c r="E29" s="24" t="s">
        <v>62</v>
      </c>
      <c r="F29" s="24"/>
      <c r="G29" s="24"/>
      <c r="H29" s="33">
        <v>1000</v>
      </c>
      <c r="I29" s="33"/>
      <c r="J29" s="33">
        <f t="shared" si="0"/>
        <v>0</v>
      </c>
      <c r="K29" s="14">
        <v>1</v>
      </c>
      <c r="L29" s="33">
        <f t="shared" si="0"/>
        <v>1000</v>
      </c>
      <c r="N29" s="33">
        <f t="shared" ref="N29" si="184">$H29*M29</f>
        <v>0</v>
      </c>
      <c r="P29" s="33">
        <f t="shared" ref="P29" si="185">$H29*O29</f>
        <v>0</v>
      </c>
      <c r="R29" s="33">
        <f t="shared" ref="R29" si="186">$H29*Q29</f>
        <v>0</v>
      </c>
      <c r="S29" s="14">
        <v>1</v>
      </c>
      <c r="T29" s="33">
        <f t="shared" ref="T29" si="187">$H29*S29</f>
        <v>1000</v>
      </c>
      <c r="V29" s="33">
        <f t="shared" ref="V29" si="188">$H29*U29</f>
        <v>0</v>
      </c>
      <c r="X29" s="33">
        <f t="shared" ref="X29" si="189">$H29*W29</f>
        <v>0</v>
      </c>
      <c r="Y29" s="14">
        <v>1</v>
      </c>
      <c r="Z29" s="33">
        <f t="shared" ref="Z29" si="190">$H29*Y29</f>
        <v>1000</v>
      </c>
      <c r="AB29" s="33">
        <f t="shared" ref="AB29" si="191">$H29*AA29</f>
        <v>0</v>
      </c>
      <c r="AD29" s="33">
        <f t="shared" ref="AD29" si="192">$H29*AC29</f>
        <v>0</v>
      </c>
      <c r="AE29" s="14">
        <v>1</v>
      </c>
      <c r="AF29" s="33">
        <f t="shared" ref="AF29" si="193">$H29*AE29</f>
        <v>1000</v>
      </c>
      <c r="AG29" s="34">
        <f t="shared" si="11"/>
        <v>4000</v>
      </c>
    </row>
    <row r="30" spans="1:33" s="14" customFormat="1" ht="33.950000000000003" customHeight="1" x14ac:dyDescent="0.25">
      <c r="A30" s="130"/>
      <c r="B30" s="130"/>
      <c r="C30" s="129"/>
      <c r="D30" s="24" t="s">
        <v>453</v>
      </c>
      <c r="E30" s="24" t="s">
        <v>591</v>
      </c>
      <c r="F30" s="24"/>
      <c r="G30" s="24"/>
      <c r="H30" s="33">
        <v>3.5</v>
      </c>
      <c r="I30" s="33"/>
      <c r="J30" s="33">
        <f t="shared" si="0"/>
        <v>0</v>
      </c>
      <c r="K30" s="14">
        <v>100</v>
      </c>
      <c r="L30" s="33">
        <f t="shared" si="0"/>
        <v>350</v>
      </c>
      <c r="N30" s="33">
        <f t="shared" ref="N30" si="194">$H30*M30</f>
        <v>0</v>
      </c>
      <c r="O30" s="29">
        <v>100</v>
      </c>
      <c r="P30" s="33">
        <f t="shared" ref="P30" si="195">$H30*O30</f>
        <v>350</v>
      </c>
      <c r="R30" s="33">
        <f t="shared" ref="R30" si="196">$H30*Q30</f>
        <v>0</v>
      </c>
      <c r="S30" s="14">
        <v>100</v>
      </c>
      <c r="T30" s="33">
        <f t="shared" ref="T30" si="197">$H30*S30</f>
        <v>350</v>
      </c>
      <c r="V30" s="33">
        <f t="shared" ref="V30" si="198">$H30*U30</f>
        <v>0</v>
      </c>
      <c r="W30" s="14">
        <v>100</v>
      </c>
      <c r="X30" s="33">
        <f t="shared" ref="X30" si="199">$H30*W30</f>
        <v>350</v>
      </c>
      <c r="Z30" s="33">
        <f t="shared" ref="Z30" si="200">$H30*Y30</f>
        <v>0</v>
      </c>
      <c r="AA30" s="14">
        <v>100</v>
      </c>
      <c r="AB30" s="33">
        <f t="shared" ref="AB30" si="201">$H30*AA30</f>
        <v>350</v>
      </c>
      <c r="AD30" s="33">
        <f t="shared" ref="AD30" si="202">$H30*AC30</f>
        <v>0</v>
      </c>
      <c r="AE30" s="14">
        <v>100</v>
      </c>
      <c r="AF30" s="33">
        <f t="shared" ref="AF30" si="203">$H30*AE30</f>
        <v>350</v>
      </c>
      <c r="AG30" s="34">
        <f t="shared" si="11"/>
        <v>2100</v>
      </c>
    </row>
    <row r="31" spans="1:33" s="14" customFormat="1" ht="45" customHeight="1" x14ac:dyDescent="0.25">
      <c r="A31" s="130"/>
      <c r="B31" s="130"/>
      <c r="C31" s="128" t="s">
        <v>28</v>
      </c>
      <c r="D31" s="6" t="s">
        <v>452</v>
      </c>
      <c r="E31" s="24" t="s">
        <v>44</v>
      </c>
      <c r="F31" s="24"/>
      <c r="G31" s="24"/>
      <c r="H31" s="33">
        <v>35</v>
      </c>
      <c r="I31" s="33">
        <f>20*3</f>
        <v>60</v>
      </c>
      <c r="J31" s="33">
        <f t="shared" si="0"/>
        <v>2100</v>
      </c>
      <c r="L31" s="33">
        <f t="shared" si="0"/>
        <v>0</v>
      </c>
      <c r="N31" s="33">
        <f t="shared" ref="N31" si="204">$H31*M31</f>
        <v>0</v>
      </c>
      <c r="P31" s="33">
        <f t="shared" ref="P31" si="205">$H31*O31</f>
        <v>0</v>
      </c>
      <c r="R31" s="33">
        <f t="shared" ref="R31" si="206">$H31*Q31</f>
        <v>0</v>
      </c>
      <c r="T31" s="33">
        <f t="shared" ref="T31" si="207">$H31*S31</f>
        <v>0</v>
      </c>
      <c r="V31" s="33">
        <f t="shared" ref="V31" si="208">$H31*U31</f>
        <v>0</v>
      </c>
      <c r="X31" s="33">
        <f t="shared" ref="X31" si="209">$H31*W31</f>
        <v>0</v>
      </c>
      <c r="Z31" s="33">
        <f t="shared" ref="Z31" si="210">$H31*Y31</f>
        <v>0</v>
      </c>
      <c r="AB31" s="33">
        <f t="shared" ref="AB31" si="211">$H31*AA31</f>
        <v>0</v>
      </c>
      <c r="AD31" s="33">
        <f t="shared" ref="AD31" si="212">$H31*AC31</f>
        <v>0</v>
      </c>
      <c r="AF31" s="33">
        <f t="shared" ref="AF31" si="213">$H31*AE31</f>
        <v>0</v>
      </c>
      <c r="AG31" s="34">
        <f t="shared" si="11"/>
        <v>2100</v>
      </c>
    </row>
    <row r="32" spans="1:33" s="14" customFormat="1" ht="68.099999999999994" customHeight="1" x14ac:dyDescent="0.25">
      <c r="A32" s="130"/>
      <c r="B32" s="129"/>
      <c r="C32" s="129"/>
      <c r="D32" s="24" t="s">
        <v>451</v>
      </c>
      <c r="E32" s="24" t="s">
        <v>45</v>
      </c>
      <c r="F32" s="24"/>
      <c r="G32" s="24"/>
      <c r="H32" s="33">
        <v>50000</v>
      </c>
      <c r="I32" s="33"/>
      <c r="J32" s="33">
        <f t="shared" si="0"/>
        <v>0</v>
      </c>
      <c r="L32" s="33">
        <f t="shared" si="0"/>
        <v>0</v>
      </c>
      <c r="M32" s="14">
        <v>1</v>
      </c>
      <c r="N32" s="33">
        <f t="shared" ref="N32" si="214">$H32*M32</f>
        <v>50000</v>
      </c>
      <c r="P32" s="33">
        <f t="shared" ref="P32:P33" si="215">$H32*O32</f>
        <v>0</v>
      </c>
      <c r="R32" s="33">
        <f t="shared" ref="R32:R33" si="216">$H32*Q32</f>
        <v>0</v>
      </c>
      <c r="S32" s="14">
        <v>1</v>
      </c>
      <c r="T32" s="33">
        <f t="shared" ref="T32" si="217">$H32*S32</f>
        <v>50000</v>
      </c>
      <c r="V32" s="33">
        <f t="shared" ref="V32:V33" si="218">$H32*U32</f>
        <v>0</v>
      </c>
      <c r="X32" s="33">
        <f t="shared" ref="X32:X33" si="219">$H32*W32</f>
        <v>0</v>
      </c>
      <c r="Y32" s="14">
        <v>1</v>
      </c>
      <c r="Z32" s="33">
        <f t="shared" ref="Z32" si="220">$H32*Y32</f>
        <v>50000</v>
      </c>
      <c r="AB32" s="33">
        <f t="shared" ref="AB32:AB33" si="221">$H32*AA32</f>
        <v>0</v>
      </c>
      <c r="AD32" s="33">
        <f t="shared" ref="AD32:AD33" si="222">$H32*AC32</f>
        <v>0</v>
      </c>
      <c r="AE32" s="14">
        <v>1</v>
      </c>
      <c r="AF32" s="33">
        <f t="shared" ref="AF32" si="223">$H32*AE32</f>
        <v>50000</v>
      </c>
      <c r="AG32" s="34">
        <f t="shared" si="11"/>
        <v>200000</v>
      </c>
    </row>
    <row r="33" spans="1:36" s="14" customFormat="1" ht="40.5" customHeight="1" x14ac:dyDescent="0.25">
      <c r="A33" s="130"/>
      <c r="B33" s="128" t="s">
        <v>29</v>
      </c>
      <c r="C33" s="128" t="s">
        <v>455</v>
      </c>
      <c r="D33" s="14" t="s">
        <v>456</v>
      </c>
      <c r="F33" s="14" t="s">
        <v>60</v>
      </c>
      <c r="H33" s="14">
        <v>30</v>
      </c>
      <c r="J33" s="14">
        <f t="shared" si="0"/>
        <v>0</v>
      </c>
      <c r="K33" s="14">
        <f>75*3</f>
        <v>225</v>
      </c>
      <c r="L33" s="14">
        <f t="shared" si="0"/>
        <v>6750</v>
      </c>
      <c r="P33" s="14">
        <f t="shared" si="215"/>
        <v>0</v>
      </c>
      <c r="R33" s="14">
        <f t="shared" si="216"/>
        <v>0</v>
      </c>
      <c r="V33" s="14">
        <f t="shared" si="218"/>
        <v>0</v>
      </c>
      <c r="X33" s="14">
        <f t="shared" si="219"/>
        <v>0</v>
      </c>
      <c r="AB33" s="14">
        <f t="shared" si="221"/>
        <v>0</v>
      </c>
      <c r="AD33" s="14">
        <f t="shared" si="222"/>
        <v>0</v>
      </c>
      <c r="AG33" s="34">
        <f t="shared" si="11"/>
        <v>6750</v>
      </c>
    </row>
    <row r="34" spans="1:36" s="14" customFormat="1" ht="40.5" customHeight="1" x14ac:dyDescent="0.25">
      <c r="A34" s="130"/>
      <c r="B34" s="130"/>
      <c r="C34" s="130"/>
      <c r="D34" s="133" t="s">
        <v>457</v>
      </c>
      <c r="E34" s="24" t="s">
        <v>47</v>
      </c>
      <c r="F34" s="24"/>
      <c r="G34" s="24"/>
      <c r="H34" s="33">
        <v>5000</v>
      </c>
      <c r="I34" s="33">
        <v>1</v>
      </c>
      <c r="J34" s="33">
        <f>$H34*I34</f>
        <v>5000</v>
      </c>
      <c r="L34" s="33">
        <f>$H34*K34</f>
        <v>0</v>
      </c>
      <c r="N34" s="33">
        <f>$H34*M34</f>
        <v>0</v>
      </c>
      <c r="P34" s="33">
        <f>$H34*O34</f>
        <v>0</v>
      </c>
      <c r="R34" s="33">
        <f>$H34*Q34</f>
        <v>0</v>
      </c>
      <c r="T34" s="33">
        <f>$H34*S34</f>
        <v>0</v>
      </c>
      <c r="V34" s="33">
        <f>$H34*U34</f>
        <v>0</v>
      </c>
      <c r="X34" s="33">
        <f>$H34*W34</f>
        <v>0</v>
      </c>
      <c r="Z34" s="33">
        <f>$H34*Y34</f>
        <v>0</v>
      </c>
      <c r="AB34" s="33">
        <f>$H34*AA34</f>
        <v>0</v>
      </c>
      <c r="AD34" s="33">
        <f>$H34*AC34</f>
        <v>0</v>
      </c>
      <c r="AF34" s="33">
        <f>$H34*AE34</f>
        <v>0</v>
      </c>
      <c r="AG34" s="34">
        <f>J34+L34+N34+P34+R34+T34+V34+X34+Z34+AB34+AD34+AF34</f>
        <v>5000</v>
      </c>
    </row>
    <row r="35" spans="1:36" s="14" customFormat="1" ht="31.5" customHeight="1" x14ac:dyDescent="0.25">
      <c r="A35" s="130"/>
      <c r="B35" s="130"/>
      <c r="C35" s="130"/>
      <c r="D35" s="129"/>
      <c r="E35" s="24" t="s">
        <v>48</v>
      </c>
      <c r="F35" s="24"/>
      <c r="G35" s="24"/>
      <c r="H35" s="33">
        <v>1000</v>
      </c>
      <c r="I35" s="33">
        <v>1</v>
      </c>
      <c r="J35" s="33">
        <f t="shared" si="0"/>
        <v>1000</v>
      </c>
      <c r="K35" s="14">
        <v>1</v>
      </c>
      <c r="L35" s="33">
        <f t="shared" si="0"/>
        <v>1000</v>
      </c>
      <c r="M35" s="14">
        <v>1</v>
      </c>
      <c r="N35" s="33">
        <f t="shared" ref="N35" si="224">$H35*M35</f>
        <v>1000</v>
      </c>
      <c r="O35" s="14">
        <v>1</v>
      </c>
      <c r="P35" s="33">
        <f t="shared" ref="P35" si="225">$H35*O35</f>
        <v>1000</v>
      </c>
      <c r="Q35" s="14">
        <v>1</v>
      </c>
      <c r="R35" s="33">
        <f t="shared" ref="R35" si="226">$H35*Q35</f>
        <v>1000</v>
      </c>
      <c r="S35" s="14">
        <v>1</v>
      </c>
      <c r="T35" s="33">
        <f t="shared" ref="T35" si="227">$H35*S35</f>
        <v>1000</v>
      </c>
      <c r="U35" s="14">
        <v>1</v>
      </c>
      <c r="V35" s="33">
        <f t="shared" ref="V35" si="228">$H35*U35</f>
        <v>1000</v>
      </c>
      <c r="W35" s="14">
        <v>1</v>
      </c>
      <c r="X35" s="33">
        <f t="shared" ref="X35" si="229">$H35*W35</f>
        <v>1000</v>
      </c>
      <c r="Y35" s="14">
        <v>1</v>
      </c>
      <c r="Z35" s="33">
        <f t="shared" ref="Z35" si="230">$H35*Y35</f>
        <v>1000</v>
      </c>
      <c r="AA35" s="14">
        <v>1</v>
      </c>
      <c r="AB35" s="33">
        <f t="shared" ref="AB35" si="231">$H35*AA35</f>
        <v>1000</v>
      </c>
      <c r="AC35" s="14">
        <v>1</v>
      </c>
      <c r="AD35" s="33">
        <f t="shared" ref="AD35" si="232">$H35*AC35</f>
        <v>1000</v>
      </c>
      <c r="AE35" s="14">
        <v>1</v>
      </c>
      <c r="AF35" s="33">
        <f t="shared" ref="AF35" si="233">$H35*AE35</f>
        <v>1000</v>
      </c>
      <c r="AG35" s="34">
        <f t="shared" si="11"/>
        <v>12000</v>
      </c>
    </row>
    <row r="36" spans="1:36" s="14" customFormat="1" ht="69.75" customHeight="1" x14ac:dyDescent="0.25">
      <c r="A36" s="129"/>
      <c r="B36" s="130"/>
      <c r="C36" s="129"/>
      <c r="D36" s="6" t="s">
        <v>458</v>
      </c>
      <c r="E36" s="24" t="s">
        <v>49</v>
      </c>
      <c r="F36" s="24"/>
      <c r="G36" s="24"/>
      <c r="H36" s="33">
        <v>5000</v>
      </c>
      <c r="I36" s="33"/>
      <c r="J36" s="33">
        <f t="shared" si="0"/>
        <v>0</v>
      </c>
      <c r="L36" s="33">
        <f t="shared" si="0"/>
        <v>0</v>
      </c>
      <c r="M36" s="14">
        <v>1</v>
      </c>
      <c r="N36" s="33">
        <f t="shared" ref="N36" si="234">$H36*M36</f>
        <v>5000</v>
      </c>
      <c r="P36" s="33">
        <f t="shared" ref="P36" si="235">$H36*O36</f>
        <v>0</v>
      </c>
      <c r="R36" s="33">
        <f t="shared" ref="R36" si="236">$H36*Q36</f>
        <v>0</v>
      </c>
      <c r="S36" s="14">
        <v>1</v>
      </c>
      <c r="T36" s="33">
        <f t="shared" ref="T36" si="237">$H36*S36</f>
        <v>5000</v>
      </c>
      <c r="V36" s="33">
        <f t="shared" ref="V36" si="238">$H36*U36</f>
        <v>0</v>
      </c>
      <c r="X36" s="33">
        <f t="shared" ref="X36" si="239">$H36*W36</f>
        <v>0</v>
      </c>
      <c r="Y36" s="14">
        <v>1</v>
      </c>
      <c r="Z36" s="33">
        <f t="shared" ref="Z36" si="240">$H36*Y36</f>
        <v>5000</v>
      </c>
      <c r="AB36" s="33">
        <f t="shared" ref="AB36" si="241">$H36*AA36</f>
        <v>0</v>
      </c>
      <c r="AD36" s="33">
        <f t="shared" ref="AD36" si="242">$H36*AC36</f>
        <v>0</v>
      </c>
      <c r="AE36" s="14">
        <v>1</v>
      </c>
      <c r="AF36" s="33">
        <f t="shared" ref="AF36" si="243">$H36*AE36</f>
        <v>5000</v>
      </c>
      <c r="AG36" s="34">
        <f t="shared" si="11"/>
        <v>20000</v>
      </c>
    </row>
    <row r="37" spans="1:36" s="14" customFormat="1" ht="69.599999999999994" customHeight="1" x14ac:dyDescent="0.25">
      <c r="A37" s="24"/>
      <c r="B37" s="129"/>
      <c r="C37" s="24" t="s">
        <v>459</v>
      </c>
      <c r="D37" s="24" t="s">
        <v>460</v>
      </c>
      <c r="E37" s="24"/>
      <c r="F37" s="24"/>
      <c r="G37" s="24"/>
      <c r="H37" s="33">
        <v>500</v>
      </c>
      <c r="I37" s="33">
        <v>1</v>
      </c>
      <c r="J37" s="33">
        <f t="shared" si="0"/>
        <v>500</v>
      </c>
      <c r="K37" s="14">
        <v>1</v>
      </c>
      <c r="L37" s="33">
        <f t="shared" si="0"/>
        <v>500</v>
      </c>
      <c r="M37" s="14">
        <v>1</v>
      </c>
      <c r="N37" s="33">
        <f t="shared" ref="N37" si="244">$H37*M37</f>
        <v>500</v>
      </c>
      <c r="O37" s="14">
        <v>1</v>
      </c>
      <c r="P37" s="33">
        <f t="shared" ref="P37" si="245">$H37*O37</f>
        <v>500</v>
      </c>
      <c r="Q37" s="14">
        <v>1</v>
      </c>
      <c r="R37" s="33">
        <f t="shared" ref="R37" si="246">$H37*Q37</f>
        <v>500</v>
      </c>
      <c r="S37" s="14">
        <v>1</v>
      </c>
      <c r="T37" s="33">
        <f t="shared" ref="T37" si="247">$H37*S37</f>
        <v>500</v>
      </c>
      <c r="U37" s="14">
        <v>1</v>
      </c>
      <c r="V37" s="33">
        <f t="shared" ref="V37" si="248">$H37*U37</f>
        <v>500</v>
      </c>
      <c r="W37" s="14">
        <v>1</v>
      </c>
      <c r="X37" s="33">
        <f t="shared" ref="X37" si="249">$H37*W37</f>
        <v>500</v>
      </c>
      <c r="Y37" s="14">
        <v>1</v>
      </c>
      <c r="Z37" s="33">
        <f t="shared" ref="Z37" si="250">$H37*Y37</f>
        <v>500</v>
      </c>
      <c r="AA37" s="14">
        <v>1</v>
      </c>
      <c r="AB37" s="33">
        <f t="shared" ref="AB37" si="251">$H37*AA37</f>
        <v>500</v>
      </c>
      <c r="AC37" s="14">
        <v>1</v>
      </c>
      <c r="AD37" s="33">
        <f t="shared" ref="AD37" si="252">$H37*AC37</f>
        <v>500</v>
      </c>
      <c r="AE37" s="14">
        <v>1</v>
      </c>
      <c r="AF37" s="33">
        <f t="shared" ref="AF37" si="253">$H37*AE37</f>
        <v>500</v>
      </c>
      <c r="AG37" s="34">
        <f t="shared" si="11"/>
        <v>6000</v>
      </c>
      <c r="AI37" s="38">
        <f>SUM(AG5:AG36)</f>
        <v>479753.73255813954</v>
      </c>
      <c r="AJ37" s="39">
        <f>AI37*43</f>
        <v>20629410.5</v>
      </c>
    </row>
    <row r="38" spans="1:36" s="14" customFormat="1" ht="18" customHeight="1" x14ac:dyDescent="0.25">
      <c r="A38" s="24"/>
      <c r="B38" s="24"/>
      <c r="C38" s="24"/>
      <c r="D38" s="24"/>
      <c r="E38" s="24"/>
      <c r="F38" s="24"/>
      <c r="G38" s="24"/>
      <c r="H38" s="33"/>
      <c r="I38" s="33"/>
      <c r="J38" s="33">
        <f t="shared" si="0"/>
        <v>0</v>
      </c>
      <c r="L38" s="33">
        <f t="shared" si="0"/>
        <v>0</v>
      </c>
      <c r="N38" s="33">
        <f t="shared" ref="N38" si="254">$H38*M38</f>
        <v>0</v>
      </c>
      <c r="P38" s="33">
        <f t="shared" ref="P38" si="255">$H38*O38</f>
        <v>0</v>
      </c>
      <c r="R38" s="33">
        <f t="shared" ref="R38" si="256">$H38*Q38</f>
        <v>0</v>
      </c>
      <c r="T38" s="33">
        <f t="shared" ref="T38" si="257">$H38*S38</f>
        <v>0</v>
      </c>
      <c r="V38" s="33">
        <f t="shared" ref="V38" si="258">$H38*U38</f>
        <v>0</v>
      </c>
      <c r="X38" s="33">
        <f t="shared" ref="X38" si="259">$H38*W38</f>
        <v>0</v>
      </c>
      <c r="Z38" s="33">
        <f t="shared" ref="Z38" si="260">$H38*Y38</f>
        <v>0</v>
      </c>
      <c r="AB38" s="33">
        <f t="shared" ref="AB38" si="261">$H38*AA38</f>
        <v>0</v>
      </c>
      <c r="AD38" s="33">
        <f t="shared" ref="AD38" si="262">$H38*AC38</f>
        <v>0</v>
      </c>
      <c r="AF38" s="33">
        <f t="shared" ref="AF38" si="263">$H38*AE38</f>
        <v>0</v>
      </c>
      <c r="AG38" s="34">
        <f>SUM(AG4:AG37)</f>
        <v>485753.73255813954</v>
      </c>
      <c r="AH38" s="105"/>
    </row>
    <row r="39" spans="1:36" s="14" customFormat="1" ht="18" customHeight="1" x14ac:dyDescent="0.25">
      <c r="A39" s="24"/>
      <c r="B39" s="24"/>
      <c r="C39" s="24"/>
      <c r="D39" s="24"/>
      <c r="E39" s="24"/>
      <c r="F39" s="24"/>
      <c r="G39" s="24"/>
      <c r="H39" s="33"/>
      <c r="I39" s="33"/>
      <c r="J39" s="33">
        <f t="shared" si="0"/>
        <v>0</v>
      </c>
      <c r="L39" s="33">
        <f t="shared" si="0"/>
        <v>0</v>
      </c>
      <c r="N39" s="33">
        <f t="shared" ref="N39" si="264">$H39*M39</f>
        <v>0</v>
      </c>
      <c r="P39" s="33">
        <f t="shared" ref="P39" si="265">$H39*O39</f>
        <v>0</v>
      </c>
      <c r="R39" s="33">
        <f t="shared" ref="R39" si="266">$H39*Q39</f>
        <v>0</v>
      </c>
      <c r="T39" s="33">
        <f t="shared" ref="T39" si="267">$H39*S39</f>
        <v>0</v>
      </c>
      <c r="V39" s="33">
        <f t="shared" ref="V39" si="268">$H39*U39</f>
        <v>0</v>
      </c>
      <c r="X39" s="33">
        <f t="shared" ref="X39" si="269">$H39*W39</f>
        <v>0</v>
      </c>
      <c r="Z39" s="33">
        <f t="shared" ref="Z39" si="270">$H39*Y39</f>
        <v>0</v>
      </c>
      <c r="AB39" s="33">
        <f t="shared" ref="AB39" si="271">$H39*AA39</f>
        <v>0</v>
      </c>
      <c r="AD39" s="33">
        <f t="shared" ref="AD39" si="272">$H39*AC39</f>
        <v>0</v>
      </c>
      <c r="AF39" s="33">
        <f t="shared" ref="AF39" si="273">$H39*AE39</f>
        <v>0</v>
      </c>
      <c r="AG39" s="34">
        <f t="shared" si="11"/>
        <v>0</v>
      </c>
    </row>
    <row r="40" spans="1:36" s="14" customFormat="1" ht="18" customHeight="1" x14ac:dyDescent="0.25">
      <c r="A40" s="24"/>
      <c r="B40" s="24"/>
      <c r="C40" s="24"/>
      <c r="D40" s="24"/>
      <c r="E40" s="24"/>
      <c r="F40" s="24"/>
      <c r="G40" s="24"/>
      <c r="H40" s="33"/>
      <c r="I40" s="33"/>
      <c r="J40" s="33">
        <f t="shared" si="0"/>
        <v>0</v>
      </c>
      <c r="L40" s="33">
        <f t="shared" si="0"/>
        <v>0</v>
      </c>
      <c r="N40" s="33">
        <f t="shared" ref="N40" si="274">$H40*M40</f>
        <v>0</v>
      </c>
      <c r="P40" s="33">
        <f t="shared" ref="P40" si="275">$H40*O40</f>
        <v>0</v>
      </c>
      <c r="R40" s="33">
        <f t="shared" ref="R40" si="276">$H40*Q40</f>
        <v>0</v>
      </c>
      <c r="T40" s="33">
        <f t="shared" ref="T40" si="277">$H40*S40</f>
        <v>0</v>
      </c>
      <c r="V40" s="33">
        <f t="shared" ref="V40" si="278">$H40*U40</f>
        <v>0</v>
      </c>
      <c r="X40" s="33">
        <f t="shared" ref="X40" si="279">$H40*W40</f>
        <v>0</v>
      </c>
      <c r="Z40" s="33">
        <f t="shared" ref="Z40" si="280">$H40*Y40</f>
        <v>0</v>
      </c>
      <c r="AB40" s="33">
        <f t="shared" ref="AB40" si="281">$H40*AA40</f>
        <v>0</v>
      </c>
      <c r="AD40" s="33">
        <f t="shared" ref="AD40" si="282">$H40*AC40</f>
        <v>0</v>
      </c>
      <c r="AF40" s="33">
        <f t="shared" ref="AF40" si="283">$H40*AE40</f>
        <v>0</v>
      </c>
      <c r="AG40" s="34">
        <f t="shared" si="11"/>
        <v>0</v>
      </c>
    </row>
    <row r="41" spans="1:36" s="14" customFormat="1" ht="18" customHeight="1" x14ac:dyDescent="0.25">
      <c r="A41" s="24"/>
      <c r="B41" s="24"/>
      <c r="C41" s="24"/>
      <c r="D41" s="24"/>
      <c r="E41" s="24"/>
      <c r="F41" s="24"/>
      <c r="G41" s="24"/>
      <c r="H41" s="33"/>
      <c r="I41" s="33"/>
      <c r="J41" s="33">
        <f t="shared" si="0"/>
        <v>0</v>
      </c>
      <c r="L41" s="33">
        <f t="shared" si="0"/>
        <v>0</v>
      </c>
      <c r="N41" s="33">
        <f t="shared" ref="N41" si="284">$H41*M41</f>
        <v>0</v>
      </c>
      <c r="P41" s="33">
        <f t="shared" ref="P41" si="285">$H41*O41</f>
        <v>0</v>
      </c>
      <c r="R41" s="33">
        <f t="shared" ref="R41" si="286">$H41*Q41</f>
        <v>0</v>
      </c>
      <c r="T41" s="33">
        <f t="shared" ref="T41" si="287">$H41*S41</f>
        <v>0</v>
      </c>
      <c r="V41" s="33">
        <f t="shared" ref="V41" si="288">$H41*U41</f>
        <v>0</v>
      </c>
      <c r="X41" s="33">
        <f t="shared" ref="X41" si="289">$H41*W41</f>
        <v>0</v>
      </c>
      <c r="Z41" s="33">
        <f t="shared" ref="Z41" si="290">$H41*Y41</f>
        <v>0</v>
      </c>
      <c r="AB41" s="33">
        <f t="shared" ref="AB41" si="291">$H41*AA41</f>
        <v>0</v>
      </c>
      <c r="AD41" s="33">
        <f t="shared" ref="AD41" si="292">$H41*AC41</f>
        <v>0</v>
      </c>
      <c r="AF41" s="33">
        <f t="shared" ref="AF41" si="293">$H41*AE41</f>
        <v>0</v>
      </c>
      <c r="AG41" s="34">
        <f t="shared" si="11"/>
        <v>0</v>
      </c>
    </row>
    <row r="42" spans="1:36" s="14" customFormat="1" ht="18" customHeight="1" x14ac:dyDescent="0.25">
      <c r="A42" s="24"/>
      <c r="B42" s="24"/>
      <c r="C42" s="24"/>
      <c r="D42" s="24"/>
      <c r="E42" s="24"/>
      <c r="F42" s="24"/>
      <c r="G42" s="24"/>
      <c r="H42" s="33"/>
      <c r="I42" s="33"/>
      <c r="J42" s="33">
        <f t="shared" si="0"/>
        <v>0</v>
      </c>
      <c r="L42" s="33">
        <f t="shared" si="0"/>
        <v>0</v>
      </c>
      <c r="N42" s="33">
        <f t="shared" ref="N42" si="294">$H42*M42</f>
        <v>0</v>
      </c>
      <c r="P42" s="33">
        <f t="shared" ref="P42" si="295">$H42*O42</f>
        <v>0</v>
      </c>
      <c r="R42" s="33">
        <f t="shared" ref="R42" si="296">$H42*Q42</f>
        <v>0</v>
      </c>
      <c r="T42" s="33">
        <f t="shared" ref="T42" si="297">$H42*S42</f>
        <v>0</v>
      </c>
      <c r="V42" s="33">
        <f t="shared" ref="V42" si="298">$H42*U42</f>
        <v>0</v>
      </c>
      <c r="X42" s="33">
        <f t="shared" ref="X42" si="299">$H42*W42</f>
        <v>0</v>
      </c>
      <c r="Z42" s="33">
        <f t="shared" ref="Z42" si="300">$H42*Y42</f>
        <v>0</v>
      </c>
      <c r="AB42" s="33">
        <f t="shared" ref="AB42" si="301">$H42*AA42</f>
        <v>0</v>
      </c>
      <c r="AD42" s="33">
        <f t="shared" ref="AD42" si="302">$H42*AC42</f>
        <v>0</v>
      </c>
      <c r="AF42" s="33">
        <f t="shared" ref="AF42" si="303">$H42*AE42</f>
        <v>0</v>
      </c>
      <c r="AG42" s="34">
        <f t="shared" si="11"/>
        <v>0</v>
      </c>
    </row>
    <row r="43" spans="1:36" s="14" customFormat="1" ht="18" customHeight="1" x14ac:dyDescent="0.25">
      <c r="A43" s="24"/>
      <c r="B43" s="24"/>
      <c r="C43" s="24"/>
      <c r="D43" s="24"/>
      <c r="E43" s="24"/>
      <c r="F43" s="24"/>
      <c r="G43" s="24"/>
      <c r="H43" s="33"/>
      <c r="I43" s="33"/>
      <c r="J43" s="33">
        <f t="shared" si="0"/>
        <v>0</v>
      </c>
      <c r="L43" s="33">
        <f t="shared" si="0"/>
        <v>0</v>
      </c>
      <c r="N43" s="33">
        <f t="shared" ref="N43" si="304">$H43*M43</f>
        <v>0</v>
      </c>
      <c r="P43" s="33">
        <f t="shared" ref="P43" si="305">$H43*O43</f>
        <v>0</v>
      </c>
      <c r="R43" s="33">
        <f t="shared" ref="R43" si="306">$H43*Q43</f>
        <v>0</v>
      </c>
      <c r="T43" s="33">
        <f t="shared" ref="T43" si="307">$H43*S43</f>
        <v>0</v>
      </c>
      <c r="V43" s="33">
        <f t="shared" ref="V43" si="308">$H43*U43</f>
        <v>0</v>
      </c>
      <c r="X43" s="33">
        <f t="shared" ref="X43" si="309">$H43*W43</f>
        <v>0</v>
      </c>
      <c r="Z43" s="33">
        <f t="shared" ref="Z43" si="310">$H43*Y43</f>
        <v>0</v>
      </c>
      <c r="AB43" s="33">
        <f t="shared" ref="AB43" si="311">$H43*AA43</f>
        <v>0</v>
      </c>
      <c r="AD43" s="33">
        <f t="shared" ref="AD43" si="312">$H43*AC43</f>
        <v>0</v>
      </c>
      <c r="AF43" s="33">
        <f t="shared" ref="AF43" si="313">$H43*AE43</f>
        <v>0</v>
      </c>
      <c r="AG43" s="34">
        <f t="shared" si="11"/>
        <v>0</v>
      </c>
    </row>
    <row r="44" spans="1:36" s="14" customFormat="1" ht="18" customHeight="1" x14ac:dyDescent="0.25">
      <c r="A44" s="24"/>
      <c r="B44" s="24"/>
      <c r="C44" s="24"/>
      <c r="D44" s="24"/>
      <c r="E44" s="24"/>
      <c r="F44" s="24"/>
      <c r="G44" s="24"/>
      <c r="H44" s="33"/>
      <c r="I44" s="33"/>
      <c r="J44" s="33">
        <f t="shared" si="0"/>
        <v>0</v>
      </c>
      <c r="L44" s="33">
        <f t="shared" si="0"/>
        <v>0</v>
      </c>
      <c r="N44" s="33">
        <f t="shared" ref="N44" si="314">$H44*M44</f>
        <v>0</v>
      </c>
      <c r="P44" s="33">
        <f t="shared" ref="P44" si="315">$H44*O44</f>
        <v>0</v>
      </c>
      <c r="R44" s="33">
        <f t="shared" ref="R44" si="316">$H44*Q44</f>
        <v>0</v>
      </c>
      <c r="T44" s="33">
        <f t="shared" ref="T44" si="317">$H44*S44</f>
        <v>0</v>
      </c>
      <c r="V44" s="33">
        <f t="shared" ref="V44" si="318">$H44*U44</f>
        <v>0</v>
      </c>
      <c r="X44" s="33">
        <f t="shared" ref="X44" si="319">$H44*W44</f>
        <v>0</v>
      </c>
      <c r="Z44" s="33">
        <f t="shared" ref="Z44" si="320">$H44*Y44</f>
        <v>0</v>
      </c>
      <c r="AB44" s="33">
        <f t="shared" ref="AB44" si="321">$H44*AA44</f>
        <v>0</v>
      </c>
      <c r="AD44" s="33">
        <f t="shared" ref="AD44" si="322">$H44*AC44</f>
        <v>0</v>
      </c>
      <c r="AF44" s="33">
        <f t="shared" ref="AF44" si="323">$H44*AE44</f>
        <v>0</v>
      </c>
      <c r="AG44" s="34">
        <f t="shared" si="11"/>
        <v>0</v>
      </c>
    </row>
    <row r="45" spans="1:36" s="14" customFormat="1" ht="18" customHeight="1" x14ac:dyDescent="0.25">
      <c r="A45" s="24"/>
      <c r="B45" s="24"/>
      <c r="C45" s="24"/>
      <c r="D45" s="24"/>
      <c r="E45" s="24"/>
      <c r="F45" s="24"/>
      <c r="G45" s="24"/>
      <c r="H45" s="33"/>
      <c r="I45" s="33"/>
      <c r="J45" s="33">
        <f t="shared" si="0"/>
        <v>0</v>
      </c>
      <c r="L45" s="33">
        <f t="shared" si="0"/>
        <v>0</v>
      </c>
      <c r="N45" s="33">
        <f t="shared" ref="N45" si="324">$H45*M45</f>
        <v>0</v>
      </c>
      <c r="P45" s="33">
        <f t="shared" ref="P45" si="325">$H45*O45</f>
        <v>0</v>
      </c>
      <c r="R45" s="33">
        <f t="shared" ref="R45" si="326">$H45*Q45</f>
        <v>0</v>
      </c>
      <c r="T45" s="33">
        <f t="shared" ref="T45" si="327">$H45*S45</f>
        <v>0</v>
      </c>
      <c r="V45" s="33">
        <f t="shared" ref="V45" si="328">$H45*U45</f>
        <v>0</v>
      </c>
      <c r="X45" s="33">
        <f t="shared" ref="X45" si="329">$H45*W45</f>
        <v>0</v>
      </c>
      <c r="Z45" s="33">
        <f t="shared" ref="Z45" si="330">$H45*Y45</f>
        <v>0</v>
      </c>
      <c r="AB45" s="33">
        <f t="shared" ref="AB45" si="331">$H45*AA45</f>
        <v>0</v>
      </c>
      <c r="AD45" s="33">
        <f t="shared" ref="AD45" si="332">$H45*AC45</f>
        <v>0</v>
      </c>
      <c r="AF45" s="33">
        <f t="shared" ref="AF45" si="333">$H45*AE45</f>
        <v>0</v>
      </c>
      <c r="AG45" s="34">
        <f t="shared" si="11"/>
        <v>0</v>
      </c>
    </row>
    <row r="46" spans="1:36" s="14" customFormat="1" ht="18" customHeight="1" x14ac:dyDescent="0.25">
      <c r="A46" s="24"/>
      <c r="B46" s="24"/>
      <c r="C46" s="24"/>
      <c r="D46" s="24"/>
      <c r="E46" s="24"/>
      <c r="F46" s="24"/>
      <c r="G46" s="24"/>
      <c r="H46" s="33"/>
      <c r="I46" s="33"/>
      <c r="J46" s="33">
        <f t="shared" si="0"/>
        <v>0</v>
      </c>
      <c r="L46" s="33">
        <f t="shared" si="0"/>
        <v>0</v>
      </c>
      <c r="N46" s="33">
        <f t="shared" ref="N46" si="334">$H46*M46</f>
        <v>0</v>
      </c>
      <c r="P46" s="33">
        <f t="shared" ref="P46" si="335">$H46*O46</f>
        <v>0</v>
      </c>
      <c r="R46" s="33">
        <f t="shared" ref="R46" si="336">$H46*Q46</f>
        <v>0</v>
      </c>
      <c r="T46" s="33">
        <f t="shared" ref="T46" si="337">$H46*S46</f>
        <v>0</v>
      </c>
      <c r="V46" s="33">
        <f t="shared" ref="V46" si="338">$H46*U46</f>
        <v>0</v>
      </c>
      <c r="X46" s="33">
        <f t="shared" ref="X46" si="339">$H46*W46</f>
        <v>0</v>
      </c>
      <c r="Z46" s="33">
        <f t="shared" ref="Z46" si="340">$H46*Y46</f>
        <v>0</v>
      </c>
      <c r="AB46" s="33">
        <f t="shared" ref="AB46" si="341">$H46*AA46</f>
        <v>0</v>
      </c>
      <c r="AD46" s="33">
        <f t="shared" ref="AD46" si="342">$H46*AC46</f>
        <v>0</v>
      </c>
      <c r="AF46" s="33">
        <f t="shared" ref="AF46" si="343">$H46*AE46</f>
        <v>0</v>
      </c>
      <c r="AG46" s="34">
        <f t="shared" si="11"/>
        <v>0</v>
      </c>
    </row>
    <row r="47" spans="1:36" s="14" customFormat="1" ht="18" customHeight="1" x14ac:dyDescent="0.25">
      <c r="A47" s="24"/>
      <c r="B47" s="24"/>
      <c r="C47" s="24"/>
      <c r="D47" s="24"/>
      <c r="E47" s="24"/>
      <c r="F47" s="24"/>
      <c r="G47" s="24"/>
      <c r="H47" s="33"/>
      <c r="I47" s="33"/>
      <c r="J47" s="33">
        <f t="shared" si="0"/>
        <v>0</v>
      </c>
      <c r="L47" s="33">
        <f t="shared" si="0"/>
        <v>0</v>
      </c>
      <c r="N47" s="33">
        <f t="shared" ref="N47" si="344">$H47*M47</f>
        <v>0</v>
      </c>
      <c r="P47" s="33">
        <f t="shared" ref="P47" si="345">$H47*O47</f>
        <v>0</v>
      </c>
      <c r="R47" s="33">
        <f t="shared" ref="R47" si="346">$H47*Q47</f>
        <v>0</v>
      </c>
      <c r="T47" s="33">
        <f t="shared" ref="T47" si="347">$H47*S47</f>
        <v>0</v>
      </c>
      <c r="V47" s="33">
        <f t="shared" ref="V47" si="348">$H47*U47</f>
        <v>0</v>
      </c>
      <c r="X47" s="33">
        <f t="shared" ref="X47" si="349">$H47*W47</f>
        <v>0</v>
      </c>
      <c r="Z47" s="33">
        <f t="shared" ref="Z47" si="350">$H47*Y47</f>
        <v>0</v>
      </c>
      <c r="AB47" s="33">
        <f t="shared" ref="AB47" si="351">$H47*AA47</f>
        <v>0</v>
      </c>
      <c r="AD47" s="33">
        <f t="shared" ref="AD47" si="352">$H47*AC47</f>
        <v>0</v>
      </c>
      <c r="AF47" s="33">
        <f t="shared" ref="AF47" si="353">$H47*AE47</f>
        <v>0</v>
      </c>
      <c r="AG47" s="34">
        <f t="shared" si="11"/>
        <v>0</v>
      </c>
    </row>
    <row r="48" spans="1:36" s="14" customFormat="1" ht="18" customHeight="1" x14ac:dyDescent="0.25">
      <c r="A48" s="24"/>
      <c r="B48" s="24"/>
      <c r="C48" s="24"/>
      <c r="D48" s="24"/>
      <c r="E48" s="24"/>
      <c r="F48" s="24"/>
      <c r="G48" s="24"/>
      <c r="H48" s="33"/>
      <c r="I48" s="33"/>
      <c r="J48" s="33">
        <f t="shared" si="0"/>
        <v>0</v>
      </c>
      <c r="L48" s="33">
        <f t="shared" si="0"/>
        <v>0</v>
      </c>
      <c r="N48" s="33">
        <f t="shared" ref="N48" si="354">$H48*M48</f>
        <v>0</v>
      </c>
      <c r="P48" s="33">
        <f t="shared" ref="P48" si="355">$H48*O48</f>
        <v>0</v>
      </c>
      <c r="R48" s="33">
        <f t="shared" ref="R48" si="356">$H48*Q48</f>
        <v>0</v>
      </c>
      <c r="T48" s="33">
        <f t="shared" ref="T48" si="357">$H48*S48</f>
        <v>0</v>
      </c>
      <c r="V48" s="33">
        <f t="shared" ref="V48" si="358">$H48*U48</f>
        <v>0</v>
      </c>
      <c r="X48" s="33">
        <f t="shared" ref="X48" si="359">$H48*W48</f>
        <v>0</v>
      </c>
      <c r="Z48" s="33">
        <f t="shared" ref="Z48" si="360">$H48*Y48</f>
        <v>0</v>
      </c>
      <c r="AB48" s="33">
        <f t="shared" ref="AB48" si="361">$H48*AA48</f>
        <v>0</v>
      </c>
      <c r="AD48" s="33">
        <f t="shared" ref="AD48" si="362">$H48*AC48</f>
        <v>0</v>
      </c>
      <c r="AF48" s="33">
        <f t="shared" ref="AF48" si="363">$H48*AE48</f>
        <v>0</v>
      </c>
      <c r="AG48" s="34">
        <f t="shared" si="11"/>
        <v>0</v>
      </c>
    </row>
    <row r="49" spans="1:33" s="14" customFormat="1" ht="18" customHeight="1" x14ac:dyDescent="0.25">
      <c r="A49" s="24"/>
      <c r="B49" s="24"/>
      <c r="C49" s="24"/>
      <c r="D49" s="24"/>
      <c r="E49" s="24"/>
      <c r="F49" s="24"/>
      <c r="G49" s="24"/>
      <c r="H49" s="33"/>
      <c r="I49" s="33"/>
      <c r="J49" s="33">
        <f t="shared" si="0"/>
        <v>0</v>
      </c>
      <c r="L49" s="33">
        <f t="shared" si="0"/>
        <v>0</v>
      </c>
      <c r="N49" s="33">
        <f t="shared" ref="N49" si="364">$H49*M49</f>
        <v>0</v>
      </c>
      <c r="P49" s="33">
        <f t="shared" ref="P49" si="365">$H49*O49</f>
        <v>0</v>
      </c>
      <c r="R49" s="33">
        <f t="shared" ref="R49" si="366">$H49*Q49</f>
        <v>0</v>
      </c>
      <c r="T49" s="33">
        <f t="shared" ref="T49" si="367">$H49*S49</f>
        <v>0</v>
      </c>
      <c r="V49" s="33">
        <f t="shared" ref="V49" si="368">$H49*U49</f>
        <v>0</v>
      </c>
      <c r="X49" s="33">
        <f t="shared" ref="X49" si="369">$H49*W49</f>
        <v>0</v>
      </c>
      <c r="Z49" s="33">
        <f t="shared" ref="Z49" si="370">$H49*Y49</f>
        <v>0</v>
      </c>
      <c r="AB49" s="33">
        <f t="shared" ref="AB49" si="371">$H49*AA49</f>
        <v>0</v>
      </c>
      <c r="AD49" s="33">
        <f t="shared" ref="AD49" si="372">$H49*AC49</f>
        <v>0</v>
      </c>
      <c r="AF49" s="33">
        <f t="shared" ref="AF49" si="373">$H49*AE49</f>
        <v>0</v>
      </c>
      <c r="AG49" s="34">
        <f t="shared" si="11"/>
        <v>0</v>
      </c>
    </row>
    <row r="50" spans="1:33" s="14" customFormat="1" ht="18" customHeight="1" x14ac:dyDescent="0.25">
      <c r="A50" s="24"/>
      <c r="B50" s="24"/>
      <c r="C50" s="24"/>
      <c r="D50" s="24"/>
      <c r="E50" s="24"/>
      <c r="F50" s="24"/>
      <c r="G50" s="24"/>
      <c r="H50" s="33"/>
      <c r="I50" s="33"/>
      <c r="J50" s="33">
        <f t="shared" si="0"/>
        <v>0</v>
      </c>
      <c r="L50" s="33">
        <f t="shared" si="0"/>
        <v>0</v>
      </c>
      <c r="N50" s="33">
        <f t="shared" ref="N50" si="374">$H50*M50</f>
        <v>0</v>
      </c>
      <c r="P50" s="33">
        <f t="shared" ref="P50" si="375">$H50*O50</f>
        <v>0</v>
      </c>
      <c r="R50" s="33">
        <f t="shared" ref="R50" si="376">$H50*Q50</f>
        <v>0</v>
      </c>
      <c r="T50" s="33">
        <f t="shared" ref="T50" si="377">$H50*S50</f>
        <v>0</v>
      </c>
      <c r="V50" s="33">
        <f t="shared" ref="V50" si="378">$H50*U50</f>
        <v>0</v>
      </c>
      <c r="X50" s="33">
        <f t="shared" ref="X50" si="379">$H50*W50</f>
        <v>0</v>
      </c>
      <c r="Z50" s="33">
        <f t="shared" ref="Z50" si="380">$H50*Y50</f>
        <v>0</v>
      </c>
      <c r="AB50" s="33">
        <f t="shared" ref="AB50" si="381">$H50*AA50</f>
        <v>0</v>
      </c>
      <c r="AD50" s="33">
        <f t="shared" ref="AD50" si="382">$H50*AC50</f>
        <v>0</v>
      </c>
      <c r="AF50" s="33">
        <f t="shared" ref="AF50" si="383">$H50*AE50</f>
        <v>0</v>
      </c>
      <c r="AG50" s="34">
        <f t="shared" si="11"/>
        <v>0</v>
      </c>
    </row>
    <row r="51" spans="1:33" s="14" customFormat="1" ht="18" customHeight="1" x14ac:dyDescent="0.25">
      <c r="A51" s="24"/>
      <c r="B51" s="24"/>
      <c r="C51" s="24"/>
      <c r="D51" s="24"/>
      <c r="E51" s="24"/>
      <c r="F51" s="24"/>
      <c r="G51" s="24"/>
      <c r="H51" s="33"/>
      <c r="I51" s="33"/>
      <c r="J51" s="33">
        <f t="shared" si="0"/>
        <v>0</v>
      </c>
      <c r="L51" s="33">
        <f t="shared" si="0"/>
        <v>0</v>
      </c>
      <c r="N51" s="33">
        <f t="shared" ref="N51" si="384">$H51*M51</f>
        <v>0</v>
      </c>
      <c r="P51" s="33">
        <f t="shared" ref="P51" si="385">$H51*O51</f>
        <v>0</v>
      </c>
      <c r="R51" s="33">
        <f t="shared" ref="R51" si="386">$H51*Q51</f>
        <v>0</v>
      </c>
      <c r="T51" s="33">
        <f t="shared" ref="T51" si="387">$H51*S51</f>
        <v>0</v>
      </c>
      <c r="V51" s="33">
        <f t="shared" ref="V51" si="388">$H51*U51</f>
        <v>0</v>
      </c>
      <c r="X51" s="33">
        <f t="shared" ref="X51" si="389">$H51*W51</f>
        <v>0</v>
      </c>
      <c r="Z51" s="33">
        <f t="shared" ref="Z51" si="390">$H51*Y51</f>
        <v>0</v>
      </c>
      <c r="AB51" s="33">
        <f t="shared" ref="AB51" si="391">$H51*AA51</f>
        <v>0</v>
      </c>
      <c r="AD51" s="33">
        <f t="shared" ref="AD51" si="392">$H51*AC51</f>
        <v>0</v>
      </c>
      <c r="AF51" s="33">
        <f t="shared" ref="AF51" si="393">$H51*AE51</f>
        <v>0</v>
      </c>
      <c r="AG51" s="34">
        <f t="shared" si="11"/>
        <v>0</v>
      </c>
    </row>
    <row r="52" spans="1:33" s="14" customFormat="1" ht="18" customHeight="1" x14ac:dyDescent="0.25">
      <c r="A52" s="24"/>
      <c r="B52" s="24"/>
      <c r="C52" s="24"/>
      <c r="D52" s="24"/>
      <c r="E52" s="24"/>
      <c r="F52" s="24"/>
      <c r="G52" s="24"/>
      <c r="H52" s="33"/>
      <c r="I52" s="33"/>
      <c r="J52" s="33">
        <f t="shared" si="0"/>
        <v>0</v>
      </c>
      <c r="L52" s="33">
        <f t="shared" si="0"/>
        <v>0</v>
      </c>
      <c r="N52" s="33">
        <f t="shared" ref="N52" si="394">$H52*M52</f>
        <v>0</v>
      </c>
      <c r="P52" s="33">
        <f t="shared" ref="P52" si="395">$H52*O52</f>
        <v>0</v>
      </c>
      <c r="R52" s="33">
        <f t="shared" ref="R52" si="396">$H52*Q52</f>
        <v>0</v>
      </c>
      <c r="T52" s="33">
        <f t="shared" ref="T52" si="397">$H52*S52</f>
        <v>0</v>
      </c>
      <c r="V52" s="33">
        <f t="shared" ref="V52" si="398">$H52*U52</f>
        <v>0</v>
      </c>
      <c r="X52" s="33">
        <f t="shared" ref="X52" si="399">$H52*W52</f>
        <v>0</v>
      </c>
      <c r="Z52" s="33">
        <f t="shared" ref="Z52" si="400">$H52*Y52</f>
        <v>0</v>
      </c>
      <c r="AB52" s="33">
        <f t="shared" ref="AB52" si="401">$H52*AA52</f>
        <v>0</v>
      </c>
      <c r="AD52" s="33">
        <f t="shared" ref="AD52" si="402">$H52*AC52</f>
        <v>0</v>
      </c>
      <c r="AF52" s="33">
        <f t="shared" ref="AF52" si="403">$H52*AE52</f>
        <v>0</v>
      </c>
      <c r="AG52" s="34">
        <f t="shared" si="11"/>
        <v>0</v>
      </c>
    </row>
    <row r="53" spans="1:33" s="14" customFormat="1" ht="18" customHeight="1" x14ac:dyDescent="0.25">
      <c r="A53" s="24"/>
      <c r="B53" s="24"/>
      <c r="C53" s="24"/>
      <c r="D53" s="24"/>
      <c r="E53" s="24"/>
      <c r="F53" s="24"/>
      <c r="G53" s="24"/>
      <c r="H53" s="33"/>
      <c r="I53" s="33"/>
      <c r="J53" s="33">
        <f t="shared" si="0"/>
        <v>0</v>
      </c>
      <c r="L53" s="33">
        <f t="shared" si="0"/>
        <v>0</v>
      </c>
      <c r="N53" s="33">
        <f t="shared" ref="N53" si="404">$H53*M53</f>
        <v>0</v>
      </c>
      <c r="P53" s="33">
        <f t="shared" ref="P53" si="405">$H53*O53</f>
        <v>0</v>
      </c>
      <c r="R53" s="33">
        <f t="shared" ref="R53" si="406">$H53*Q53</f>
        <v>0</v>
      </c>
      <c r="T53" s="33">
        <f t="shared" ref="T53" si="407">$H53*S53</f>
        <v>0</v>
      </c>
      <c r="V53" s="33">
        <f t="shared" ref="V53" si="408">$H53*U53</f>
        <v>0</v>
      </c>
      <c r="X53" s="33">
        <f t="shared" ref="X53" si="409">$H53*W53</f>
        <v>0</v>
      </c>
      <c r="Z53" s="33">
        <f t="shared" ref="Z53" si="410">$H53*Y53</f>
        <v>0</v>
      </c>
      <c r="AB53" s="33">
        <f t="shared" ref="AB53" si="411">$H53*AA53</f>
        <v>0</v>
      </c>
      <c r="AD53" s="33">
        <f t="shared" ref="AD53" si="412">$H53*AC53</f>
        <v>0</v>
      </c>
      <c r="AF53" s="33">
        <f t="shared" ref="AF53" si="413">$H53*AE53</f>
        <v>0</v>
      </c>
      <c r="AG53" s="34">
        <f t="shared" si="11"/>
        <v>0</v>
      </c>
    </row>
    <row r="54" spans="1:33" s="14" customFormat="1" ht="18" customHeight="1" x14ac:dyDescent="0.25">
      <c r="A54" s="24"/>
      <c r="B54" s="24"/>
      <c r="C54" s="24"/>
      <c r="D54" s="24"/>
      <c r="E54" s="24"/>
      <c r="F54" s="24"/>
      <c r="G54" s="24"/>
      <c r="H54" s="33"/>
      <c r="I54" s="33"/>
      <c r="J54" s="33">
        <f t="shared" si="0"/>
        <v>0</v>
      </c>
      <c r="L54" s="33">
        <f t="shared" si="0"/>
        <v>0</v>
      </c>
      <c r="N54" s="33">
        <f t="shared" ref="N54" si="414">$H54*M54</f>
        <v>0</v>
      </c>
      <c r="P54" s="33">
        <f t="shared" ref="P54" si="415">$H54*O54</f>
        <v>0</v>
      </c>
      <c r="R54" s="33">
        <f t="shared" ref="R54" si="416">$H54*Q54</f>
        <v>0</v>
      </c>
      <c r="T54" s="33">
        <f t="shared" ref="T54" si="417">$H54*S54</f>
        <v>0</v>
      </c>
      <c r="V54" s="33">
        <f t="shared" ref="V54" si="418">$H54*U54</f>
        <v>0</v>
      </c>
      <c r="X54" s="33">
        <f t="shared" ref="X54" si="419">$H54*W54</f>
        <v>0</v>
      </c>
      <c r="Z54" s="33">
        <f t="shared" ref="Z54" si="420">$H54*Y54</f>
        <v>0</v>
      </c>
      <c r="AB54" s="33">
        <f t="shared" ref="AB54" si="421">$H54*AA54</f>
        <v>0</v>
      </c>
      <c r="AD54" s="33">
        <f t="shared" ref="AD54" si="422">$H54*AC54</f>
        <v>0</v>
      </c>
      <c r="AF54" s="33">
        <f t="shared" ref="AF54" si="423">$H54*AE54</f>
        <v>0</v>
      </c>
      <c r="AG54" s="34">
        <f t="shared" si="11"/>
        <v>0</v>
      </c>
    </row>
    <row r="55" spans="1:33" s="14" customFormat="1" ht="18" customHeight="1" x14ac:dyDescent="0.25">
      <c r="A55" s="24"/>
      <c r="B55" s="24"/>
      <c r="C55" s="24"/>
      <c r="D55" s="24"/>
      <c r="E55" s="24"/>
      <c r="F55" s="24"/>
      <c r="G55" s="24"/>
      <c r="H55" s="33"/>
      <c r="I55" s="33"/>
      <c r="J55" s="33">
        <f t="shared" si="0"/>
        <v>0</v>
      </c>
      <c r="L55" s="33">
        <f t="shared" si="0"/>
        <v>0</v>
      </c>
      <c r="N55" s="33">
        <f t="shared" ref="N55" si="424">$H55*M55</f>
        <v>0</v>
      </c>
      <c r="P55" s="33">
        <f t="shared" ref="P55" si="425">$H55*O55</f>
        <v>0</v>
      </c>
      <c r="R55" s="33">
        <f t="shared" ref="R55" si="426">$H55*Q55</f>
        <v>0</v>
      </c>
      <c r="T55" s="33">
        <f t="shared" ref="T55" si="427">$H55*S55</f>
        <v>0</v>
      </c>
      <c r="V55" s="33">
        <f t="shared" ref="V55" si="428">$H55*U55</f>
        <v>0</v>
      </c>
      <c r="X55" s="33">
        <f t="shared" ref="X55" si="429">$H55*W55</f>
        <v>0</v>
      </c>
      <c r="Z55" s="33">
        <f t="shared" ref="Z55" si="430">$H55*Y55</f>
        <v>0</v>
      </c>
      <c r="AB55" s="33">
        <f t="shared" ref="AB55" si="431">$H55*AA55</f>
        <v>0</v>
      </c>
      <c r="AD55" s="33">
        <f t="shared" ref="AD55" si="432">$H55*AC55</f>
        <v>0</v>
      </c>
      <c r="AF55" s="33">
        <f t="shared" ref="AF55" si="433">$H55*AE55</f>
        <v>0</v>
      </c>
      <c r="AG55" s="34">
        <f t="shared" si="11"/>
        <v>0</v>
      </c>
    </row>
    <row r="56" spans="1:33" s="14" customFormat="1" ht="18" customHeight="1" x14ac:dyDescent="0.25">
      <c r="A56" s="24"/>
      <c r="B56" s="24"/>
      <c r="C56" s="24"/>
      <c r="D56" s="24"/>
      <c r="E56" s="24"/>
      <c r="F56" s="24"/>
      <c r="G56" s="24"/>
      <c r="H56" s="33"/>
      <c r="I56" s="33"/>
      <c r="J56" s="33">
        <f t="shared" si="0"/>
        <v>0</v>
      </c>
      <c r="L56" s="33">
        <f t="shared" si="0"/>
        <v>0</v>
      </c>
      <c r="N56" s="33">
        <f t="shared" ref="N56" si="434">$H56*M56</f>
        <v>0</v>
      </c>
      <c r="P56" s="33">
        <f t="shared" ref="P56" si="435">$H56*O56</f>
        <v>0</v>
      </c>
      <c r="R56" s="33">
        <f t="shared" ref="R56" si="436">$H56*Q56</f>
        <v>0</v>
      </c>
      <c r="T56" s="33">
        <f t="shared" ref="T56" si="437">$H56*S56</f>
        <v>0</v>
      </c>
      <c r="V56" s="33">
        <f t="shared" ref="V56" si="438">$H56*U56</f>
        <v>0</v>
      </c>
      <c r="X56" s="33">
        <f t="shared" ref="X56" si="439">$H56*W56</f>
        <v>0</v>
      </c>
      <c r="Z56" s="33">
        <f t="shared" ref="Z56" si="440">$H56*Y56</f>
        <v>0</v>
      </c>
      <c r="AB56" s="33">
        <f t="shared" ref="AB56" si="441">$H56*AA56</f>
        <v>0</v>
      </c>
      <c r="AD56" s="33">
        <f t="shared" ref="AD56" si="442">$H56*AC56</f>
        <v>0</v>
      </c>
      <c r="AF56" s="33">
        <f t="shared" ref="AF56" si="443">$H56*AE56</f>
        <v>0</v>
      </c>
      <c r="AG56" s="34">
        <f t="shared" si="11"/>
        <v>0</v>
      </c>
    </row>
    <row r="57" spans="1:33" s="14" customFormat="1" ht="18" customHeight="1" x14ac:dyDescent="0.25">
      <c r="A57" s="24"/>
      <c r="B57" s="24"/>
      <c r="C57" s="24"/>
      <c r="D57" s="24"/>
      <c r="E57" s="24"/>
      <c r="F57" s="24"/>
      <c r="G57" s="24"/>
      <c r="H57" s="33"/>
      <c r="I57" s="33"/>
      <c r="J57" s="33">
        <f t="shared" si="0"/>
        <v>0</v>
      </c>
      <c r="L57" s="33">
        <f t="shared" si="0"/>
        <v>0</v>
      </c>
      <c r="N57" s="33">
        <f t="shared" ref="N57" si="444">$H57*M57</f>
        <v>0</v>
      </c>
      <c r="P57" s="33">
        <f t="shared" ref="P57" si="445">$H57*O57</f>
        <v>0</v>
      </c>
      <c r="R57" s="33">
        <f t="shared" ref="R57" si="446">$H57*Q57</f>
        <v>0</v>
      </c>
      <c r="T57" s="33">
        <f t="shared" ref="T57" si="447">$H57*S57</f>
        <v>0</v>
      </c>
      <c r="V57" s="33">
        <f t="shared" ref="V57" si="448">$H57*U57</f>
        <v>0</v>
      </c>
      <c r="X57" s="33">
        <f t="shared" ref="X57" si="449">$H57*W57</f>
        <v>0</v>
      </c>
      <c r="Z57" s="33">
        <f t="shared" ref="Z57" si="450">$H57*Y57</f>
        <v>0</v>
      </c>
      <c r="AB57" s="33">
        <f t="shared" ref="AB57" si="451">$H57*AA57</f>
        <v>0</v>
      </c>
      <c r="AD57" s="33">
        <f t="shared" ref="AD57" si="452">$H57*AC57</f>
        <v>0</v>
      </c>
      <c r="AF57" s="33">
        <f t="shared" ref="AF57" si="453">$H57*AE57</f>
        <v>0</v>
      </c>
      <c r="AG57" s="34">
        <f t="shared" si="11"/>
        <v>0</v>
      </c>
    </row>
    <row r="58" spans="1:33" s="14" customFormat="1" ht="18" customHeight="1" x14ac:dyDescent="0.25">
      <c r="A58" s="24"/>
      <c r="B58" s="24"/>
      <c r="C58" s="24"/>
      <c r="D58" s="24"/>
      <c r="E58" s="24"/>
      <c r="F58" s="24"/>
      <c r="G58" s="24"/>
      <c r="H58" s="33"/>
      <c r="I58" s="33"/>
      <c r="J58" s="33">
        <f t="shared" ref="J58:L121" si="454">$H58*I58</f>
        <v>0</v>
      </c>
      <c r="L58" s="33">
        <f t="shared" si="454"/>
        <v>0</v>
      </c>
      <c r="N58" s="33">
        <f t="shared" ref="N58" si="455">$H58*M58</f>
        <v>0</v>
      </c>
      <c r="P58" s="33">
        <f t="shared" ref="P58" si="456">$H58*O58</f>
        <v>0</v>
      </c>
      <c r="R58" s="33">
        <f t="shared" ref="R58" si="457">$H58*Q58</f>
        <v>0</v>
      </c>
      <c r="T58" s="33">
        <f t="shared" ref="T58" si="458">$H58*S58</f>
        <v>0</v>
      </c>
      <c r="V58" s="33">
        <f t="shared" ref="V58" si="459">$H58*U58</f>
        <v>0</v>
      </c>
      <c r="X58" s="33">
        <f t="shared" ref="X58" si="460">$H58*W58</f>
        <v>0</v>
      </c>
      <c r="Z58" s="33">
        <f t="shared" ref="Z58" si="461">$H58*Y58</f>
        <v>0</v>
      </c>
      <c r="AB58" s="33">
        <f t="shared" ref="AB58" si="462">$H58*AA58</f>
        <v>0</v>
      </c>
      <c r="AD58" s="33">
        <f t="shared" ref="AD58" si="463">$H58*AC58</f>
        <v>0</v>
      </c>
      <c r="AF58" s="33">
        <f t="shared" ref="AF58" si="464">$H58*AE58</f>
        <v>0</v>
      </c>
      <c r="AG58" s="34">
        <f t="shared" ref="AG58:AG121" si="465">J58+L58+N58+P58+R58+T58+V58+X58+Z58+AB58+AD58+AF58</f>
        <v>0</v>
      </c>
    </row>
    <row r="59" spans="1:33" s="14" customFormat="1" ht="18" customHeight="1" x14ac:dyDescent="0.25">
      <c r="A59" s="24"/>
      <c r="B59" s="24"/>
      <c r="C59" s="24"/>
      <c r="D59" s="24"/>
      <c r="E59" s="24"/>
      <c r="F59" s="24"/>
      <c r="G59" s="24"/>
      <c r="H59" s="33"/>
      <c r="I59" s="33"/>
      <c r="J59" s="33">
        <f t="shared" si="454"/>
        <v>0</v>
      </c>
      <c r="L59" s="33">
        <f t="shared" si="454"/>
        <v>0</v>
      </c>
      <c r="N59" s="33">
        <f t="shared" ref="N59" si="466">$H59*M59</f>
        <v>0</v>
      </c>
      <c r="P59" s="33">
        <f t="shared" ref="P59" si="467">$H59*O59</f>
        <v>0</v>
      </c>
      <c r="R59" s="33">
        <f t="shared" ref="R59" si="468">$H59*Q59</f>
        <v>0</v>
      </c>
      <c r="T59" s="33">
        <f t="shared" ref="T59" si="469">$H59*S59</f>
        <v>0</v>
      </c>
      <c r="V59" s="33">
        <f t="shared" ref="V59" si="470">$H59*U59</f>
        <v>0</v>
      </c>
      <c r="X59" s="33">
        <f t="shared" ref="X59" si="471">$H59*W59</f>
        <v>0</v>
      </c>
      <c r="Z59" s="33">
        <f t="shared" ref="Z59" si="472">$H59*Y59</f>
        <v>0</v>
      </c>
      <c r="AB59" s="33">
        <f t="shared" ref="AB59" si="473">$H59*AA59</f>
        <v>0</v>
      </c>
      <c r="AD59" s="33">
        <f t="shared" ref="AD59" si="474">$H59*AC59</f>
        <v>0</v>
      </c>
      <c r="AF59" s="33">
        <f t="shared" ref="AF59" si="475">$H59*AE59</f>
        <v>0</v>
      </c>
      <c r="AG59" s="34">
        <f t="shared" si="465"/>
        <v>0</v>
      </c>
    </row>
    <row r="60" spans="1:33" s="14" customFormat="1" ht="18" customHeight="1" x14ac:dyDescent="0.25">
      <c r="A60" s="24"/>
      <c r="B60" s="24"/>
      <c r="C60" s="24"/>
      <c r="D60" s="24"/>
      <c r="E60" s="24"/>
      <c r="F60" s="24"/>
      <c r="G60" s="24"/>
      <c r="H60" s="33"/>
      <c r="I60" s="33"/>
      <c r="J60" s="33">
        <f t="shared" si="454"/>
        <v>0</v>
      </c>
      <c r="L60" s="33">
        <f t="shared" si="454"/>
        <v>0</v>
      </c>
      <c r="N60" s="33">
        <f t="shared" ref="N60" si="476">$H60*M60</f>
        <v>0</v>
      </c>
      <c r="P60" s="33">
        <f t="shared" ref="P60" si="477">$H60*O60</f>
        <v>0</v>
      </c>
      <c r="R60" s="33">
        <f t="shared" ref="R60" si="478">$H60*Q60</f>
        <v>0</v>
      </c>
      <c r="T60" s="33">
        <f t="shared" ref="T60" si="479">$H60*S60</f>
        <v>0</v>
      </c>
      <c r="V60" s="33">
        <f t="shared" ref="V60" si="480">$H60*U60</f>
        <v>0</v>
      </c>
      <c r="X60" s="33">
        <f t="shared" ref="X60" si="481">$H60*W60</f>
        <v>0</v>
      </c>
      <c r="Z60" s="33">
        <f t="shared" ref="Z60" si="482">$H60*Y60</f>
        <v>0</v>
      </c>
      <c r="AB60" s="33">
        <f t="shared" ref="AB60" si="483">$H60*AA60</f>
        <v>0</v>
      </c>
      <c r="AD60" s="33">
        <f t="shared" ref="AD60" si="484">$H60*AC60</f>
        <v>0</v>
      </c>
      <c r="AF60" s="33">
        <f t="shared" ref="AF60" si="485">$H60*AE60</f>
        <v>0</v>
      </c>
      <c r="AG60" s="34">
        <f t="shared" si="465"/>
        <v>0</v>
      </c>
    </row>
    <row r="61" spans="1:33" s="14" customFormat="1" ht="18" customHeight="1" x14ac:dyDescent="0.25">
      <c r="A61" s="24"/>
      <c r="B61" s="24"/>
      <c r="C61" s="24"/>
      <c r="D61" s="24"/>
      <c r="E61" s="24"/>
      <c r="F61" s="24"/>
      <c r="G61" s="24"/>
      <c r="H61" s="33"/>
      <c r="I61" s="33"/>
      <c r="J61" s="33">
        <f t="shared" si="454"/>
        <v>0</v>
      </c>
      <c r="L61" s="33">
        <f t="shared" si="454"/>
        <v>0</v>
      </c>
      <c r="N61" s="33">
        <f t="shared" ref="N61" si="486">$H61*M61</f>
        <v>0</v>
      </c>
      <c r="P61" s="33">
        <f t="shared" ref="P61" si="487">$H61*O61</f>
        <v>0</v>
      </c>
      <c r="R61" s="33">
        <f t="shared" ref="R61" si="488">$H61*Q61</f>
        <v>0</v>
      </c>
      <c r="T61" s="33">
        <f t="shared" ref="T61" si="489">$H61*S61</f>
        <v>0</v>
      </c>
      <c r="V61" s="33">
        <f t="shared" ref="V61" si="490">$H61*U61</f>
        <v>0</v>
      </c>
      <c r="X61" s="33">
        <f t="shared" ref="X61" si="491">$H61*W61</f>
        <v>0</v>
      </c>
      <c r="Z61" s="33">
        <f t="shared" ref="Z61" si="492">$H61*Y61</f>
        <v>0</v>
      </c>
      <c r="AB61" s="33">
        <f t="shared" ref="AB61" si="493">$H61*AA61</f>
        <v>0</v>
      </c>
      <c r="AD61" s="33">
        <f t="shared" ref="AD61" si="494">$H61*AC61</f>
        <v>0</v>
      </c>
      <c r="AF61" s="33">
        <f t="shared" ref="AF61" si="495">$H61*AE61</f>
        <v>0</v>
      </c>
      <c r="AG61" s="34">
        <f t="shared" si="465"/>
        <v>0</v>
      </c>
    </row>
    <row r="62" spans="1:33" s="14" customFormat="1" ht="18" customHeight="1" x14ac:dyDescent="0.25">
      <c r="A62" s="24"/>
      <c r="B62" s="24"/>
      <c r="C62" s="24"/>
      <c r="D62" s="24"/>
      <c r="E62" s="24"/>
      <c r="F62" s="24"/>
      <c r="G62" s="24"/>
      <c r="H62" s="33"/>
      <c r="I62" s="33"/>
      <c r="J62" s="33">
        <f t="shared" si="454"/>
        <v>0</v>
      </c>
      <c r="L62" s="33">
        <f t="shared" si="454"/>
        <v>0</v>
      </c>
      <c r="N62" s="33">
        <f t="shared" ref="N62" si="496">$H62*M62</f>
        <v>0</v>
      </c>
      <c r="P62" s="33">
        <f t="shared" ref="P62" si="497">$H62*O62</f>
        <v>0</v>
      </c>
      <c r="R62" s="33">
        <f t="shared" ref="R62" si="498">$H62*Q62</f>
        <v>0</v>
      </c>
      <c r="T62" s="33">
        <f t="shared" ref="T62" si="499">$H62*S62</f>
        <v>0</v>
      </c>
      <c r="V62" s="33">
        <f t="shared" ref="V62" si="500">$H62*U62</f>
        <v>0</v>
      </c>
      <c r="X62" s="33">
        <f t="shared" ref="X62" si="501">$H62*W62</f>
        <v>0</v>
      </c>
      <c r="Z62" s="33">
        <f t="shared" ref="Z62" si="502">$H62*Y62</f>
        <v>0</v>
      </c>
      <c r="AB62" s="33">
        <f t="shared" ref="AB62" si="503">$H62*AA62</f>
        <v>0</v>
      </c>
      <c r="AD62" s="33">
        <f t="shared" ref="AD62" si="504">$H62*AC62</f>
        <v>0</v>
      </c>
      <c r="AF62" s="33">
        <f t="shared" ref="AF62" si="505">$H62*AE62</f>
        <v>0</v>
      </c>
      <c r="AG62" s="34">
        <f t="shared" si="465"/>
        <v>0</v>
      </c>
    </row>
    <row r="63" spans="1:33" s="14" customFormat="1" ht="18" customHeight="1" x14ac:dyDescent="0.25">
      <c r="A63" s="24"/>
      <c r="B63" s="24"/>
      <c r="C63" s="24"/>
      <c r="D63" s="24"/>
      <c r="E63" s="24"/>
      <c r="F63" s="24"/>
      <c r="G63" s="24"/>
      <c r="H63" s="33"/>
      <c r="I63" s="33"/>
      <c r="J63" s="33">
        <f t="shared" si="454"/>
        <v>0</v>
      </c>
      <c r="L63" s="33">
        <f t="shared" si="454"/>
        <v>0</v>
      </c>
      <c r="N63" s="33">
        <f t="shared" ref="N63" si="506">$H63*M63</f>
        <v>0</v>
      </c>
      <c r="P63" s="33">
        <f t="shared" ref="P63" si="507">$H63*O63</f>
        <v>0</v>
      </c>
      <c r="R63" s="33">
        <f t="shared" ref="R63" si="508">$H63*Q63</f>
        <v>0</v>
      </c>
      <c r="T63" s="33">
        <f t="shared" ref="T63" si="509">$H63*S63</f>
        <v>0</v>
      </c>
      <c r="V63" s="33">
        <f t="shared" ref="V63" si="510">$H63*U63</f>
        <v>0</v>
      </c>
      <c r="X63" s="33">
        <f t="shared" ref="X63" si="511">$H63*W63</f>
        <v>0</v>
      </c>
      <c r="Z63" s="33">
        <f t="shared" ref="Z63" si="512">$H63*Y63</f>
        <v>0</v>
      </c>
      <c r="AB63" s="33">
        <f t="shared" ref="AB63" si="513">$H63*AA63</f>
        <v>0</v>
      </c>
      <c r="AD63" s="33">
        <f t="shared" ref="AD63" si="514">$H63*AC63</f>
        <v>0</v>
      </c>
      <c r="AF63" s="33">
        <f t="shared" ref="AF63" si="515">$H63*AE63</f>
        <v>0</v>
      </c>
      <c r="AG63" s="34">
        <f t="shared" si="465"/>
        <v>0</v>
      </c>
    </row>
    <row r="64" spans="1:33" s="14" customFormat="1" ht="18" customHeight="1" x14ac:dyDescent="0.25">
      <c r="A64" s="24"/>
      <c r="B64" s="24"/>
      <c r="C64" s="24"/>
      <c r="D64" s="24"/>
      <c r="E64" s="24"/>
      <c r="F64" s="24"/>
      <c r="G64" s="24"/>
      <c r="H64" s="33"/>
      <c r="I64" s="33"/>
      <c r="J64" s="33">
        <f t="shared" si="454"/>
        <v>0</v>
      </c>
      <c r="L64" s="33">
        <f t="shared" si="454"/>
        <v>0</v>
      </c>
      <c r="N64" s="33">
        <f t="shared" ref="N64" si="516">$H64*M64</f>
        <v>0</v>
      </c>
      <c r="P64" s="33">
        <f t="shared" ref="P64" si="517">$H64*O64</f>
        <v>0</v>
      </c>
      <c r="R64" s="33">
        <f t="shared" ref="R64" si="518">$H64*Q64</f>
        <v>0</v>
      </c>
      <c r="T64" s="33">
        <f t="shared" ref="T64" si="519">$H64*S64</f>
        <v>0</v>
      </c>
      <c r="V64" s="33">
        <f t="shared" ref="V64" si="520">$H64*U64</f>
        <v>0</v>
      </c>
      <c r="X64" s="33">
        <f t="shared" ref="X64" si="521">$H64*W64</f>
        <v>0</v>
      </c>
      <c r="Z64" s="33">
        <f t="shared" ref="Z64" si="522">$H64*Y64</f>
        <v>0</v>
      </c>
      <c r="AB64" s="33">
        <f t="shared" ref="AB64" si="523">$H64*AA64</f>
        <v>0</v>
      </c>
      <c r="AD64" s="33">
        <f t="shared" ref="AD64" si="524">$H64*AC64</f>
        <v>0</v>
      </c>
      <c r="AF64" s="33">
        <f t="shared" ref="AF64" si="525">$H64*AE64</f>
        <v>0</v>
      </c>
      <c r="AG64" s="34">
        <f t="shared" si="465"/>
        <v>0</v>
      </c>
    </row>
    <row r="65" spans="1:33" s="14" customFormat="1" ht="18" customHeight="1" x14ac:dyDescent="0.25">
      <c r="A65" s="24"/>
      <c r="B65" s="24"/>
      <c r="C65" s="24"/>
      <c r="D65" s="24"/>
      <c r="E65" s="24"/>
      <c r="F65" s="24"/>
      <c r="G65" s="24"/>
      <c r="H65" s="33"/>
      <c r="I65" s="33"/>
      <c r="J65" s="33">
        <f t="shared" si="454"/>
        <v>0</v>
      </c>
      <c r="L65" s="33">
        <f t="shared" si="454"/>
        <v>0</v>
      </c>
      <c r="N65" s="33">
        <f t="shared" ref="N65" si="526">$H65*M65</f>
        <v>0</v>
      </c>
      <c r="P65" s="33">
        <f t="shared" ref="P65" si="527">$H65*O65</f>
        <v>0</v>
      </c>
      <c r="R65" s="33">
        <f t="shared" ref="R65" si="528">$H65*Q65</f>
        <v>0</v>
      </c>
      <c r="T65" s="33">
        <f t="shared" ref="T65" si="529">$H65*S65</f>
        <v>0</v>
      </c>
      <c r="V65" s="33">
        <f t="shared" ref="V65" si="530">$H65*U65</f>
        <v>0</v>
      </c>
      <c r="X65" s="33">
        <f t="shared" ref="X65" si="531">$H65*W65</f>
        <v>0</v>
      </c>
      <c r="Z65" s="33">
        <f t="shared" ref="Z65" si="532">$H65*Y65</f>
        <v>0</v>
      </c>
      <c r="AB65" s="33">
        <f t="shared" ref="AB65" si="533">$H65*AA65</f>
        <v>0</v>
      </c>
      <c r="AD65" s="33">
        <f t="shared" ref="AD65" si="534">$H65*AC65</f>
        <v>0</v>
      </c>
      <c r="AF65" s="33">
        <f t="shared" ref="AF65" si="535">$H65*AE65</f>
        <v>0</v>
      </c>
      <c r="AG65" s="34">
        <f t="shared" si="465"/>
        <v>0</v>
      </c>
    </row>
    <row r="66" spans="1:33" s="14" customFormat="1" ht="18" customHeight="1" x14ac:dyDescent="0.25">
      <c r="A66" s="24"/>
      <c r="B66" s="24"/>
      <c r="C66" s="24"/>
      <c r="D66" s="24"/>
      <c r="E66" s="24"/>
      <c r="F66" s="24"/>
      <c r="G66" s="24"/>
      <c r="H66" s="33"/>
      <c r="I66" s="33"/>
      <c r="J66" s="33">
        <f t="shared" si="454"/>
        <v>0</v>
      </c>
      <c r="L66" s="33">
        <f t="shared" si="454"/>
        <v>0</v>
      </c>
      <c r="N66" s="33">
        <f t="shared" ref="N66" si="536">$H66*M66</f>
        <v>0</v>
      </c>
      <c r="P66" s="33">
        <f t="shared" ref="P66" si="537">$H66*O66</f>
        <v>0</v>
      </c>
      <c r="R66" s="33">
        <f t="shared" ref="R66" si="538">$H66*Q66</f>
        <v>0</v>
      </c>
      <c r="T66" s="33">
        <f t="shared" ref="T66" si="539">$H66*S66</f>
        <v>0</v>
      </c>
      <c r="V66" s="33">
        <f t="shared" ref="V66" si="540">$H66*U66</f>
        <v>0</v>
      </c>
      <c r="X66" s="33">
        <f t="shared" ref="X66" si="541">$H66*W66</f>
        <v>0</v>
      </c>
      <c r="Z66" s="33">
        <f t="shared" ref="Z66" si="542">$H66*Y66</f>
        <v>0</v>
      </c>
      <c r="AB66" s="33">
        <f t="shared" ref="AB66" si="543">$H66*AA66</f>
        <v>0</v>
      </c>
      <c r="AD66" s="33">
        <f t="shared" ref="AD66" si="544">$H66*AC66</f>
        <v>0</v>
      </c>
      <c r="AF66" s="33">
        <f t="shared" ref="AF66" si="545">$H66*AE66</f>
        <v>0</v>
      </c>
      <c r="AG66" s="34">
        <f t="shared" si="465"/>
        <v>0</v>
      </c>
    </row>
    <row r="67" spans="1:33" s="14" customFormat="1" ht="18" customHeight="1" x14ac:dyDescent="0.25">
      <c r="A67" s="24"/>
      <c r="B67" s="24"/>
      <c r="C67" s="24"/>
      <c r="D67" s="24"/>
      <c r="E67" s="24"/>
      <c r="F67" s="24"/>
      <c r="G67" s="24"/>
      <c r="H67" s="33"/>
      <c r="I67" s="33"/>
      <c r="J67" s="33">
        <f t="shared" si="454"/>
        <v>0</v>
      </c>
      <c r="L67" s="33">
        <f t="shared" si="454"/>
        <v>0</v>
      </c>
      <c r="N67" s="33">
        <f t="shared" ref="N67" si="546">$H67*M67</f>
        <v>0</v>
      </c>
      <c r="P67" s="33">
        <f t="shared" ref="P67" si="547">$H67*O67</f>
        <v>0</v>
      </c>
      <c r="R67" s="33">
        <f t="shared" ref="R67" si="548">$H67*Q67</f>
        <v>0</v>
      </c>
      <c r="T67" s="33">
        <f t="shared" ref="T67" si="549">$H67*S67</f>
        <v>0</v>
      </c>
      <c r="V67" s="33">
        <f t="shared" ref="V67" si="550">$H67*U67</f>
        <v>0</v>
      </c>
      <c r="X67" s="33">
        <f t="shared" ref="X67" si="551">$H67*W67</f>
        <v>0</v>
      </c>
      <c r="Z67" s="33">
        <f t="shared" ref="Z67" si="552">$H67*Y67</f>
        <v>0</v>
      </c>
      <c r="AB67" s="33">
        <f t="shared" ref="AB67" si="553">$H67*AA67</f>
        <v>0</v>
      </c>
      <c r="AD67" s="33">
        <f t="shared" ref="AD67" si="554">$H67*AC67</f>
        <v>0</v>
      </c>
      <c r="AF67" s="33">
        <f t="shared" ref="AF67" si="555">$H67*AE67</f>
        <v>0</v>
      </c>
      <c r="AG67" s="34">
        <f t="shared" si="465"/>
        <v>0</v>
      </c>
    </row>
    <row r="68" spans="1:33" s="14" customFormat="1" ht="18" customHeight="1" x14ac:dyDescent="0.25">
      <c r="A68" s="24"/>
      <c r="B68" s="24"/>
      <c r="C68" s="24"/>
      <c r="D68" s="24"/>
      <c r="E68" s="24"/>
      <c r="F68" s="24"/>
      <c r="G68" s="24"/>
      <c r="H68" s="33"/>
      <c r="I68" s="33"/>
      <c r="J68" s="33">
        <f t="shared" si="454"/>
        <v>0</v>
      </c>
      <c r="L68" s="33">
        <f t="shared" si="454"/>
        <v>0</v>
      </c>
      <c r="N68" s="33">
        <f t="shared" ref="N68" si="556">$H68*M68</f>
        <v>0</v>
      </c>
      <c r="P68" s="33">
        <f t="shared" ref="P68" si="557">$H68*O68</f>
        <v>0</v>
      </c>
      <c r="R68" s="33">
        <f t="shared" ref="R68" si="558">$H68*Q68</f>
        <v>0</v>
      </c>
      <c r="T68" s="33">
        <f t="shared" ref="T68" si="559">$H68*S68</f>
        <v>0</v>
      </c>
      <c r="V68" s="33">
        <f t="shared" ref="V68" si="560">$H68*U68</f>
        <v>0</v>
      </c>
      <c r="X68" s="33">
        <f t="shared" ref="X68" si="561">$H68*W68</f>
        <v>0</v>
      </c>
      <c r="Z68" s="33">
        <f t="shared" ref="Z68" si="562">$H68*Y68</f>
        <v>0</v>
      </c>
      <c r="AB68" s="33">
        <f t="shared" ref="AB68" si="563">$H68*AA68</f>
        <v>0</v>
      </c>
      <c r="AD68" s="33">
        <f t="shared" ref="AD68" si="564">$H68*AC68</f>
        <v>0</v>
      </c>
      <c r="AF68" s="33">
        <f t="shared" ref="AF68" si="565">$H68*AE68</f>
        <v>0</v>
      </c>
      <c r="AG68" s="34">
        <f t="shared" si="465"/>
        <v>0</v>
      </c>
    </row>
    <row r="69" spans="1:33" s="14" customFormat="1" ht="18" customHeight="1" x14ac:dyDescent="0.25">
      <c r="A69" s="24"/>
      <c r="B69" s="24"/>
      <c r="C69" s="24"/>
      <c r="D69" s="24"/>
      <c r="E69" s="24"/>
      <c r="F69" s="24"/>
      <c r="G69" s="24"/>
      <c r="H69" s="33"/>
      <c r="I69" s="33"/>
      <c r="J69" s="33">
        <f t="shared" si="454"/>
        <v>0</v>
      </c>
      <c r="L69" s="33">
        <f t="shared" si="454"/>
        <v>0</v>
      </c>
      <c r="N69" s="33">
        <f t="shared" ref="N69" si="566">$H69*M69</f>
        <v>0</v>
      </c>
      <c r="P69" s="33">
        <f t="shared" ref="P69" si="567">$H69*O69</f>
        <v>0</v>
      </c>
      <c r="R69" s="33">
        <f t="shared" ref="R69" si="568">$H69*Q69</f>
        <v>0</v>
      </c>
      <c r="T69" s="33">
        <f t="shared" ref="T69" si="569">$H69*S69</f>
        <v>0</v>
      </c>
      <c r="V69" s="33">
        <f t="shared" ref="V69" si="570">$H69*U69</f>
        <v>0</v>
      </c>
      <c r="X69" s="33">
        <f t="shared" ref="X69" si="571">$H69*W69</f>
        <v>0</v>
      </c>
      <c r="Z69" s="33">
        <f t="shared" ref="Z69" si="572">$H69*Y69</f>
        <v>0</v>
      </c>
      <c r="AB69" s="33">
        <f t="shared" ref="AB69" si="573">$H69*AA69</f>
        <v>0</v>
      </c>
      <c r="AD69" s="33">
        <f t="shared" ref="AD69" si="574">$H69*AC69</f>
        <v>0</v>
      </c>
      <c r="AF69" s="33">
        <f t="shared" ref="AF69" si="575">$H69*AE69</f>
        <v>0</v>
      </c>
      <c r="AG69" s="34">
        <f t="shared" si="465"/>
        <v>0</v>
      </c>
    </row>
    <row r="70" spans="1:33" s="14" customFormat="1" ht="18" customHeight="1" x14ac:dyDescent="0.25">
      <c r="A70" s="24"/>
      <c r="B70" s="24"/>
      <c r="C70" s="24"/>
      <c r="D70" s="24"/>
      <c r="E70" s="24"/>
      <c r="F70" s="24"/>
      <c r="G70" s="24"/>
      <c r="H70" s="33"/>
      <c r="I70" s="33"/>
      <c r="J70" s="33">
        <f t="shared" si="454"/>
        <v>0</v>
      </c>
      <c r="L70" s="33">
        <f t="shared" si="454"/>
        <v>0</v>
      </c>
      <c r="N70" s="33">
        <f t="shared" ref="N70" si="576">$H70*M70</f>
        <v>0</v>
      </c>
      <c r="P70" s="33">
        <f t="shared" ref="P70" si="577">$H70*O70</f>
        <v>0</v>
      </c>
      <c r="R70" s="33">
        <f t="shared" ref="R70" si="578">$H70*Q70</f>
        <v>0</v>
      </c>
      <c r="T70" s="33">
        <f t="shared" ref="T70" si="579">$H70*S70</f>
        <v>0</v>
      </c>
      <c r="V70" s="33">
        <f t="shared" ref="V70" si="580">$H70*U70</f>
        <v>0</v>
      </c>
      <c r="X70" s="33">
        <f t="shared" ref="X70" si="581">$H70*W70</f>
        <v>0</v>
      </c>
      <c r="Z70" s="33">
        <f t="shared" ref="Z70" si="582">$H70*Y70</f>
        <v>0</v>
      </c>
      <c r="AB70" s="33">
        <f t="shared" ref="AB70" si="583">$H70*AA70</f>
        <v>0</v>
      </c>
      <c r="AD70" s="33">
        <f t="shared" ref="AD70" si="584">$H70*AC70</f>
        <v>0</v>
      </c>
      <c r="AF70" s="33">
        <f t="shared" ref="AF70" si="585">$H70*AE70</f>
        <v>0</v>
      </c>
      <c r="AG70" s="34">
        <f t="shared" si="465"/>
        <v>0</v>
      </c>
    </row>
    <row r="71" spans="1:33" s="14" customFormat="1" ht="18" customHeight="1" x14ac:dyDescent="0.25">
      <c r="A71" s="24"/>
      <c r="B71" s="24"/>
      <c r="C71" s="24"/>
      <c r="D71" s="24"/>
      <c r="E71" s="24"/>
      <c r="F71" s="24"/>
      <c r="G71" s="24"/>
      <c r="H71" s="33"/>
      <c r="I71" s="33"/>
      <c r="J71" s="33">
        <f t="shared" si="454"/>
        <v>0</v>
      </c>
      <c r="L71" s="33">
        <f t="shared" si="454"/>
        <v>0</v>
      </c>
      <c r="N71" s="33">
        <f t="shared" ref="N71" si="586">$H71*M71</f>
        <v>0</v>
      </c>
      <c r="P71" s="33">
        <f t="shared" ref="P71" si="587">$H71*O71</f>
        <v>0</v>
      </c>
      <c r="R71" s="33">
        <f t="shared" ref="R71" si="588">$H71*Q71</f>
        <v>0</v>
      </c>
      <c r="T71" s="33">
        <f t="shared" ref="T71" si="589">$H71*S71</f>
        <v>0</v>
      </c>
      <c r="V71" s="33">
        <f t="shared" ref="V71" si="590">$H71*U71</f>
        <v>0</v>
      </c>
      <c r="X71" s="33">
        <f t="shared" ref="X71" si="591">$H71*W71</f>
        <v>0</v>
      </c>
      <c r="Z71" s="33">
        <f t="shared" ref="Z71" si="592">$H71*Y71</f>
        <v>0</v>
      </c>
      <c r="AB71" s="33">
        <f t="shared" ref="AB71" si="593">$H71*AA71</f>
        <v>0</v>
      </c>
      <c r="AD71" s="33">
        <f t="shared" ref="AD71" si="594">$H71*AC71</f>
        <v>0</v>
      </c>
      <c r="AF71" s="33">
        <f t="shared" ref="AF71" si="595">$H71*AE71</f>
        <v>0</v>
      </c>
      <c r="AG71" s="34">
        <f t="shared" si="465"/>
        <v>0</v>
      </c>
    </row>
    <row r="72" spans="1:33" s="14" customFormat="1" ht="18" customHeight="1" x14ac:dyDescent="0.25">
      <c r="A72" s="24"/>
      <c r="B72" s="24"/>
      <c r="C72" s="24"/>
      <c r="D72" s="24"/>
      <c r="E72" s="24"/>
      <c r="F72" s="24"/>
      <c r="G72" s="24"/>
      <c r="H72" s="33"/>
      <c r="I72" s="33"/>
      <c r="J72" s="33">
        <f t="shared" si="454"/>
        <v>0</v>
      </c>
      <c r="L72" s="33">
        <f t="shared" si="454"/>
        <v>0</v>
      </c>
      <c r="N72" s="33">
        <f t="shared" ref="N72" si="596">$H72*M72</f>
        <v>0</v>
      </c>
      <c r="P72" s="33">
        <f t="shared" ref="P72" si="597">$H72*O72</f>
        <v>0</v>
      </c>
      <c r="R72" s="33">
        <f t="shared" ref="R72" si="598">$H72*Q72</f>
        <v>0</v>
      </c>
      <c r="T72" s="33">
        <f t="shared" ref="T72" si="599">$H72*S72</f>
        <v>0</v>
      </c>
      <c r="V72" s="33">
        <f t="shared" ref="V72" si="600">$H72*U72</f>
        <v>0</v>
      </c>
      <c r="X72" s="33">
        <f t="shared" ref="X72" si="601">$H72*W72</f>
        <v>0</v>
      </c>
      <c r="Z72" s="33">
        <f t="shared" ref="Z72" si="602">$H72*Y72</f>
        <v>0</v>
      </c>
      <c r="AB72" s="33">
        <f t="shared" ref="AB72" si="603">$H72*AA72</f>
        <v>0</v>
      </c>
      <c r="AD72" s="33">
        <f t="shared" ref="AD72" si="604">$H72*AC72</f>
        <v>0</v>
      </c>
      <c r="AF72" s="33">
        <f t="shared" ref="AF72" si="605">$H72*AE72</f>
        <v>0</v>
      </c>
      <c r="AG72" s="34">
        <f t="shared" si="465"/>
        <v>0</v>
      </c>
    </row>
    <row r="73" spans="1:33" s="14" customFormat="1" ht="18" customHeight="1" x14ac:dyDescent="0.25">
      <c r="A73" s="24"/>
      <c r="B73" s="24"/>
      <c r="C73" s="24"/>
      <c r="D73" s="24"/>
      <c r="E73" s="24"/>
      <c r="F73" s="24"/>
      <c r="G73" s="24"/>
      <c r="H73" s="33"/>
      <c r="I73" s="33"/>
      <c r="J73" s="33">
        <f t="shared" si="454"/>
        <v>0</v>
      </c>
      <c r="L73" s="33">
        <f t="shared" si="454"/>
        <v>0</v>
      </c>
      <c r="N73" s="33">
        <f t="shared" ref="N73" si="606">$H73*M73</f>
        <v>0</v>
      </c>
      <c r="P73" s="33">
        <f t="shared" ref="P73" si="607">$H73*O73</f>
        <v>0</v>
      </c>
      <c r="R73" s="33">
        <f t="shared" ref="R73" si="608">$H73*Q73</f>
        <v>0</v>
      </c>
      <c r="T73" s="33">
        <f t="shared" ref="T73" si="609">$H73*S73</f>
        <v>0</v>
      </c>
      <c r="V73" s="33">
        <f t="shared" ref="V73" si="610">$H73*U73</f>
        <v>0</v>
      </c>
      <c r="X73" s="33">
        <f t="shared" ref="X73" si="611">$H73*W73</f>
        <v>0</v>
      </c>
      <c r="Z73" s="33">
        <f t="shared" ref="Z73" si="612">$H73*Y73</f>
        <v>0</v>
      </c>
      <c r="AB73" s="33">
        <f t="shared" ref="AB73" si="613">$H73*AA73</f>
        <v>0</v>
      </c>
      <c r="AD73" s="33">
        <f t="shared" ref="AD73" si="614">$H73*AC73</f>
        <v>0</v>
      </c>
      <c r="AF73" s="33">
        <f t="shared" ref="AF73" si="615">$H73*AE73</f>
        <v>0</v>
      </c>
      <c r="AG73" s="34">
        <f t="shared" si="465"/>
        <v>0</v>
      </c>
    </row>
    <row r="74" spans="1:33" s="14" customFormat="1" ht="18" customHeight="1" x14ac:dyDescent="0.25">
      <c r="A74" s="24"/>
      <c r="B74" s="24"/>
      <c r="C74" s="24"/>
      <c r="D74" s="24"/>
      <c r="E74" s="24"/>
      <c r="F74" s="24"/>
      <c r="G74" s="24"/>
      <c r="H74" s="33"/>
      <c r="I74" s="33"/>
      <c r="J74" s="33">
        <f t="shared" si="454"/>
        <v>0</v>
      </c>
      <c r="L74" s="33">
        <f t="shared" si="454"/>
        <v>0</v>
      </c>
      <c r="N74" s="33">
        <f t="shared" ref="N74" si="616">$H74*M74</f>
        <v>0</v>
      </c>
      <c r="P74" s="33">
        <f t="shared" ref="P74" si="617">$H74*O74</f>
        <v>0</v>
      </c>
      <c r="R74" s="33">
        <f t="shared" ref="R74" si="618">$H74*Q74</f>
        <v>0</v>
      </c>
      <c r="T74" s="33">
        <f t="shared" ref="T74" si="619">$H74*S74</f>
        <v>0</v>
      </c>
      <c r="V74" s="33">
        <f t="shared" ref="V74" si="620">$H74*U74</f>
        <v>0</v>
      </c>
      <c r="X74" s="33">
        <f t="shared" ref="X74" si="621">$H74*W74</f>
        <v>0</v>
      </c>
      <c r="Z74" s="33">
        <f t="shared" ref="Z74" si="622">$H74*Y74</f>
        <v>0</v>
      </c>
      <c r="AB74" s="33">
        <f t="shared" ref="AB74" si="623">$H74*AA74</f>
        <v>0</v>
      </c>
      <c r="AD74" s="33">
        <f t="shared" ref="AD74" si="624">$H74*AC74</f>
        <v>0</v>
      </c>
      <c r="AF74" s="33">
        <f t="shared" ref="AF74" si="625">$H74*AE74</f>
        <v>0</v>
      </c>
      <c r="AG74" s="34">
        <f t="shared" si="465"/>
        <v>0</v>
      </c>
    </row>
    <row r="75" spans="1:33" s="14" customFormat="1" ht="18" customHeight="1" x14ac:dyDescent="0.25">
      <c r="A75" s="24"/>
      <c r="B75" s="24"/>
      <c r="C75" s="24"/>
      <c r="D75" s="24"/>
      <c r="E75" s="24"/>
      <c r="F75" s="24"/>
      <c r="G75" s="24"/>
      <c r="H75" s="33"/>
      <c r="I75" s="33"/>
      <c r="J75" s="33">
        <f t="shared" si="454"/>
        <v>0</v>
      </c>
      <c r="L75" s="33">
        <f t="shared" si="454"/>
        <v>0</v>
      </c>
      <c r="N75" s="33">
        <f t="shared" ref="N75" si="626">$H75*M75</f>
        <v>0</v>
      </c>
      <c r="P75" s="33">
        <f t="shared" ref="P75" si="627">$H75*O75</f>
        <v>0</v>
      </c>
      <c r="R75" s="33">
        <f t="shared" ref="R75" si="628">$H75*Q75</f>
        <v>0</v>
      </c>
      <c r="T75" s="33">
        <f t="shared" ref="T75" si="629">$H75*S75</f>
        <v>0</v>
      </c>
      <c r="V75" s="33">
        <f t="shared" ref="V75" si="630">$H75*U75</f>
        <v>0</v>
      </c>
      <c r="X75" s="33">
        <f t="shared" ref="X75" si="631">$H75*W75</f>
        <v>0</v>
      </c>
      <c r="Z75" s="33">
        <f t="shared" ref="Z75" si="632">$H75*Y75</f>
        <v>0</v>
      </c>
      <c r="AB75" s="33">
        <f t="shared" ref="AB75" si="633">$H75*AA75</f>
        <v>0</v>
      </c>
      <c r="AD75" s="33">
        <f t="shared" ref="AD75" si="634">$H75*AC75</f>
        <v>0</v>
      </c>
      <c r="AF75" s="33">
        <f t="shared" ref="AF75" si="635">$H75*AE75</f>
        <v>0</v>
      </c>
      <c r="AG75" s="34">
        <f t="shared" si="465"/>
        <v>0</v>
      </c>
    </row>
    <row r="76" spans="1:33" s="14" customFormat="1" ht="18" customHeight="1" x14ac:dyDescent="0.25">
      <c r="A76" s="24"/>
      <c r="B76" s="24"/>
      <c r="C76" s="24"/>
      <c r="D76" s="24"/>
      <c r="E76" s="24"/>
      <c r="F76" s="24"/>
      <c r="G76" s="24"/>
      <c r="H76" s="33"/>
      <c r="I76" s="33"/>
      <c r="J76" s="33">
        <f t="shared" si="454"/>
        <v>0</v>
      </c>
      <c r="L76" s="33">
        <f t="shared" si="454"/>
        <v>0</v>
      </c>
      <c r="N76" s="33">
        <f t="shared" ref="N76" si="636">$H76*M76</f>
        <v>0</v>
      </c>
      <c r="P76" s="33">
        <f t="shared" ref="P76" si="637">$H76*O76</f>
        <v>0</v>
      </c>
      <c r="R76" s="33">
        <f t="shared" ref="R76" si="638">$H76*Q76</f>
        <v>0</v>
      </c>
      <c r="T76" s="33">
        <f t="shared" ref="T76" si="639">$H76*S76</f>
        <v>0</v>
      </c>
      <c r="V76" s="33">
        <f t="shared" ref="V76" si="640">$H76*U76</f>
        <v>0</v>
      </c>
      <c r="X76" s="33">
        <f t="shared" ref="X76" si="641">$H76*W76</f>
        <v>0</v>
      </c>
      <c r="Z76" s="33">
        <f t="shared" ref="Z76" si="642">$H76*Y76</f>
        <v>0</v>
      </c>
      <c r="AB76" s="33">
        <f t="shared" ref="AB76" si="643">$H76*AA76</f>
        <v>0</v>
      </c>
      <c r="AD76" s="33">
        <f t="shared" ref="AD76" si="644">$H76*AC76</f>
        <v>0</v>
      </c>
      <c r="AF76" s="33">
        <f t="shared" ref="AF76" si="645">$H76*AE76</f>
        <v>0</v>
      </c>
      <c r="AG76" s="34">
        <f t="shared" si="465"/>
        <v>0</v>
      </c>
    </row>
    <row r="77" spans="1:33" s="14" customFormat="1" ht="18" customHeight="1" x14ac:dyDescent="0.25">
      <c r="A77" s="24"/>
      <c r="B77" s="24"/>
      <c r="C77" s="24"/>
      <c r="D77" s="24"/>
      <c r="E77" s="24"/>
      <c r="F77" s="24"/>
      <c r="G77" s="24"/>
      <c r="H77" s="33"/>
      <c r="I77" s="33"/>
      <c r="J77" s="33">
        <f t="shared" si="454"/>
        <v>0</v>
      </c>
      <c r="L77" s="33">
        <f t="shared" si="454"/>
        <v>0</v>
      </c>
      <c r="N77" s="33">
        <f t="shared" ref="N77" si="646">$H77*M77</f>
        <v>0</v>
      </c>
      <c r="P77" s="33">
        <f t="shared" ref="P77" si="647">$H77*O77</f>
        <v>0</v>
      </c>
      <c r="R77" s="33">
        <f t="shared" ref="R77" si="648">$H77*Q77</f>
        <v>0</v>
      </c>
      <c r="T77" s="33">
        <f t="shared" ref="T77" si="649">$H77*S77</f>
        <v>0</v>
      </c>
      <c r="V77" s="33">
        <f t="shared" ref="V77" si="650">$H77*U77</f>
        <v>0</v>
      </c>
      <c r="X77" s="33">
        <f t="shared" ref="X77" si="651">$H77*W77</f>
        <v>0</v>
      </c>
      <c r="Z77" s="33">
        <f t="shared" ref="Z77" si="652">$H77*Y77</f>
        <v>0</v>
      </c>
      <c r="AB77" s="33">
        <f t="shared" ref="AB77" si="653">$H77*AA77</f>
        <v>0</v>
      </c>
      <c r="AD77" s="33">
        <f t="shared" ref="AD77" si="654">$H77*AC77</f>
        <v>0</v>
      </c>
      <c r="AF77" s="33">
        <f t="shared" ref="AF77" si="655">$H77*AE77</f>
        <v>0</v>
      </c>
      <c r="AG77" s="34">
        <f t="shared" si="465"/>
        <v>0</v>
      </c>
    </row>
    <row r="78" spans="1:33" s="14" customFormat="1" ht="18" customHeight="1" x14ac:dyDescent="0.25">
      <c r="A78" s="24"/>
      <c r="B78" s="24"/>
      <c r="C78" s="24"/>
      <c r="D78" s="24"/>
      <c r="E78" s="24"/>
      <c r="F78" s="24"/>
      <c r="G78" s="24"/>
      <c r="H78" s="33"/>
      <c r="I78" s="33"/>
      <c r="J78" s="33">
        <f t="shared" si="454"/>
        <v>0</v>
      </c>
      <c r="L78" s="33">
        <f t="shared" si="454"/>
        <v>0</v>
      </c>
      <c r="N78" s="33">
        <f t="shared" ref="N78" si="656">$H78*M78</f>
        <v>0</v>
      </c>
      <c r="P78" s="33">
        <f t="shared" ref="P78" si="657">$H78*O78</f>
        <v>0</v>
      </c>
      <c r="R78" s="33">
        <f t="shared" ref="R78" si="658">$H78*Q78</f>
        <v>0</v>
      </c>
      <c r="T78" s="33">
        <f t="shared" ref="T78" si="659">$H78*S78</f>
        <v>0</v>
      </c>
      <c r="V78" s="33">
        <f t="shared" ref="V78" si="660">$H78*U78</f>
        <v>0</v>
      </c>
      <c r="X78" s="33">
        <f t="shared" ref="X78" si="661">$H78*W78</f>
        <v>0</v>
      </c>
      <c r="Z78" s="33">
        <f t="shared" ref="Z78" si="662">$H78*Y78</f>
        <v>0</v>
      </c>
      <c r="AB78" s="33">
        <f t="shared" ref="AB78" si="663">$H78*AA78</f>
        <v>0</v>
      </c>
      <c r="AD78" s="33">
        <f t="shared" ref="AD78" si="664">$H78*AC78</f>
        <v>0</v>
      </c>
      <c r="AF78" s="33">
        <f t="shared" ref="AF78" si="665">$H78*AE78</f>
        <v>0</v>
      </c>
      <c r="AG78" s="34">
        <f t="shared" si="465"/>
        <v>0</v>
      </c>
    </row>
    <row r="79" spans="1:33" s="14" customFormat="1" ht="18" customHeight="1" x14ac:dyDescent="0.25">
      <c r="A79" s="24"/>
      <c r="B79" s="24"/>
      <c r="C79" s="24"/>
      <c r="D79" s="24"/>
      <c r="E79" s="24"/>
      <c r="F79" s="24"/>
      <c r="G79" s="24"/>
      <c r="H79" s="33"/>
      <c r="I79" s="33"/>
      <c r="J79" s="33">
        <f t="shared" si="454"/>
        <v>0</v>
      </c>
      <c r="L79" s="33">
        <f t="shared" si="454"/>
        <v>0</v>
      </c>
      <c r="N79" s="33">
        <f t="shared" ref="N79" si="666">$H79*M79</f>
        <v>0</v>
      </c>
      <c r="P79" s="33">
        <f t="shared" ref="P79" si="667">$H79*O79</f>
        <v>0</v>
      </c>
      <c r="R79" s="33">
        <f t="shared" ref="R79" si="668">$H79*Q79</f>
        <v>0</v>
      </c>
      <c r="T79" s="33">
        <f t="shared" ref="T79" si="669">$H79*S79</f>
        <v>0</v>
      </c>
      <c r="V79" s="33">
        <f t="shared" ref="V79" si="670">$H79*U79</f>
        <v>0</v>
      </c>
      <c r="X79" s="33">
        <f t="shared" ref="X79" si="671">$H79*W79</f>
        <v>0</v>
      </c>
      <c r="Z79" s="33">
        <f t="shared" ref="Z79" si="672">$H79*Y79</f>
        <v>0</v>
      </c>
      <c r="AB79" s="33">
        <f t="shared" ref="AB79" si="673">$H79*AA79</f>
        <v>0</v>
      </c>
      <c r="AD79" s="33">
        <f t="shared" ref="AD79" si="674">$H79*AC79</f>
        <v>0</v>
      </c>
      <c r="AF79" s="33">
        <f t="shared" ref="AF79" si="675">$H79*AE79</f>
        <v>0</v>
      </c>
      <c r="AG79" s="34">
        <f t="shared" si="465"/>
        <v>0</v>
      </c>
    </row>
    <row r="80" spans="1:33" s="14" customFormat="1" ht="18" customHeight="1" x14ac:dyDescent="0.25">
      <c r="A80" s="24"/>
      <c r="B80" s="24"/>
      <c r="C80" s="24"/>
      <c r="D80" s="24"/>
      <c r="E80" s="24"/>
      <c r="F80" s="24"/>
      <c r="G80" s="24"/>
      <c r="H80" s="33"/>
      <c r="I80" s="33"/>
      <c r="J80" s="33">
        <f t="shared" si="454"/>
        <v>0</v>
      </c>
      <c r="L80" s="33">
        <f t="shared" si="454"/>
        <v>0</v>
      </c>
      <c r="N80" s="33">
        <f t="shared" ref="N80" si="676">$H80*M80</f>
        <v>0</v>
      </c>
      <c r="P80" s="33">
        <f t="shared" ref="P80" si="677">$H80*O80</f>
        <v>0</v>
      </c>
      <c r="R80" s="33">
        <f t="shared" ref="R80" si="678">$H80*Q80</f>
        <v>0</v>
      </c>
      <c r="T80" s="33">
        <f t="shared" ref="T80" si="679">$H80*S80</f>
        <v>0</v>
      </c>
      <c r="V80" s="33">
        <f t="shared" ref="V80" si="680">$H80*U80</f>
        <v>0</v>
      </c>
      <c r="X80" s="33">
        <f t="shared" ref="X80" si="681">$H80*W80</f>
        <v>0</v>
      </c>
      <c r="Z80" s="33">
        <f t="shared" ref="Z80" si="682">$H80*Y80</f>
        <v>0</v>
      </c>
      <c r="AB80" s="33">
        <f t="shared" ref="AB80" si="683">$H80*AA80</f>
        <v>0</v>
      </c>
      <c r="AD80" s="33">
        <f t="shared" ref="AD80" si="684">$H80*AC80</f>
        <v>0</v>
      </c>
      <c r="AF80" s="33">
        <f t="shared" ref="AF80" si="685">$H80*AE80</f>
        <v>0</v>
      </c>
      <c r="AG80" s="34">
        <f t="shared" si="465"/>
        <v>0</v>
      </c>
    </row>
    <row r="81" spans="1:33" s="14" customFormat="1" ht="18" customHeight="1" x14ac:dyDescent="0.25">
      <c r="A81" s="24"/>
      <c r="B81" s="24"/>
      <c r="C81" s="24"/>
      <c r="D81" s="24"/>
      <c r="E81" s="24"/>
      <c r="F81" s="24"/>
      <c r="G81" s="24"/>
      <c r="H81" s="33"/>
      <c r="I81" s="33"/>
      <c r="J81" s="33">
        <f t="shared" si="454"/>
        <v>0</v>
      </c>
      <c r="L81" s="33">
        <f t="shared" si="454"/>
        <v>0</v>
      </c>
      <c r="N81" s="33">
        <f t="shared" ref="N81" si="686">$H81*M81</f>
        <v>0</v>
      </c>
      <c r="P81" s="33">
        <f t="shared" ref="P81" si="687">$H81*O81</f>
        <v>0</v>
      </c>
      <c r="R81" s="33">
        <f t="shared" ref="R81" si="688">$H81*Q81</f>
        <v>0</v>
      </c>
      <c r="T81" s="33">
        <f t="shared" ref="T81" si="689">$H81*S81</f>
        <v>0</v>
      </c>
      <c r="V81" s="33">
        <f t="shared" ref="V81" si="690">$H81*U81</f>
        <v>0</v>
      </c>
      <c r="X81" s="33">
        <f t="shared" ref="X81" si="691">$H81*W81</f>
        <v>0</v>
      </c>
      <c r="Z81" s="33">
        <f t="shared" ref="Z81" si="692">$H81*Y81</f>
        <v>0</v>
      </c>
      <c r="AB81" s="33">
        <f t="shared" ref="AB81" si="693">$H81*AA81</f>
        <v>0</v>
      </c>
      <c r="AD81" s="33">
        <f t="shared" ref="AD81" si="694">$H81*AC81</f>
        <v>0</v>
      </c>
      <c r="AF81" s="33">
        <f t="shared" ref="AF81" si="695">$H81*AE81</f>
        <v>0</v>
      </c>
      <c r="AG81" s="34">
        <f t="shared" si="465"/>
        <v>0</v>
      </c>
    </row>
    <row r="82" spans="1:33" s="14" customFormat="1" ht="18" customHeight="1" x14ac:dyDescent="0.25">
      <c r="A82" s="24"/>
      <c r="B82" s="24"/>
      <c r="C82" s="24"/>
      <c r="D82" s="24"/>
      <c r="E82" s="24"/>
      <c r="F82" s="24"/>
      <c r="G82" s="24"/>
      <c r="H82" s="33"/>
      <c r="I82" s="33"/>
      <c r="J82" s="33">
        <f t="shared" si="454"/>
        <v>0</v>
      </c>
      <c r="L82" s="33">
        <f t="shared" si="454"/>
        <v>0</v>
      </c>
      <c r="N82" s="33">
        <f t="shared" ref="N82" si="696">$H82*M82</f>
        <v>0</v>
      </c>
      <c r="P82" s="33">
        <f t="shared" ref="P82" si="697">$H82*O82</f>
        <v>0</v>
      </c>
      <c r="R82" s="33">
        <f t="shared" ref="R82" si="698">$H82*Q82</f>
        <v>0</v>
      </c>
      <c r="T82" s="33">
        <f t="shared" ref="T82" si="699">$H82*S82</f>
        <v>0</v>
      </c>
      <c r="V82" s="33">
        <f t="shared" ref="V82" si="700">$H82*U82</f>
        <v>0</v>
      </c>
      <c r="X82" s="33">
        <f t="shared" ref="X82" si="701">$H82*W82</f>
        <v>0</v>
      </c>
      <c r="Z82" s="33">
        <f t="shared" ref="Z82" si="702">$H82*Y82</f>
        <v>0</v>
      </c>
      <c r="AB82" s="33">
        <f t="shared" ref="AB82" si="703">$H82*AA82</f>
        <v>0</v>
      </c>
      <c r="AD82" s="33">
        <f t="shared" ref="AD82" si="704">$H82*AC82</f>
        <v>0</v>
      </c>
      <c r="AF82" s="33">
        <f t="shared" ref="AF82" si="705">$H82*AE82</f>
        <v>0</v>
      </c>
      <c r="AG82" s="34">
        <f t="shared" si="465"/>
        <v>0</v>
      </c>
    </row>
    <row r="83" spans="1:33" s="14" customFormat="1" ht="18" customHeight="1" x14ac:dyDescent="0.25">
      <c r="A83" s="24"/>
      <c r="B83" s="24"/>
      <c r="C83" s="24"/>
      <c r="D83" s="24"/>
      <c r="E83" s="24"/>
      <c r="F83" s="24"/>
      <c r="G83" s="24"/>
      <c r="H83" s="33"/>
      <c r="I83" s="33"/>
      <c r="J83" s="33">
        <f t="shared" si="454"/>
        <v>0</v>
      </c>
      <c r="L83" s="33">
        <f t="shared" si="454"/>
        <v>0</v>
      </c>
      <c r="N83" s="33">
        <f t="shared" ref="N83" si="706">$H83*M83</f>
        <v>0</v>
      </c>
      <c r="P83" s="33">
        <f t="shared" ref="P83" si="707">$H83*O83</f>
        <v>0</v>
      </c>
      <c r="R83" s="33">
        <f t="shared" ref="R83" si="708">$H83*Q83</f>
        <v>0</v>
      </c>
      <c r="T83" s="33">
        <f t="shared" ref="T83" si="709">$H83*S83</f>
        <v>0</v>
      </c>
      <c r="V83" s="33">
        <f t="shared" ref="V83" si="710">$H83*U83</f>
        <v>0</v>
      </c>
      <c r="X83" s="33">
        <f t="shared" ref="X83" si="711">$H83*W83</f>
        <v>0</v>
      </c>
      <c r="Z83" s="33">
        <f t="shared" ref="Z83" si="712">$H83*Y83</f>
        <v>0</v>
      </c>
      <c r="AB83" s="33">
        <f t="shared" ref="AB83" si="713">$H83*AA83</f>
        <v>0</v>
      </c>
      <c r="AD83" s="33">
        <f t="shared" ref="AD83" si="714">$H83*AC83</f>
        <v>0</v>
      </c>
      <c r="AF83" s="33">
        <f t="shared" ref="AF83" si="715">$H83*AE83</f>
        <v>0</v>
      </c>
      <c r="AG83" s="34">
        <f t="shared" si="465"/>
        <v>0</v>
      </c>
    </row>
    <row r="84" spans="1:33" s="14" customFormat="1" ht="18" customHeight="1" x14ac:dyDescent="0.25">
      <c r="A84" s="24"/>
      <c r="B84" s="24"/>
      <c r="C84" s="24"/>
      <c r="D84" s="24"/>
      <c r="E84" s="24"/>
      <c r="F84" s="24"/>
      <c r="G84" s="24"/>
      <c r="H84" s="33"/>
      <c r="I84" s="33"/>
      <c r="J84" s="33">
        <f t="shared" si="454"/>
        <v>0</v>
      </c>
      <c r="L84" s="33">
        <f t="shared" si="454"/>
        <v>0</v>
      </c>
      <c r="N84" s="33">
        <f t="shared" ref="N84" si="716">$H84*M84</f>
        <v>0</v>
      </c>
      <c r="P84" s="33">
        <f t="shared" ref="P84" si="717">$H84*O84</f>
        <v>0</v>
      </c>
      <c r="R84" s="33">
        <f t="shared" ref="R84" si="718">$H84*Q84</f>
        <v>0</v>
      </c>
      <c r="T84" s="33">
        <f t="shared" ref="T84" si="719">$H84*S84</f>
        <v>0</v>
      </c>
      <c r="V84" s="33">
        <f t="shared" ref="V84" si="720">$H84*U84</f>
        <v>0</v>
      </c>
      <c r="X84" s="33">
        <f t="shared" ref="X84" si="721">$H84*W84</f>
        <v>0</v>
      </c>
      <c r="Z84" s="33">
        <f t="shared" ref="Z84" si="722">$H84*Y84</f>
        <v>0</v>
      </c>
      <c r="AB84" s="33">
        <f t="shared" ref="AB84" si="723">$H84*AA84</f>
        <v>0</v>
      </c>
      <c r="AD84" s="33">
        <f t="shared" ref="AD84" si="724">$H84*AC84</f>
        <v>0</v>
      </c>
      <c r="AF84" s="33">
        <f t="shared" ref="AF84" si="725">$H84*AE84</f>
        <v>0</v>
      </c>
      <c r="AG84" s="34">
        <f t="shared" si="465"/>
        <v>0</v>
      </c>
    </row>
    <row r="85" spans="1:33" s="14" customFormat="1" ht="18" customHeight="1" x14ac:dyDescent="0.25">
      <c r="A85" s="24"/>
      <c r="B85" s="24"/>
      <c r="C85" s="24"/>
      <c r="D85" s="24"/>
      <c r="E85" s="24"/>
      <c r="F85" s="24"/>
      <c r="G85" s="24"/>
      <c r="H85" s="33"/>
      <c r="I85" s="33"/>
      <c r="J85" s="33">
        <f t="shared" si="454"/>
        <v>0</v>
      </c>
      <c r="L85" s="33">
        <f t="shared" si="454"/>
        <v>0</v>
      </c>
      <c r="N85" s="33">
        <f t="shared" ref="N85" si="726">$H85*M85</f>
        <v>0</v>
      </c>
      <c r="P85" s="33">
        <f t="shared" ref="P85" si="727">$H85*O85</f>
        <v>0</v>
      </c>
      <c r="R85" s="33">
        <f t="shared" ref="R85" si="728">$H85*Q85</f>
        <v>0</v>
      </c>
      <c r="T85" s="33">
        <f t="shared" ref="T85" si="729">$H85*S85</f>
        <v>0</v>
      </c>
      <c r="V85" s="33">
        <f t="shared" ref="V85" si="730">$H85*U85</f>
        <v>0</v>
      </c>
      <c r="X85" s="33">
        <f t="shared" ref="X85" si="731">$H85*W85</f>
        <v>0</v>
      </c>
      <c r="Z85" s="33">
        <f t="shared" ref="Z85" si="732">$H85*Y85</f>
        <v>0</v>
      </c>
      <c r="AB85" s="33">
        <f t="shared" ref="AB85" si="733">$H85*AA85</f>
        <v>0</v>
      </c>
      <c r="AD85" s="33">
        <f t="shared" ref="AD85" si="734">$H85*AC85</f>
        <v>0</v>
      </c>
      <c r="AF85" s="33">
        <f t="shared" ref="AF85" si="735">$H85*AE85</f>
        <v>0</v>
      </c>
      <c r="AG85" s="34">
        <f t="shared" si="465"/>
        <v>0</v>
      </c>
    </row>
    <row r="86" spans="1:33" s="14" customFormat="1" ht="18" customHeight="1" x14ac:dyDescent="0.25">
      <c r="A86" s="24"/>
      <c r="B86" s="24"/>
      <c r="C86" s="24"/>
      <c r="D86" s="24"/>
      <c r="E86" s="24"/>
      <c r="F86" s="24"/>
      <c r="G86" s="24"/>
      <c r="H86" s="33"/>
      <c r="I86" s="33"/>
      <c r="J86" s="33">
        <f t="shared" si="454"/>
        <v>0</v>
      </c>
      <c r="L86" s="33">
        <f t="shared" si="454"/>
        <v>0</v>
      </c>
      <c r="N86" s="33">
        <f t="shared" ref="N86" si="736">$H86*M86</f>
        <v>0</v>
      </c>
      <c r="P86" s="33">
        <f t="shared" ref="P86" si="737">$H86*O86</f>
        <v>0</v>
      </c>
      <c r="R86" s="33">
        <f t="shared" ref="R86" si="738">$H86*Q86</f>
        <v>0</v>
      </c>
      <c r="T86" s="33">
        <f t="shared" ref="T86" si="739">$H86*S86</f>
        <v>0</v>
      </c>
      <c r="V86" s="33">
        <f t="shared" ref="V86" si="740">$H86*U86</f>
        <v>0</v>
      </c>
      <c r="X86" s="33">
        <f t="shared" ref="X86" si="741">$H86*W86</f>
        <v>0</v>
      </c>
      <c r="Z86" s="33">
        <f t="shared" ref="Z86" si="742">$H86*Y86</f>
        <v>0</v>
      </c>
      <c r="AB86" s="33">
        <f t="shared" ref="AB86" si="743">$H86*AA86</f>
        <v>0</v>
      </c>
      <c r="AD86" s="33">
        <f t="shared" ref="AD86" si="744">$H86*AC86</f>
        <v>0</v>
      </c>
      <c r="AF86" s="33">
        <f t="shared" ref="AF86" si="745">$H86*AE86</f>
        <v>0</v>
      </c>
      <c r="AG86" s="34">
        <f t="shared" si="465"/>
        <v>0</v>
      </c>
    </row>
    <row r="87" spans="1:33" s="14" customFormat="1" ht="18" customHeight="1" x14ac:dyDescent="0.25">
      <c r="A87" s="24"/>
      <c r="B87" s="24"/>
      <c r="C87" s="24"/>
      <c r="D87" s="24"/>
      <c r="E87" s="24"/>
      <c r="F87" s="24"/>
      <c r="G87" s="24"/>
      <c r="H87" s="33"/>
      <c r="I87" s="33"/>
      <c r="J87" s="33">
        <f t="shared" si="454"/>
        <v>0</v>
      </c>
      <c r="L87" s="33">
        <f t="shared" si="454"/>
        <v>0</v>
      </c>
      <c r="N87" s="33">
        <f t="shared" ref="N87" si="746">$H87*M87</f>
        <v>0</v>
      </c>
      <c r="P87" s="33">
        <f t="shared" ref="P87" si="747">$H87*O87</f>
        <v>0</v>
      </c>
      <c r="R87" s="33">
        <f t="shared" ref="R87" si="748">$H87*Q87</f>
        <v>0</v>
      </c>
      <c r="T87" s="33">
        <f t="shared" ref="T87" si="749">$H87*S87</f>
        <v>0</v>
      </c>
      <c r="V87" s="33">
        <f t="shared" ref="V87" si="750">$H87*U87</f>
        <v>0</v>
      </c>
      <c r="X87" s="33">
        <f t="shared" ref="X87" si="751">$H87*W87</f>
        <v>0</v>
      </c>
      <c r="Z87" s="33">
        <f t="shared" ref="Z87" si="752">$H87*Y87</f>
        <v>0</v>
      </c>
      <c r="AB87" s="33">
        <f t="shared" ref="AB87" si="753">$H87*AA87</f>
        <v>0</v>
      </c>
      <c r="AD87" s="33">
        <f t="shared" ref="AD87" si="754">$H87*AC87</f>
        <v>0</v>
      </c>
      <c r="AF87" s="33">
        <f t="shared" ref="AF87" si="755">$H87*AE87</f>
        <v>0</v>
      </c>
      <c r="AG87" s="34">
        <f t="shared" si="465"/>
        <v>0</v>
      </c>
    </row>
    <row r="88" spans="1:33" s="14" customFormat="1" ht="18" customHeight="1" x14ac:dyDescent="0.25">
      <c r="A88" s="24"/>
      <c r="B88" s="24"/>
      <c r="C88" s="24"/>
      <c r="D88" s="24"/>
      <c r="E88" s="24"/>
      <c r="F88" s="24"/>
      <c r="G88" s="24"/>
      <c r="H88" s="33"/>
      <c r="I88" s="33"/>
      <c r="J88" s="33">
        <f t="shared" si="454"/>
        <v>0</v>
      </c>
      <c r="L88" s="33">
        <f t="shared" si="454"/>
        <v>0</v>
      </c>
      <c r="N88" s="33">
        <f t="shared" ref="N88" si="756">$H88*M88</f>
        <v>0</v>
      </c>
      <c r="P88" s="33">
        <f t="shared" ref="P88" si="757">$H88*O88</f>
        <v>0</v>
      </c>
      <c r="R88" s="33">
        <f t="shared" ref="R88" si="758">$H88*Q88</f>
        <v>0</v>
      </c>
      <c r="T88" s="33">
        <f t="shared" ref="T88" si="759">$H88*S88</f>
        <v>0</v>
      </c>
      <c r="V88" s="33">
        <f t="shared" ref="V88" si="760">$H88*U88</f>
        <v>0</v>
      </c>
      <c r="X88" s="33">
        <f t="shared" ref="X88" si="761">$H88*W88</f>
        <v>0</v>
      </c>
      <c r="Z88" s="33">
        <f t="shared" ref="Z88" si="762">$H88*Y88</f>
        <v>0</v>
      </c>
      <c r="AB88" s="33">
        <f t="shared" ref="AB88" si="763">$H88*AA88</f>
        <v>0</v>
      </c>
      <c r="AD88" s="33">
        <f t="shared" ref="AD88" si="764">$H88*AC88</f>
        <v>0</v>
      </c>
      <c r="AF88" s="33">
        <f t="shared" ref="AF88" si="765">$H88*AE88</f>
        <v>0</v>
      </c>
      <c r="AG88" s="34">
        <f t="shared" si="465"/>
        <v>0</v>
      </c>
    </row>
    <row r="89" spans="1:33" s="14" customFormat="1" ht="18" customHeight="1" x14ac:dyDescent="0.25">
      <c r="A89" s="24"/>
      <c r="B89" s="24"/>
      <c r="C89" s="24"/>
      <c r="D89" s="24"/>
      <c r="E89" s="24"/>
      <c r="F89" s="24"/>
      <c r="G89" s="24"/>
      <c r="H89" s="33"/>
      <c r="I89" s="33"/>
      <c r="J89" s="33">
        <f t="shared" si="454"/>
        <v>0</v>
      </c>
      <c r="L89" s="33">
        <f t="shared" si="454"/>
        <v>0</v>
      </c>
      <c r="N89" s="33">
        <f t="shared" ref="N89" si="766">$H89*M89</f>
        <v>0</v>
      </c>
      <c r="P89" s="33">
        <f t="shared" ref="P89" si="767">$H89*O89</f>
        <v>0</v>
      </c>
      <c r="R89" s="33">
        <f t="shared" ref="R89" si="768">$H89*Q89</f>
        <v>0</v>
      </c>
      <c r="T89" s="33">
        <f t="shared" ref="T89" si="769">$H89*S89</f>
        <v>0</v>
      </c>
      <c r="V89" s="33">
        <f t="shared" ref="V89" si="770">$H89*U89</f>
        <v>0</v>
      </c>
      <c r="X89" s="33">
        <f t="shared" ref="X89" si="771">$H89*W89</f>
        <v>0</v>
      </c>
      <c r="Z89" s="33">
        <f t="shared" ref="Z89" si="772">$H89*Y89</f>
        <v>0</v>
      </c>
      <c r="AB89" s="33">
        <f t="shared" ref="AB89" si="773">$H89*AA89</f>
        <v>0</v>
      </c>
      <c r="AD89" s="33">
        <f t="shared" ref="AD89" si="774">$H89*AC89</f>
        <v>0</v>
      </c>
      <c r="AF89" s="33">
        <f t="shared" ref="AF89" si="775">$H89*AE89</f>
        <v>0</v>
      </c>
      <c r="AG89" s="34">
        <f t="shared" si="465"/>
        <v>0</v>
      </c>
    </row>
    <row r="90" spans="1:33" s="14" customFormat="1" ht="18" customHeight="1" x14ac:dyDescent="0.25">
      <c r="A90" s="24"/>
      <c r="B90" s="24"/>
      <c r="C90" s="24"/>
      <c r="D90" s="24"/>
      <c r="E90" s="24"/>
      <c r="F90" s="24"/>
      <c r="G90" s="24"/>
      <c r="H90" s="33"/>
      <c r="I90" s="33"/>
      <c r="J90" s="33">
        <f t="shared" si="454"/>
        <v>0</v>
      </c>
      <c r="L90" s="33">
        <f t="shared" si="454"/>
        <v>0</v>
      </c>
      <c r="N90" s="33">
        <f t="shared" ref="N90" si="776">$H90*M90</f>
        <v>0</v>
      </c>
      <c r="P90" s="33">
        <f t="shared" ref="P90" si="777">$H90*O90</f>
        <v>0</v>
      </c>
      <c r="R90" s="33">
        <f t="shared" ref="R90" si="778">$H90*Q90</f>
        <v>0</v>
      </c>
      <c r="T90" s="33">
        <f t="shared" ref="T90" si="779">$H90*S90</f>
        <v>0</v>
      </c>
      <c r="V90" s="33">
        <f t="shared" ref="V90" si="780">$H90*U90</f>
        <v>0</v>
      </c>
      <c r="X90" s="33">
        <f t="shared" ref="X90" si="781">$H90*W90</f>
        <v>0</v>
      </c>
      <c r="Z90" s="33">
        <f t="shared" ref="Z90" si="782">$H90*Y90</f>
        <v>0</v>
      </c>
      <c r="AB90" s="33">
        <f t="shared" ref="AB90" si="783">$H90*AA90</f>
        <v>0</v>
      </c>
      <c r="AD90" s="33">
        <f t="shared" ref="AD90" si="784">$H90*AC90</f>
        <v>0</v>
      </c>
      <c r="AF90" s="33">
        <f t="shared" ref="AF90" si="785">$H90*AE90</f>
        <v>0</v>
      </c>
      <c r="AG90" s="34">
        <f t="shared" si="465"/>
        <v>0</v>
      </c>
    </row>
    <row r="91" spans="1:33" s="14" customFormat="1" ht="18" customHeight="1" x14ac:dyDescent="0.25">
      <c r="A91" s="24"/>
      <c r="B91" s="24"/>
      <c r="C91" s="24"/>
      <c r="D91" s="24"/>
      <c r="E91" s="24"/>
      <c r="F91" s="24"/>
      <c r="G91" s="24"/>
      <c r="H91" s="33"/>
      <c r="I91" s="33"/>
      <c r="J91" s="33">
        <f t="shared" si="454"/>
        <v>0</v>
      </c>
      <c r="L91" s="33">
        <f t="shared" si="454"/>
        <v>0</v>
      </c>
      <c r="N91" s="33">
        <f t="shared" ref="N91" si="786">$H91*M91</f>
        <v>0</v>
      </c>
      <c r="P91" s="33">
        <f t="shared" ref="P91" si="787">$H91*O91</f>
        <v>0</v>
      </c>
      <c r="R91" s="33">
        <f t="shared" ref="R91" si="788">$H91*Q91</f>
        <v>0</v>
      </c>
      <c r="T91" s="33">
        <f t="shared" ref="T91" si="789">$H91*S91</f>
        <v>0</v>
      </c>
      <c r="V91" s="33">
        <f t="shared" ref="V91" si="790">$H91*U91</f>
        <v>0</v>
      </c>
      <c r="X91" s="33">
        <f t="shared" ref="X91" si="791">$H91*W91</f>
        <v>0</v>
      </c>
      <c r="Z91" s="33">
        <f t="shared" ref="Z91" si="792">$H91*Y91</f>
        <v>0</v>
      </c>
      <c r="AB91" s="33">
        <f t="shared" ref="AB91" si="793">$H91*AA91</f>
        <v>0</v>
      </c>
      <c r="AD91" s="33">
        <f t="shared" ref="AD91" si="794">$H91*AC91</f>
        <v>0</v>
      </c>
      <c r="AF91" s="33">
        <f t="shared" ref="AF91" si="795">$H91*AE91</f>
        <v>0</v>
      </c>
      <c r="AG91" s="34">
        <f t="shared" si="465"/>
        <v>0</v>
      </c>
    </row>
    <row r="92" spans="1:33" s="14" customFormat="1" ht="18" customHeight="1" x14ac:dyDescent="0.25">
      <c r="A92" s="24"/>
      <c r="B92" s="24"/>
      <c r="C92" s="24"/>
      <c r="D92" s="24"/>
      <c r="E92" s="24"/>
      <c r="F92" s="24"/>
      <c r="G92" s="24"/>
      <c r="H92" s="33"/>
      <c r="I92" s="33"/>
      <c r="J92" s="33">
        <f t="shared" si="454"/>
        <v>0</v>
      </c>
      <c r="L92" s="33">
        <f t="shared" si="454"/>
        <v>0</v>
      </c>
      <c r="N92" s="33">
        <f t="shared" ref="N92" si="796">$H92*M92</f>
        <v>0</v>
      </c>
      <c r="P92" s="33">
        <f t="shared" ref="P92" si="797">$H92*O92</f>
        <v>0</v>
      </c>
      <c r="R92" s="33">
        <f t="shared" ref="R92" si="798">$H92*Q92</f>
        <v>0</v>
      </c>
      <c r="T92" s="33">
        <f t="shared" ref="T92" si="799">$H92*S92</f>
        <v>0</v>
      </c>
      <c r="V92" s="33">
        <f t="shared" ref="V92" si="800">$H92*U92</f>
        <v>0</v>
      </c>
      <c r="X92" s="33">
        <f t="shared" ref="X92" si="801">$H92*W92</f>
        <v>0</v>
      </c>
      <c r="Z92" s="33">
        <f t="shared" ref="Z92" si="802">$H92*Y92</f>
        <v>0</v>
      </c>
      <c r="AB92" s="33">
        <f t="shared" ref="AB92" si="803">$H92*AA92</f>
        <v>0</v>
      </c>
      <c r="AD92" s="33">
        <f t="shared" ref="AD92" si="804">$H92*AC92</f>
        <v>0</v>
      </c>
      <c r="AF92" s="33">
        <f t="shared" ref="AF92" si="805">$H92*AE92</f>
        <v>0</v>
      </c>
      <c r="AG92" s="34">
        <f t="shared" si="465"/>
        <v>0</v>
      </c>
    </row>
    <row r="93" spans="1:33" s="14" customFormat="1" ht="18" customHeight="1" x14ac:dyDescent="0.25">
      <c r="A93" s="24"/>
      <c r="B93" s="24"/>
      <c r="C93" s="24"/>
      <c r="D93" s="24"/>
      <c r="E93" s="24"/>
      <c r="F93" s="24"/>
      <c r="G93" s="24"/>
      <c r="H93" s="33"/>
      <c r="I93" s="33"/>
      <c r="J93" s="33">
        <f t="shared" si="454"/>
        <v>0</v>
      </c>
      <c r="L93" s="33">
        <f t="shared" si="454"/>
        <v>0</v>
      </c>
      <c r="N93" s="33">
        <f t="shared" ref="N93" si="806">$H93*M93</f>
        <v>0</v>
      </c>
      <c r="P93" s="33">
        <f t="shared" ref="P93" si="807">$H93*O93</f>
        <v>0</v>
      </c>
      <c r="R93" s="33">
        <f t="shared" ref="R93" si="808">$H93*Q93</f>
        <v>0</v>
      </c>
      <c r="T93" s="33">
        <f t="shared" ref="T93" si="809">$H93*S93</f>
        <v>0</v>
      </c>
      <c r="V93" s="33">
        <f t="shared" ref="V93" si="810">$H93*U93</f>
        <v>0</v>
      </c>
      <c r="X93" s="33">
        <f t="shared" ref="X93" si="811">$H93*W93</f>
        <v>0</v>
      </c>
      <c r="Z93" s="33">
        <f t="shared" ref="Z93" si="812">$H93*Y93</f>
        <v>0</v>
      </c>
      <c r="AB93" s="33">
        <f t="shared" ref="AB93" si="813">$H93*AA93</f>
        <v>0</v>
      </c>
      <c r="AD93" s="33">
        <f t="shared" ref="AD93" si="814">$H93*AC93</f>
        <v>0</v>
      </c>
      <c r="AF93" s="33">
        <f t="shared" ref="AF93" si="815">$H93*AE93</f>
        <v>0</v>
      </c>
      <c r="AG93" s="34">
        <f t="shared" si="465"/>
        <v>0</v>
      </c>
    </row>
    <row r="94" spans="1:33" s="14" customFormat="1" ht="18" customHeight="1" x14ac:dyDescent="0.25">
      <c r="A94" s="24"/>
      <c r="B94" s="24"/>
      <c r="C94" s="24"/>
      <c r="D94" s="24"/>
      <c r="E94" s="24"/>
      <c r="F94" s="24"/>
      <c r="G94" s="24"/>
      <c r="H94" s="33"/>
      <c r="I94" s="33"/>
      <c r="J94" s="33">
        <f t="shared" si="454"/>
        <v>0</v>
      </c>
      <c r="L94" s="33">
        <f t="shared" si="454"/>
        <v>0</v>
      </c>
      <c r="N94" s="33">
        <f t="shared" ref="N94" si="816">$H94*M94</f>
        <v>0</v>
      </c>
      <c r="P94" s="33">
        <f t="shared" ref="P94" si="817">$H94*O94</f>
        <v>0</v>
      </c>
      <c r="R94" s="33">
        <f t="shared" ref="R94" si="818">$H94*Q94</f>
        <v>0</v>
      </c>
      <c r="T94" s="33">
        <f t="shared" ref="T94" si="819">$H94*S94</f>
        <v>0</v>
      </c>
      <c r="V94" s="33">
        <f t="shared" ref="V94" si="820">$H94*U94</f>
        <v>0</v>
      </c>
      <c r="X94" s="33">
        <f t="shared" ref="X94" si="821">$H94*W94</f>
        <v>0</v>
      </c>
      <c r="Z94" s="33">
        <f t="shared" ref="Z94" si="822">$H94*Y94</f>
        <v>0</v>
      </c>
      <c r="AB94" s="33">
        <f t="shared" ref="AB94" si="823">$H94*AA94</f>
        <v>0</v>
      </c>
      <c r="AD94" s="33">
        <f t="shared" ref="AD94" si="824">$H94*AC94</f>
        <v>0</v>
      </c>
      <c r="AF94" s="33">
        <f t="shared" ref="AF94" si="825">$H94*AE94</f>
        <v>0</v>
      </c>
      <c r="AG94" s="34">
        <f t="shared" si="465"/>
        <v>0</v>
      </c>
    </row>
    <row r="95" spans="1:33" s="14" customFormat="1" ht="18" customHeight="1" x14ac:dyDescent="0.25">
      <c r="A95" s="24"/>
      <c r="B95" s="24"/>
      <c r="C95" s="24"/>
      <c r="D95" s="24"/>
      <c r="E95" s="24"/>
      <c r="F95" s="24"/>
      <c r="G95" s="24"/>
      <c r="H95" s="33"/>
      <c r="I95" s="33"/>
      <c r="J95" s="33">
        <f t="shared" si="454"/>
        <v>0</v>
      </c>
      <c r="L95" s="33">
        <f t="shared" si="454"/>
        <v>0</v>
      </c>
      <c r="N95" s="33">
        <f t="shared" ref="N95" si="826">$H95*M95</f>
        <v>0</v>
      </c>
      <c r="P95" s="33">
        <f t="shared" ref="P95" si="827">$H95*O95</f>
        <v>0</v>
      </c>
      <c r="R95" s="33">
        <f t="shared" ref="R95" si="828">$H95*Q95</f>
        <v>0</v>
      </c>
      <c r="T95" s="33">
        <f t="shared" ref="T95" si="829">$H95*S95</f>
        <v>0</v>
      </c>
      <c r="V95" s="33">
        <f t="shared" ref="V95" si="830">$H95*U95</f>
        <v>0</v>
      </c>
      <c r="X95" s="33">
        <f t="shared" ref="X95" si="831">$H95*W95</f>
        <v>0</v>
      </c>
      <c r="Z95" s="33">
        <f t="shared" ref="Z95" si="832">$H95*Y95</f>
        <v>0</v>
      </c>
      <c r="AB95" s="33">
        <f t="shared" ref="AB95" si="833">$H95*AA95</f>
        <v>0</v>
      </c>
      <c r="AD95" s="33">
        <f t="shared" ref="AD95" si="834">$H95*AC95</f>
        <v>0</v>
      </c>
      <c r="AF95" s="33">
        <f t="shared" ref="AF95" si="835">$H95*AE95</f>
        <v>0</v>
      </c>
      <c r="AG95" s="34">
        <f t="shared" si="465"/>
        <v>0</v>
      </c>
    </row>
    <row r="96" spans="1:33" s="14" customFormat="1" ht="18" customHeight="1" x14ac:dyDescent="0.25">
      <c r="A96" s="24"/>
      <c r="B96" s="24"/>
      <c r="C96" s="24"/>
      <c r="D96" s="24"/>
      <c r="E96" s="24"/>
      <c r="F96" s="24"/>
      <c r="G96" s="24"/>
      <c r="H96" s="33"/>
      <c r="I96" s="33"/>
      <c r="J96" s="33">
        <f t="shared" si="454"/>
        <v>0</v>
      </c>
      <c r="L96" s="33">
        <f t="shared" si="454"/>
        <v>0</v>
      </c>
      <c r="N96" s="33">
        <f t="shared" ref="N96" si="836">$H96*M96</f>
        <v>0</v>
      </c>
      <c r="P96" s="33">
        <f t="shared" ref="P96" si="837">$H96*O96</f>
        <v>0</v>
      </c>
      <c r="R96" s="33">
        <f t="shared" ref="R96" si="838">$H96*Q96</f>
        <v>0</v>
      </c>
      <c r="T96" s="33">
        <f t="shared" ref="T96" si="839">$H96*S96</f>
        <v>0</v>
      </c>
      <c r="V96" s="33">
        <f t="shared" ref="V96" si="840">$H96*U96</f>
        <v>0</v>
      </c>
      <c r="X96" s="33">
        <f t="shared" ref="X96" si="841">$H96*W96</f>
        <v>0</v>
      </c>
      <c r="Z96" s="33">
        <f t="shared" ref="Z96" si="842">$H96*Y96</f>
        <v>0</v>
      </c>
      <c r="AB96" s="33">
        <f t="shared" ref="AB96" si="843">$H96*AA96</f>
        <v>0</v>
      </c>
      <c r="AD96" s="33">
        <f t="shared" ref="AD96" si="844">$H96*AC96</f>
        <v>0</v>
      </c>
      <c r="AF96" s="33">
        <f t="shared" ref="AF96" si="845">$H96*AE96</f>
        <v>0</v>
      </c>
      <c r="AG96" s="34">
        <f t="shared" si="465"/>
        <v>0</v>
      </c>
    </row>
    <row r="97" spans="1:33" s="14" customFormat="1" ht="18" customHeight="1" x14ac:dyDescent="0.25">
      <c r="A97" s="24"/>
      <c r="B97" s="24"/>
      <c r="C97" s="24"/>
      <c r="D97" s="24"/>
      <c r="E97" s="24"/>
      <c r="F97" s="24"/>
      <c r="G97" s="24"/>
      <c r="H97" s="33"/>
      <c r="I97" s="33"/>
      <c r="J97" s="33">
        <f t="shared" si="454"/>
        <v>0</v>
      </c>
      <c r="L97" s="33">
        <f t="shared" si="454"/>
        <v>0</v>
      </c>
      <c r="N97" s="33">
        <f t="shared" ref="N97" si="846">$H97*M97</f>
        <v>0</v>
      </c>
      <c r="P97" s="33">
        <f t="shared" ref="P97" si="847">$H97*O97</f>
        <v>0</v>
      </c>
      <c r="R97" s="33">
        <f t="shared" ref="R97" si="848">$H97*Q97</f>
        <v>0</v>
      </c>
      <c r="T97" s="33">
        <f t="shared" ref="T97" si="849">$H97*S97</f>
        <v>0</v>
      </c>
      <c r="V97" s="33">
        <f t="shared" ref="V97" si="850">$H97*U97</f>
        <v>0</v>
      </c>
      <c r="X97" s="33">
        <f t="shared" ref="X97" si="851">$H97*W97</f>
        <v>0</v>
      </c>
      <c r="Z97" s="33">
        <f t="shared" ref="Z97" si="852">$H97*Y97</f>
        <v>0</v>
      </c>
      <c r="AB97" s="33">
        <f t="shared" ref="AB97" si="853">$H97*AA97</f>
        <v>0</v>
      </c>
      <c r="AD97" s="33">
        <f t="shared" ref="AD97" si="854">$H97*AC97</f>
        <v>0</v>
      </c>
      <c r="AF97" s="33">
        <f t="shared" ref="AF97" si="855">$H97*AE97</f>
        <v>0</v>
      </c>
      <c r="AG97" s="34">
        <f t="shared" si="465"/>
        <v>0</v>
      </c>
    </row>
    <row r="98" spans="1:33" s="14" customFormat="1" ht="18" customHeight="1" x14ac:dyDescent="0.25">
      <c r="A98" s="24"/>
      <c r="B98" s="24"/>
      <c r="C98" s="24"/>
      <c r="D98" s="24"/>
      <c r="E98" s="24"/>
      <c r="F98" s="24"/>
      <c r="G98" s="24"/>
      <c r="H98" s="33"/>
      <c r="I98" s="33"/>
      <c r="J98" s="33">
        <f t="shared" si="454"/>
        <v>0</v>
      </c>
      <c r="L98" s="33">
        <f t="shared" si="454"/>
        <v>0</v>
      </c>
      <c r="N98" s="33">
        <f t="shared" ref="N98" si="856">$H98*M98</f>
        <v>0</v>
      </c>
      <c r="P98" s="33">
        <f t="shared" ref="P98" si="857">$H98*O98</f>
        <v>0</v>
      </c>
      <c r="R98" s="33">
        <f t="shared" ref="R98" si="858">$H98*Q98</f>
        <v>0</v>
      </c>
      <c r="T98" s="33">
        <f t="shared" ref="T98" si="859">$H98*S98</f>
        <v>0</v>
      </c>
      <c r="V98" s="33">
        <f t="shared" ref="V98" si="860">$H98*U98</f>
        <v>0</v>
      </c>
      <c r="X98" s="33">
        <f t="shared" ref="X98" si="861">$H98*W98</f>
        <v>0</v>
      </c>
      <c r="Z98" s="33">
        <f t="shared" ref="Z98" si="862">$H98*Y98</f>
        <v>0</v>
      </c>
      <c r="AB98" s="33">
        <f t="shared" ref="AB98" si="863">$H98*AA98</f>
        <v>0</v>
      </c>
      <c r="AD98" s="33">
        <f t="shared" ref="AD98" si="864">$H98*AC98</f>
        <v>0</v>
      </c>
      <c r="AF98" s="33">
        <f t="shared" ref="AF98" si="865">$H98*AE98</f>
        <v>0</v>
      </c>
      <c r="AG98" s="34">
        <f t="shared" si="465"/>
        <v>0</v>
      </c>
    </row>
    <row r="99" spans="1:33" s="14" customFormat="1" ht="18" customHeight="1" x14ac:dyDescent="0.25">
      <c r="A99" s="24"/>
      <c r="B99" s="24"/>
      <c r="C99" s="24"/>
      <c r="D99" s="24"/>
      <c r="E99" s="24"/>
      <c r="F99" s="24"/>
      <c r="G99" s="24"/>
      <c r="H99" s="33"/>
      <c r="I99" s="33"/>
      <c r="J99" s="33">
        <f t="shared" si="454"/>
        <v>0</v>
      </c>
      <c r="L99" s="33">
        <f t="shared" si="454"/>
        <v>0</v>
      </c>
      <c r="N99" s="33">
        <f t="shared" ref="N99" si="866">$H99*M99</f>
        <v>0</v>
      </c>
      <c r="P99" s="33">
        <f t="shared" ref="P99" si="867">$H99*O99</f>
        <v>0</v>
      </c>
      <c r="R99" s="33">
        <f t="shared" ref="R99" si="868">$H99*Q99</f>
        <v>0</v>
      </c>
      <c r="T99" s="33">
        <f t="shared" ref="T99" si="869">$H99*S99</f>
        <v>0</v>
      </c>
      <c r="V99" s="33">
        <f t="shared" ref="V99" si="870">$H99*U99</f>
        <v>0</v>
      </c>
      <c r="X99" s="33">
        <f t="shared" ref="X99" si="871">$H99*W99</f>
        <v>0</v>
      </c>
      <c r="Z99" s="33">
        <f t="shared" ref="Z99" si="872">$H99*Y99</f>
        <v>0</v>
      </c>
      <c r="AB99" s="33">
        <f t="shared" ref="AB99" si="873">$H99*AA99</f>
        <v>0</v>
      </c>
      <c r="AD99" s="33">
        <f t="shared" ref="AD99" si="874">$H99*AC99</f>
        <v>0</v>
      </c>
      <c r="AF99" s="33">
        <f t="shared" ref="AF99" si="875">$H99*AE99</f>
        <v>0</v>
      </c>
      <c r="AG99" s="34">
        <f t="shared" si="465"/>
        <v>0</v>
      </c>
    </row>
    <row r="100" spans="1:33" s="14" customFormat="1" ht="18" customHeight="1" x14ac:dyDescent="0.25">
      <c r="A100" s="24"/>
      <c r="B100" s="24"/>
      <c r="C100" s="24"/>
      <c r="D100" s="24"/>
      <c r="E100" s="24"/>
      <c r="F100" s="24"/>
      <c r="G100" s="24"/>
      <c r="H100" s="33"/>
      <c r="I100" s="33"/>
      <c r="J100" s="33">
        <f t="shared" si="454"/>
        <v>0</v>
      </c>
      <c r="L100" s="33">
        <f t="shared" si="454"/>
        <v>0</v>
      </c>
      <c r="N100" s="33">
        <f t="shared" ref="N100" si="876">$H100*M100</f>
        <v>0</v>
      </c>
      <c r="P100" s="33">
        <f t="shared" ref="P100" si="877">$H100*O100</f>
        <v>0</v>
      </c>
      <c r="R100" s="33">
        <f t="shared" ref="R100" si="878">$H100*Q100</f>
        <v>0</v>
      </c>
      <c r="T100" s="33">
        <f t="shared" ref="T100" si="879">$H100*S100</f>
        <v>0</v>
      </c>
      <c r="V100" s="33">
        <f t="shared" ref="V100" si="880">$H100*U100</f>
        <v>0</v>
      </c>
      <c r="X100" s="33">
        <f t="shared" ref="X100" si="881">$H100*W100</f>
        <v>0</v>
      </c>
      <c r="Z100" s="33">
        <f t="shared" ref="Z100" si="882">$H100*Y100</f>
        <v>0</v>
      </c>
      <c r="AB100" s="33">
        <f t="shared" ref="AB100" si="883">$H100*AA100</f>
        <v>0</v>
      </c>
      <c r="AD100" s="33">
        <f t="shared" ref="AD100" si="884">$H100*AC100</f>
        <v>0</v>
      </c>
      <c r="AF100" s="33">
        <f t="shared" ref="AF100" si="885">$H100*AE100</f>
        <v>0</v>
      </c>
      <c r="AG100" s="34">
        <f t="shared" si="465"/>
        <v>0</v>
      </c>
    </row>
    <row r="101" spans="1:33" s="14" customFormat="1" ht="18" customHeight="1" x14ac:dyDescent="0.25">
      <c r="A101" s="24"/>
      <c r="B101" s="24"/>
      <c r="C101" s="24"/>
      <c r="D101" s="24"/>
      <c r="E101" s="24"/>
      <c r="F101" s="24"/>
      <c r="G101" s="24"/>
      <c r="H101" s="33"/>
      <c r="I101" s="33"/>
      <c r="J101" s="33">
        <f t="shared" si="454"/>
        <v>0</v>
      </c>
      <c r="L101" s="33">
        <f t="shared" si="454"/>
        <v>0</v>
      </c>
      <c r="N101" s="33">
        <f t="shared" ref="N101" si="886">$H101*M101</f>
        <v>0</v>
      </c>
      <c r="P101" s="33">
        <f t="shared" ref="P101" si="887">$H101*O101</f>
        <v>0</v>
      </c>
      <c r="R101" s="33">
        <f t="shared" ref="R101" si="888">$H101*Q101</f>
        <v>0</v>
      </c>
      <c r="T101" s="33">
        <f t="shared" ref="T101" si="889">$H101*S101</f>
        <v>0</v>
      </c>
      <c r="V101" s="33">
        <f t="shared" ref="V101" si="890">$H101*U101</f>
        <v>0</v>
      </c>
      <c r="X101" s="33">
        <f t="shared" ref="X101" si="891">$H101*W101</f>
        <v>0</v>
      </c>
      <c r="Z101" s="33">
        <f t="shared" ref="Z101" si="892">$H101*Y101</f>
        <v>0</v>
      </c>
      <c r="AB101" s="33">
        <f t="shared" ref="AB101" si="893">$H101*AA101</f>
        <v>0</v>
      </c>
      <c r="AD101" s="33">
        <f t="shared" ref="AD101" si="894">$H101*AC101</f>
        <v>0</v>
      </c>
      <c r="AF101" s="33">
        <f t="shared" ref="AF101" si="895">$H101*AE101</f>
        <v>0</v>
      </c>
      <c r="AG101" s="34">
        <f t="shared" si="465"/>
        <v>0</v>
      </c>
    </row>
    <row r="102" spans="1:33" s="14" customFormat="1" ht="18" customHeight="1" x14ac:dyDescent="0.25">
      <c r="A102" s="24"/>
      <c r="B102" s="24"/>
      <c r="C102" s="24"/>
      <c r="D102" s="24"/>
      <c r="E102" s="24"/>
      <c r="F102" s="24"/>
      <c r="G102" s="24"/>
      <c r="H102" s="33"/>
      <c r="I102" s="33"/>
      <c r="J102" s="33">
        <f t="shared" si="454"/>
        <v>0</v>
      </c>
      <c r="L102" s="33">
        <f t="shared" si="454"/>
        <v>0</v>
      </c>
      <c r="N102" s="33">
        <f t="shared" ref="N102" si="896">$H102*M102</f>
        <v>0</v>
      </c>
      <c r="P102" s="33">
        <f t="shared" ref="P102" si="897">$H102*O102</f>
        <v>0</v>
      </c>
      <c r="R102" s="33">
        <f t="shared" ref="R102" si="898">$H102*Q102</f>
        <v>0</v>
      </c>
      <c r="T102" s="33">
        <f t="shared" ref="T102" si="899">$H102*S102</f>
        <v>0</v>
      </c>
      <c r="V102" s="33">
        <f t="shared" ref="V102" si="900">$H102*U102</f>
        <v>0</v>
      </c>
      <c r="X102" s="33">
        <f t="shared" ref="X102" si="901">$H102*W102</f>
        <v>0</v>
      </c>
      <c r="Z102" s="33">
        <f t="shared" ref="Z102" si="902">$H102*Y102</f>
        <v>0</v>
      </c>
      <c r="AB102" s="33">
        <f t="shared" ref="AB102" si="903">$H102*AA102</f>
        <v>0</v>
      </c>
      <c r="AD102" s="33">
        <f t="shared" ref="AD102" si="904">$H102*AC102</f>
        <v>0</v>
      </c>
      <c r="AF102" s="33">
        <f t="shared" ref="AF102" si="905">$H102*AE102</f>
        <v>0</v>
      </c>
      <c r="AG102" s="34">
        <f t="shared" si="465"/>
        <v>0</v>
      </c>
    </row>
    <row r="103" spans="1:33" s="14" customFormat="1" ht="18" customHeight="1" x14ac:dyDescent="0.25">
      <c r="A103" s="24"/>
      <c r="B103" s="24"/>
      <c r="C103" s="24"/>
      <c r="D103" s="24"/>
      <c r="E103" s="24"/>
      <c r="F103" s="24"/>
      <c r="G103" s="24"/>
      <c r="H103" s="33"/>
      <c r="I103" s="33"/>
      <c r="J103" s="33">
        <f t="shared" si="454"/>
        <v>0</v>
      </c>
      <c r="L103" s="33">
        <f t="shared" si="454"/>
        <v>0</v>
      </c>
      <c r="N103" s="33">
        <f t="shared" ref="N103" si="906">$H103*M103</f>
        <v>0</v>
      </c>
      <c r="P103" s="33">
        <f t="shared" ref="P103" si="907">$H103*O103</f>
        <v>0</v>
      </c>
      <c r="R103" s="33">
        <f t="shared" ref="R103" si="908">$H103*Q103</f>
        <v>0</v>
      </c>
      <c r="T103" s="33">
        <f t="shared" ref="T103" si="909">$H103*S103</f>
        <v>0</v>
      </c>
      <c r="V103" s="33">
        <f t="shared" ref="V103" si="910">$H103*U103</f>
        <v>0</v>
      </c>
      <c r="X103" s="33">
        <f t="shared" ref="X103" si="911">$H103*W103</f>
        <v>0</v>
      </c>
      <c r="Z103" s="33">
        <f t="shared" ref="Z103" si="912">$H103*Y103</f>
        <v>0</v>
      </c>
      <c r="AB103" s="33">
        <f t="shared" ref="AB103" si="913">$H103*AA103</f>
        <v>0</v>
      </c>
      <c r="AD103" s="33">
        <f t="shared" ref="AD103" si="914">$H103*AC103</f>
        <v>0</v>
      </c>
      <c r="AF103" s="33">
        <f t="shared" ref="AF103" si="915">$H103*AE103</f>
        <v>0</v>
      </c>
      <c r="AG103" s="34">
        <f t="shared" si="465"/>
        <v>0</v>
      </c>
    </row>
    <row r="104" spans="1:33" s="14" customFormat="1" ht="18" customHeight="1" x14ac:dyDescent="0.25">
      <c r="A104" s="24"/>
      <c r="B104" s="24"/>
      <c r="C104" s="24"/>
      <c r="D104" s="24"/>
      <c r="E104" s="24"/>
      <c r="F104" s="24"/>
      <c r="G104" s="24"/>
      <c r="H104" s="33"/>
      <c r="I104" s="33"/>
      <c r="J104" s="33">
        <f t="shared" si="454"/>
        <v>0</v>
      </c>
      <c r="L104" s="33">
        <f t="shared" si="454"/>
        <v>0</v>
      </c>
      <c r="N104" s="33">
        <f t="shared" ref="N104" si="916">$H104*M104</f>
        <v>0</v>
      </c>
      <c r="P104" s="33">
        <f t="shared" ref="P104" si="917">$H104*O104</f>
        <v>0</v>
      </c>
      <c r="R104" s="33">
        <f t="shared" ref="R104" si="918">$H104*Q104</f>
        <v>0</v>
      </c>
      <c r="T104" s="33">
        <f t="shared" ref="T104" si="919">$H104*S104</f>
        <v>0</v>
      </c>
      <c r="V104" s="33">
        <f t="shared" ref="V104" si="920">$H104*U104</f>
        <v>0</v>
      </c>
      <c r="X104" s="33">
        <f t="shared" ref="X104" si="921">$H104*W104</f>
        <v>0</v>
      </c>
      <c r="Z104" s="33">
        <f t="shared" ref="Z104" si="922">$H104*Y104</f>
        <v>0</v>
      </c>
      <c r="AB104" s="33">
        <f t="shared" ref="AB104" si="923">$H104*AA104</f>
        <v>0</v>
      </c>
      <c r="AD104" s="33">
        <f t="shared" ref="AD104" si="924">$H104*AC104</f>
        <v>0</v>
      </c>
      <c r="AF104" s="33">
        <f t="shared" ref="AF104" si="925">$H104*AE104</f>
        <v>0</v>
      </c>
      <c r="AG104" s="34">
        <f t="shared" si="465"/>
        <v>0</v>
      </c>
    </row>
    <row r="105" spans="1:33" s="14" customFormat="1" ht="18" customHeight="1" x14ac:dyDescent="0.25">
      <c r="A105" s="24"/>
      <c r="B105" s="24"/>
      <c r="C105" s="24"/>
      <c r="D105" s="24"/>
      <c r="E105" s="24"/>
      <c r="F105" s="24"/>
      <c r="G105" s="24"/>
      <c r="H105" s="33"/>
      <c r="I105" s="33"/>
      <c r="J105" s="33">
        <f t="shared" si="454"/>
        <v>0</v>
      </c>
      <c r="L105" s="33">
        <f t="shared" si="454"/>
        <v>0</v>
      </c>
      <c r="N105" s="33">
        <f t="shared" ref="N105" si="926">$H105*M105</f>
        <v>0</v>
      </c>
      <c r="P105" s="33">
        <f t="shared" ref="P105" si="927">$H105*O105</f>
        <v>0</v>
      </c>
      <c r="R105" s="33">
        <f t="shared" ref="R105" si="928">$H105*Q105</f>
        <v>0</v>
      </c>
      <c r="T105" s="33">
        <f t="shared" ref="T105" si="929">$H105*S105</f>
        <v>0</v>
      </c>
      <c r="V105" s="33">
        <f t="shared" ref="V105" si="930">$H105*U105</f>
        <v>0</v>
      </c>
      <c r="X105" s="33">
        <f t="shared" ref="X105" si="931">$H105*W105</f>
        <v>0</v>
      </c>
      <c r="Z105" s="33">
        <f t="shared" ref="Z105" si="932">$H105*Y105</f>
        <v>0</v>
      </c>
      <c r="AB105" s="33">
        <f t="shared" ref="AB105" si="933">$H105*AA105</f>
        <v>0</v>
      </c>
      <c r="AD105" s="33">
        <f t="shared" ref="AD105" si="934">$H105*AC105</f>
        <v>0</v>
      </c>
      <c r="AF105" s="33">
        <f t="shared" ref="AF105" si="935">$H105*AE105</f>
        <v>0</v>
      </c>
      <c r="AG105" s="34">
        <f t="shared" si="465"/>
        <v>0</v>
      </c>
    </row>
    <row r="106" spans="1:33" s="14" customFormat="1" ht="18" customHeight="1" x14ac:dyDescent="0.25">
      <c r="A106" s="24"/>
      <c r="B106" s="24"/>
      <c r="C106" s="24"/>
      <c r="D106" s="24"/>
      <c r="E106" s="24"/>
      <c r="F106" s="24"/>
      <c r="G106" s="24"/>
      <c r="H106" s="33"/>
      <c r="I106" s="33"/>
      <c r="J106" s="33">
        <f t="shared" si="454"/>
        <v>0</v>
      </c>
      <c r="L106" s="33">
        <f t="shared" si="454"/>
        <v>0</v>
      </c>
      <c r="N106" s="33">
        <f t="shared" ref="N106" si="936">$H106*M106</f>
        <v>0</v>
      </c>
      <c r="P106" s="33">
        <f t="shared" ref="P106" si="937">$H106*O106</f>
        <v>0</v>
      </c>
      <c r="R106" s="33">
        <f t="shared" ref="R106" si="938">$H106*Q106</f>
        <v>0</v>
      </c>
      <c r="T106" s="33">
        <f t="shared" ref="T106" si="939">$H106*S106</f>
        <v>0</v>
      </c>
      <c r="V106" s="33">
        <f t="shared" ref="V106" si="940">$H106*U106</f>
        <v>0</v>
      </c>
      <c r="X106" s="33">
        <f t="shared" ref="X106" si="941">$H106*W106</f>
        <v>0</v>
      </c>
      <c r="Z106" s="33">
        <f t="shared" ref="Z106" si="942">$H106*Y106</f>
        <v>0</v>
      </c>
      <c r="AB106" s="33">
        <f t="shared" ref="AB106" si="943">$H106*AA106</f>
        <v>0</v>
      </c>
      <c r="AD106" s="33">
        <f t="shared" ref="AD106" si="944">$H106*AC106</f>
        <v>0</v>
      </c>
      <c r="AF106" s="33">
        <f t="shared" ref="AF106" si="945">$H106*AE106</f>
        <v>0</v>
      </c>
      <c r="AG106" s="34">
        <f t="shared" si="465"/>
        <v>0</v>
      </c>
    </row>
    <row r="107" spans="1:33" s="14" customFormat="1" ht="18" customHeight="1" x14ac:dyDescent="0.25">
      <c r="A107" s="24"/>
      <c r="B107" s="24"/>
      <c r="C107" s="24"/>
      <c r="D107" s="24"/>
      <c r="E107" s="24"/>
      <c r="F107" s="24"/>
      <c r="G107" s="24"/>
      <c r="H107" s="33"/>
      <c r="I107" s="33"/>
      <c r="J107" s="33">
        <f t="shared" si="454"/>
        <v>0</v>
      </c>
      <c r="L107" s="33">
        <f t="shared" si="454"/>
        <v>0</v>
      </c>
      <c r="N107" s="33">
        <f t="shared" ref="N107" si="946">$H107*M107</f>
        <v>0</v>
      </c>
      <c r="P107" s="33">
        <f t="shared" ref="P107" si="947">$H107*O107</f>
        <v>0</v>
      </c>
      <c r="R107" s="33">
        <f t="shared" ref="R107" si="948">$H107*Q107</f>
        <v>0</v>
      </c>
      <c r="T107" s="33">
        <f t="shared" ref="T107" si="949">$H107*S107</f>
        <v>0</v>
      </c>
      <c r="V107" s="33">
        <f t="shared" ref="V107" si="950">$H107*U107</f>
        <v>0</v>
      </c>
      <c r="X107" s="33">
        <f t="shared" ref="X107" si="951">$H107*W107</f>
        <v>0</v>
      </c>
      <c r="Z107" s="33">
        <f t="shared" ref="Z107" si="952">$H107*Y107</f>
        <v>0</v>
      </c>
      <c r="AB107" s="33">
        <f t="shared" ref="AB107" si="953">$H107*AA107</f>
        <v>0</v>
      </c>
      <c r="AD107" s="33">
        <f t="shared" ref="AD107" si="954">$H107*AC107</f>
        <v>0</v>
      </c>
      <c r="AF107" s="33">
        <f t="shared" ref="AF107" si="955">$H107*AE107</f>
        <v>0</v>
      </c>
      <c r="AG107" s="34">
        <f t="shared" si="465"/>
        <v>0</v>
      </c>
    </row>
    <row r="108" spans="1:33" s="14" customFormat="1" ht="18" customHeight="1" x14ac:dyDescent="0.25">
      <c r="A108" s="24"/>
      <c r="B108" s="24"/>
      <c r="C108" s="24"/>
      <c r="D108" s="24"/>
      <c r="E108" s="24"/>
      <c r="F108" s="24"/>
      <c r="G108" s="24"/>
      <c r="H108" s="33"/>
      <c r="I108" s="33"/>
      <c r="J108" s="33">
        <f t="shared" si="454"/>
        <v>0</v>
      </c>
      <c r="L108" s="33">
        <f t="shared" si="454"/>
        <v>0</v>
      </c>
      <c r="N108" s="33">
        <f t="shared" ref="N108" si="956">$H108*M108</f>
        <v>0</v>
      </c>
      <c r="P108" s="33">
        <f t="shared" ref="P108" si="957">$H108*O108</f>
        <v>0</v>
      </c>
      <c r="R108" s="33">
        <f t="shared" ref="R108" si="958">$H108*Q108</f>
        <v>0</v>
      </c>
      <c r="T108" s="33">
        <f t="shared" ref="T108" si="959">$H108*S108</f>
        <v>0</v>
      </c>
      <c r="V108" s="33">
        <f t="shared" ref="V108" si="960">$H108*U108</f>
        <v>0</v>
      </c>
      <c r="X108" s="33">
        <f t="shared" ref="X108" si="961">$H108*W108</f>
        <v>0</v>
      </c>
      <c r="Z108" s="33">
        <f t="shared" ref="Z108" si="962">$H108*Y108</f>
        <v>0</v>
      </c>
      <c r="AB108" s="33">
        <f t="shared" ref="AB108" si="963">$H108*AA108</f>
        <v>0</v>
      </c>
      <c r="AD108" s="33">
        <f t="shared" ref="AD108" si="964">$H108*AC108</f>
        <v>0</v>
      </c>
      <c r="AF108" s="33">
        <f t="shared" ref="AF108" si="965">$H108*AE108</f>
        <v>0</v>
      </c>
      <c r="AG108" s="34">
        <f t="shared" si="465"/>
        <v>0</v>
      </c>
    </row>
    <row r="109" spans="1:33" s="14" customFormat="1" ht="18" customHeight="1" x14ac:dyDescent="0.25">
      <c r="A109" s="24"/>
      <c r="B109" s="24"/>
      <c r="C109" s="24"/>
      <c r="D109" s="24"/>
      <c r="E109" s="24"/>
      <c r="F109" s="24"/>
      <c r="G109" s="24"/>
      <c r="H109" s="33"/>
      <c r="I109" s="33"/>
      <c r="J109" s="33">
        <f t="shared" si="454"/>
        <v>0</v>
      </c>
      <c r="L109" s="33">
        <f t="shared" si="454"/>
        <v>0</v>
      </c>
      <c r="N109" s="33">
        <f t="shared" ref="N109" si="966">$H109*M109</f>
        <v>0</v>
      </c>
      <c r="P109" s="33">
        <f t="shared" ref="P109" si="967">$H109*O109</f>
        <v>0</v>
      </c>
      <c r="R109" s="33">
        <f t="shared" ref="R109" si="968">$H109*Q109</f>
        <v>0</v>
      </c>
      <c r="T109" s="33">
        <f t="shared" ref="T109" si="969">$H109*S109</f>
        <v>0</v>
      </c>
      <c r="V109" s="33">
        <f t="shared" ref="V109" si="970">$H109*U109</f>
        <v>0</v>
      </c>
      <c r="X109" s="33">
        <f t="shared" ref="X109" si="971">$H109*W109</f>
        <v>0</v>
      </c>
      <c r="Z109" s="33">
        <f t="shared" ref="Z109" si="972">$H109*Y109</f>
        <v>0</v>
      </c>
      <c r="AB109" s="33">
        <f t="shared" ref="AB109" si="973">$H109*AA109</f>
        <v>0</v>
      </c>
      <c r="AD109" s="33">
        <f t="shared" ref="AD109" si="974">$H109*AC109</f>
        <v>0</v>
      </c>
      <c r="AF109" s="33">
        <f t="shared" ref="AF109" si="975">$H109*AE109</f>
        <v>0</v>
      </c>
      <c r="AG109" s="34">
        <f t="shared" si="465"/>
        <v>0</v>
      </c>
    </row>
    <row r="110" spans="1:33" s="14" customFormat="1" ht="18" customHeight="1" x14ac:dyDescent="0.25">
      <c r="A110" s="24"/>
      <c r="B110" s="24"/>
      <c r="C110" s="24"/>
      <c r="D110" s="24"/>
      <c r="E110" s="24"/>
      <c r="F110" s="24"/>
      <c r="G110" s="24"/>
      <c r="H110" s="33"/>
      <c r="I110" s="33"/>
      <c r="J110" s="33">
        <f t="shared" si="454"/>
        <v>0</v>
      </c>
      <c r="L110" s="33">
        <f t="shared" si="454"/>
        <v>0</v>
      </c>
      <c r="N110" s="33">
        <f t="shared" ref="N110" si="976">$H110*M110</f>
        <v>0</v>
      </c>
      <c r="P110" s="33">
        <f t="shared" ref="P110" si="977">$H110*O110</f>
        <v>0</v>
      </c>
      <c r="R110" s="33">
        <f t="shared" ref="R110" si="978">$H110*Q110</f>
        <v>0</v>
      </c>
      <c r="T110" s="33">
        <f t="shared" ref="T110" si="979">$H110*S110</f>
        <v>0</v>
      </c>
      <c r="V110" s="33">
        <f t="shared" ref="V110" si="980">$H110*U110</f>
        <v>0</v>
      </c>
      <c r="X110" s="33">
        <f t="shared" ref="X110" si="981">$H110*W110</f>
        <v>0</v>
      </c>
      <c r="Z110" s="33">
        <f t="shared" ref="Z110" si="982">$H110*Y110</f>
        <v>0</v>
      </c>
      <c r="AB110" s="33">
        <f t="shared" ref="AB110" si="983">$H110*AA110</f>
        <v>0</v>
      </c>
      <c r="AD110" s="33">
        <f t="shared" ref="AD110" si="984">$H110*AC110</f>
        <v>0</v>
      </c>
      <c r="AF110" s="33">
        <f t="shared" ref="AF110" si="985">$H110*AE110</f>
        <v>0</v>
      </c>
      <c r="AG110" s="34">
        <f t="shared" si="465"/>
        <v>0</v>
      </c>
    </row>
    <row r="111" spans="1:33" s="14" customFormat="1" ht="18" customHeight="1" x14ac:dyDescent="0.25">
      <c r="A111" s="24"/>
      <c r="B111" s="24"/>
      <c r="C111" s="24"/>
      <c r="D111" s="24"/>
      <c r="E111" s="24"/>
      <c r="F111" s="24"/>
      <c r="G111" s="24"/>
      <c r="H111" s="33"/>
      <c r="I111" s="33"/>
      <c r="J111" s="33">
        <f t="shared" si="454"/>
        <v>0</v>
      </c>
      <c r="L111" s="33">
        <f t="shared" si="454"/>
        <v>0</v>
      </c>
      <c r="N111" s="33">
        <f t="shared" ref="N111" si="986">$H111*M111</f>
        <v>0</v>
      </c>
      <c r="P111" s="33">
        <f t="shared" ref="P111" si="987">$H111*O111</f>
        <v>0</v>
      </c>
      <c r="R111" s="33">
        <f t="shared" ref="R111" si="988">$H111*Q111</f>
        <v>0</v>
      </c>
      <c r="T111" s="33">
        <f t="shared" ref="T111" si="989">$H111*S111</f>
        <v>0</v>
      </c>
      <c r="V111" s="33">
        <f t="shared" ref="V111" si="990">$H111*U111</f>
        <v>0</v>
      </c>
      <c r="X111" s="33">
        <f t="shared" ref="X111" si="991">$H111*W111</f>
        <v>0</v>
      </c>
      <c r="Z111" s="33">
        <f t="shared" ref="Z111" si="992">$H111*Y111</f>
        <v>0</v>
      </c>
      <c r="AB111" s="33">
        <f t="shared" ref="AB111" si="993">$H111*AA111</f>
        <v>0</v>
      </c>
      <c r="AD111" s="33">
        <f t="shared" ref="AD111" si="994">$H111*AC111</f>
        <v>0</v>
      </c>
      <c r="AF111" s="33">
        <f t="shared" ref="AF111" si="995">$H111*AE111</f>
        <v>0</v>
      </c>
      <c r="AG111" s="34">
        <f t="shared" si="465"/>
        <v>0</v>
      </c>
    </row>
    <row r="112" spans="1:33" s="14" customFormat="1" ht="18" customHeight="1" x14ac:dyDescent="0.25">
      <c r="A112" s="24"/>
      <c r="B112" s="24"/>
      <c r="C112" s="24"/>
      <c r="D112" s="24"/>
      <c r="E112" s="24"/>
      <c r="F112" s="24"/>
      <c r="G112" s="24"/>
      <c r="H112" s="33"/>
      <c r="I112" s="33"/>
      <c r="J112" s="33">
        <f t="shared" si="454"/>
        <v>0</v>
      </c>
      <c r="L112" s="33">
        <f t="shared" si="454"/>
        <v>0</v>
      </c>
      <c r="N112" s="33">
        <f t="shared" ref="N112" si="996">$H112*M112</f>
        <v>0</v>
      </c>
      <c r="P112" s="33">
        <f t="shared" ref="P112" si="997">$H112*O112</f>
        <v>0</v>
      </c>
      <c r="R112" s="33">
        <f t="shared" ref="R112" si="998">$H112*Q112</f>
        <v>0</v>
      </c>
      <c r="T112" s="33">
        <f t="shared" ref="T112" si="999">$H112*S112</f>
        <v>0</v>
      </c>
      <c r="V112" s="33">
        <f t="shared" ref="V112" si="1000">$H112*U112</f>
        <v>0</v>
      </c>
      <c r="X112" s="33">
        <f t="shared" ref="X112" si="1001">$H112*W112</f>
        <v>0</v>
      </c>
      <c r="Z112" s="33">
        <f t="shared" ref="Z112" si="1002">$H112*Y112</f>
        <v>0</v>
      </c>
      <c r="AB112" s="33">
        <f t="shared" ref="AB112" si="1003">$H112*AA112</f>
        <v>0</v>
      </c>
      <c r="AD112" s="33">
        <f t="shared" ref="AD112" si="1004">$H112*AC112</f>
        <v>0</v>
      </c>
      <c r="AF112" s="33">
        <f t="shared" ref="AF112" si="1005">$H112*AE112</f>
        <v>0</v>
      </c>
      <c r="AG112" s="34">
        <f t="shared" si="465"/>
        <v>0</v>
      </c>
    </row>
    <row r="113" spans="1:33" s="14" customFormat="1" ht="18" customHeight="1" x14ac:dyDescent="0.25">
      <c r="A113" s="24"/>
      <c r="B113" s="24"/>
      <c r="C113" s="24"/>
      <c r="D113" s="24"/>
      <c r="E113" s="24"/>
      <c r="F113" s="24"/>
      <c r="G113" s="24"/>
      <c r="H113" s="33"/>
      <c r="I113" s="33"/>
      <c r="J113" s="33">
        <f t="shared" si="454"/>
        <v>0</v>
      </c>
      <c r="L113" s="33">
        <f t="shared" si="454"/>
        <v>0</v>
      </c>
      <c r="N113" s="33">
        <f t="shared" ref="N113" si="1006">$H113*M113</f>
        <v>0</v>
      </c>
      <c r="P113" s="33">
        <f t="shared" ref="P113" si="1007">$H113*O113</f>
        <v>0</v>
      </c>
      <c r="R113" s="33">
        <f t="shared" ref="R113" si="1008">$H113*Q113</f>
        <v>0</v>
      </c>
      <c r="T113" s="33">
        <f t="shared" ref="T113" si="1009">$H113*S113</f>
        <v>0</v>
      </c>
      <c r="V113" s="33">
        <f t="shared" ref="V113" si="1010">$H113*U113</f>
        <v>0</v>
      </c>
      <c r="X113" s="33">
        <f t="shared" ref="X113" si="1011">$H113*W113</f>
        <v>0</v>
      </c>
      <c r="Z113" s="33">
        <f t="shared" ref="Z113" si="1012">$H113*Y113</f>
        <v>0</v>
      </c>
      <c r="AB113" s="33">
        <f t="shared" ref="AB113" si="1013">$H113*AA113</f>
        <v>0</v>
      </c>
      <c r="AD113" s="33">
        <f t="shared" ref="AD113" si="1014">$H113*AC113</f>
        <v>0</v>
      </c>
      <c r="AF113" s="33">
        <f t="shared" ref="AF113" si="1015">$H113*AE113</f>
        <v>0</v>
      </c>
      <c r="AG113" s="34">
        <f t="shared" si="465"/>
        <v>0</v>
      </c>
    </row>
    <row r="114" spans="1:33" s="14" customFormat="1" ht="18" customHeight="1" x14ac:dyDescent="0.25">
      <c r="A114" s="24"/>
      <c r="B114" s="24"/>
      <c r="C114" s="24"/>
      <c r="D114" s="24"/>
      <c r="E114" s="24"/>
      <c r="F114" s="24"/>
      <c r="G114" s="24"/>
      <c r="H114" s="33"/>
      <c r="I114" s="33"/>
      <c r="J114" s="33">
        <f t="shared" si="454"/>
        <v>0</v>
      </c>
      <c r="L114" s="33">
        <f t="shared" si="454"/>
        <v>0</v>
      </c>
      <c r="N114" s="33">
        <f t="shared" ref="N114" si="1016">$H114*M114</f>
        <v>0</v>
      </c>
      <c r="P114" s="33">
        <f t="shared" ref="P114" si="1017">$H114*O114</f>
        <v>0</v>
      </c>
      <c r="R114" s="33">
        <f t="shared" ref="R114" si="1018">$H114*Q114</f>
        <v>0</v>
      </c>
      <c r="T114" s="33">
        <f t="shared" ref="T114" si="1019">$H114*S114</f>
        <v>0</v>
      </c>
      <c r="V114" s="33">
        <f t="shared" ref="V114" si="1020">$H114*U114</f>
        <v>0</v>
      </c>
      <c r="X114" s="33">
        <f t="shared" ref="X114" si="1021">$H114*W114</f>
        <v>0</v>
      </c>
      <c r="Z114" s="33">
        <f t="shared" ref="Z114" si="1022">$H114*Y114</f>
        <v>0</v>
      </c>
      <c r="AB114" s="33">
        <f t="shared" ref="AB114" si="1023">$H114*AA114</f>
        <v>0</v>
      </c>
      <c r="AD114" s="33">
        <f t="shared" ref="AD114" si="1024">$H114*AC114</f>
        <v>0</v>
      </c>
      <c r="AF114" s="33">
        <f t="shared" ref="AF114" si="1025">$H114*AE114</f>
        <v>0</v>
      </c>
      <c r="AG114" s="34">
        <f t="shared" si="465"/>
        <v>0</v>
      </c>
    </row>
    <row r="115" spans="1:33" s="14" customFormat="1" ht="18" customHeight="1" x14ac:dyDescent="0.25">
      <c r="A115" s="24"/>
      <c r="B115" s="24"/>
      <c r="C115" s="24"/>
      <c r="D115" s="24"/>
      <c r="E115" s="24"/>
      <c r="F115" s="24"/>
      <c r="G115" s="24"/>
      <c r="H115" s="33"/>
      <c r="I115" s="33"/>
      <c r="J115" s="33">
        <f t="shared" si="454"/>
        <v>0</v>
      </c>
      <c r="L115" s="33">
        <f t="shared" si="454"/>
        <v>0</v>
      </c>
      <c r="N115" s="33">
        <f t="shared" ref="N115" si="1026">$H115*M115</f>
        <v>0</v>
      </c>
      <c r="P115" s="33">
        <f t="shared" ref="P115" si="1027">$H115*O115</f>
        <v>0</v>
      </c>
      <c r="R115" s="33">
        <f t="shared" ref="R115" si="1028">$H115*Q115</f>
        <v>0</v>
      </c>
      <c r="T115" s="33">
        <f t="shared" ref="T115" si="1029">$H115*S115</f>
        <v>0</v>
      </c>
      <c r="V115" s="33">
        <f t="shared" ref="V115" si="1030">$H115*U115</f>
        <v>0</v>
      </c>
      <c r="X115" s="33">
        <f t="shared" ref="X115" si="1031">$H115*W115</f>
        <v>0</v>
      </c>
      <c r="Z115" s="33">
        <f t="shared" ref="Z115" si="1032">$H115*Y115</f>
        <v>0</v>
      </c>
      <c r="AB115" s="33">
        <f t="shared" ref="AB115" si="1033">$H115*AA115</f>
        <v>0</v>
      </c>
      <c r="AD115" s="33">
        <f t="shared" ref="AD115" si="1034">$H115*AC115</f>
        <v>0</v>
      </c>
      <c r="AF115" s="33">
        <f t="shared" ref="AF115" si="1035">$H115*AE115</f>
        <v>0</v>
      </c>
      <c r="AG115" s="34">
        <f t="shared" si="465"/>
        <v>0</v>
      </c>
    </row>
    <row r="116" spans="1:33" s="14" customFormat="1" ht="18" customHeight="1" x14ac:dyDescent="0.25">
      <c r="A116" s="24"/>
      <c r="B116" s="24"/>
      <c r="C116" s="24"/>
      <c r="D116" s="24"/>
      <c r="E116" s="24"/>
      <c r="F116" s="24"/>
      <c r="G116" s="24"/>
      <c r="H116" s="33"/>
      <c r="I116" s="33"/>
      <c r="J116" s="33">
        <f t="shared" si="454"/>
        <v>0</v>
      </c>
      <c r="L116" s="33">
        <f t="shared" si="454"/>
        <v>0</v>
      </c>
      <c r="N116" s="33">
        <f t="shared" ref="N116" si="1036">$H116*M116</f>
        <v>0</v>
      </c>
      <c r="P116" s="33">
        <f t="shared" ref="P116" si="1037">$H116*O116</f>
        <v>0</v>
      </c>
      <c r="R116" s="33">
        <f t="shared" ref="R116" si="1038">$H116*Q116</f>
        <v>0</v>
      </c>
      <c r="T116" s="33">
        <f t="shared" ref="T116" si="1039">$H116*S116</f>
        <v>0</v>
      </c>
      <c r="V116" s="33">
        <f t="shared" ref="V116" si="1040">$H116*U116</f>
        <v>0</v>
      </c>
      <c r="X116" s="33">
        <f t="shared" ref="X116" si="1041">$H116*W116</f>
        <v>0</v>
      </c>
      <c r="Z116" s="33">
        <f t="shared" ref="Z116" si="1042">$H116*Y116</f>
        <v>0</v>
      </c>
      <c r="AB116" s="33">
        <f t="shared" ref="AB116" si="1043">$H116*AA116</f>
        <v>0</v>
      </c>
      <c r="AD116" s="33">
        <f t="shared" ref="AD116" si="1044">$H116*AC116</f>
        <v>0</v>
      </c>
      <c r="AF116" s="33">
        <f t="shared" ref="AF116" si="1045">$H116*AE116</f>
        <v>0</v>
      </c>
      <c r="AG116" s="34">
        <f t="shared" si="465"/>
        <v>0</v>
      </c>
    </row>
    <row r="117" spans="1:33" s="14" customFormat="1" ht="18" customHeight="1" x14ac:dyDescent="0.25">
      <c r="A117" s="24"/>
      <c r="B117" s="24"/>
      <c r="C117" s="24"/>
      <c r="D117" s="24"/>
      <c r="E117" s="24"/>
      <c r="F117" s="24"/>
      <c r="G117" s="24"/>
      <c r="H117" s="33"/>
      <c r="I117" s="33"/>
      <c r="J117" s="33">
        <f t="shared" si="454"/>
        <v>0</v>
      </c>
      <c r="L117" s="33">
        <f t="shared" si="454"/>
        <v>0</v>
      </c>
      <c r="N117" s="33">
        <f t="shared" ref="N117" si="1046">$H117*M117</f>
        <v>0</v>
      </c>
      <c r="P117" s="33">
        <f t="shared" ref="P117" si="1047">$H117*O117</f>
        <v>0</v>
      </c>
      <c r="R117" s="33">
        <f t="shared" ref="R117" si="1048">$H117*Q117</f>
        <v>0</v>
      </c>
      <c r="T117" s="33">
        <f t="shared" ref="T117" si="1049">$H117*S117</f>
        <v>0</v>
      </c>
      <c r="V117" s="33">
        <f t="shared" ref="V117" si="1050">$H117*U117</f>
        <v>0</v>
      </c>
      <c r="X117" s="33">
        <f t="shared" ref="X117" si="1051">$H117*W117</f>
        <v>0</v>
      </c>
      <c r="Z117" s="33">
        <f t="shared" ref="Z117" si="1052">$H117*Y117</f>
        <v>0</v>
      </c>
      <c r="AB117" s="33">
        <f t="shared" ref="AB117" si="1053">$H117*AA117</f>
        <v>0</v>
      </c>
      <c r="AD117" s="33">
        <f t="shared" ref="AD117" si="1054">$H117*AC117</f>
        <v>0</v>
      </c>
      <c r="AF117" s="33">
        <f t="shared" ref="AF117" si="1055">$H117*AE117</f>
        <v>0</v>
      </c>
      <c r="AG117" s="34">
        <f t="shared" si="465"/>
        <v>0</v>
      </c>
    </row>
    <row r="118" spans="1:33" s="14" customFormat="1" ht="18" customHeight="1" x14ac:dyDescent="0.25">
      <c r="A118" s="24"/>
      <c r="B118" s="24"/>
      <c r="C118" s="24"/>
      <c r="D118" s="24"/>
      <c r="E118" s="24"/>
      <c r="F118" s="24"/>
      <c r="G118" s="24"/>
      <c r="H118" s="33"/>
      <c r="I118" s="33"/>
      <c r="J118" s="33">
        <f t="shared" si="454"/>
        <v>0</v>
      </c>
      <c r="L118" s="33">
        <f t="shared" si="454"/>
        <v>0</v>
      </c>
      <c r="N118" s="33">
        <f t="shared" ref="N118" si="1056">$H118*M118</f>
        <v>0</v>
      </c>
      <c r="P118" s="33">
        <f t="shared" ref="P118" si="1057">$H118*O118</f>
        <v>0</v>
      </c>
      <c r="R118" s="33">
        <f t="shared" ref="R118" si="1058">$H118*Q118</f>
        <v>0</v>
      </c>
      <c r="T118" s="33">
        <f t="shared" ref="T118" si="1059">$H118*S118</f>
        <v>0</v>
      </c>
      <c r="V118" s="33">
        <f t="shared" ref="V118" si="1060">$H118*U118</f>
        <v>0</v>
      </c>
      <c r="X118" s="33">
        <f t="shared" ref="X118" si="1061">$H118*W118</f>
        <v>0</v>
      </c>
      <c r="Z118" s="33">
        <f t="shared" ref="Z118" si="1062">$H118*Y118</f>
        <v>0</v>
      </c>
      <c r="AB118" s="33">
        <f t="shared" ref="AB118" si="1063">$H118*AA118</f>
        <v>0</v>
      </c>
      <c r="AD118" s="33">
        <f t="shared" ref="AD118" si="1064">$H118*AC118</f>
        <v>0</v>
      </c>
      <c r="AF118" s="33">
        <f t="shared" ref="AF118" si="1065">$H118*AE118</f>
        <v>0</v>
      </c>
      <c r="AG118" s="34">
        <f t="shared" si="465"/>
        <v>0</v>
      </c>
    </row>
    <row r="119" spans="1:33" s="14" customFormat="1" ht="18" customHeight="1" x14ac:dyDescent="0.25">
      <c r="A119" s="24"/>
      <c r="B119" s="24"/>
      <c r="C119" s="24"/>
      <c r="D119" s="24"/>
      <c r="E119" s="24"/>
      <c r="F119" s="24"/>
      <c r="G119" s="24"/>
      <c r="H119" s="33"/>
      <c r="I119" s="33"/>
      <c r="J119" s="33">
        <f t="shared" si="454"/>
        <v>0</v>
      </c>
      <c r="L119" s="33">
        <f t="shared" si="454"/>
        <v>0</v>
      </c>
      <c r="N119" s="33">
        <f t="shared" ref="N119" si="1066">$H119*M119</f>
        <v>0</v>
      </c>
      <c r="P119" s="33">
        <f t="shared" ref="P119" si="1067">$H119*O119</f>
        <v>0</v>
      </c>
      <c r="R119" s="33">
        <f t="shared" ref="R119" si="1068">$H119*Q119</f>
        <v>0</v>
      </c>
      <c r="T119" s="33">
        <f t="shared" ref="T119" si="1069">$H119*S119</f>
        <v>0</v>
      </c>
      <c r="V119" s="33">
        <f t="shared" ref="V119" si="1070">$H119*U119</f>
        <v>0</v>
      </c>
      <c r="X119" s="33">
        <f t="shared" ref="X119" si="1071">$H119*W119</f>
        <v>0</v>
      </c>
      <c r="Z119" s="33">
        <f t="shared" ref="Z119" si="1072">$H119*Y119</f>
        <v>0</v>
      </c>
      <c r="AB119" s="33">
        <f t="shared" ref="AB119" si="1073">$H119*AA119</f>
        <v>0</v>
      </c>
      <c r="AD119" s="33">
        <f t="shared" ref="AD119" si="1074">$H119*AC119</f>
        <v>0</v>
      </c>
      <c r="AF119" s="33">
        <f t="shared" ref="AF119" si="1075">$H119*AE119</f>
        <v>0</v>
      </c>
      <c r="AG119" s="34">
        <f t="shared" si="465"/>
        <v>0</v>
      </c>
    </row>
    <row r="120" spans="1:33" s="14" customFormat="1" ht="18" customHeight="1" x14ac:dyDescent="0.25">
      <c r="A120" s="24"/>
      <c r="B120" s="24"/>
      <c r="C120" s="24"/>
      <c r="D120" s="24"/>
      <c r="E120" s="24"/>
      <c r="F120" s="24"/>
      <c r="G120" s="24"/>
      <c r="H120" s="33"/>
      <c r="I120" s="33"/>
      <c r="J120" s="33">
        <f t="shared" si="454"/>
        <v>0</v>
      </c>
      <c r="L120" s="33">
        <f t="shared" si="454"/>
        <v>0</v>
      </c>
      <c r="N120" s="33">
        <f t="shared" ref="N120" si="1076">$H120*M120</f>
        <v>0</v>
      </c>
      <c r="P120" s="33">
        <f t="shared" ref="P120" si="1077">$H120*O120</f>
        <v>0</v>
      </c>
      <c r="R120" s="33">
        <f t="shared" ref="R120" si="1078">$H120*Q120</f>
        <v>0</v>
      </c>
      <c r="T120" s="33">
        <f t="shared" ref="T120" si="1079">$H120*S120</f>
        <v>0</v>
      </c>
      <c r="V120" s="33">
        <f t="shared" ref="V120" si="1080">$H120*U120</f>
        <v>0</v>
      </c>
      <c r="X120" s="33">
        <f t="shared" ref="X120" si="1081">$H120*W120</f>
        <v>0</v>
      </c>
      <c r="Z120" s="33">
        <f t="shared" ref="Z120" si="1082">$H120*Y120</f>
        <v>0</v>
      </c>
      <c r="AB120" s="33">
        <f t="shared" ref="AB120" si="1083">$H120*AA120</f>
        <v>0</v>
      </c>
      <c r="AD120" s="33">
        <f t="shared" ref="AD120" si="1084">$H120*AC120</f>
        <v>0</v>
      </c>
      <c r="AF120" s="33">
        <f t="shared" ref="AF120" si="1085">$H120*AE120</f>
        <v>0</v>
      </c>
      <c r="AG120" s="34">
        <f t="shared" si="465"/>
        <v>0</v>
      </c>
    </row>
    <row r="121" spans="1:33" s="14" customFormat="1" ht="18" customHeight="1" x14ac:dyDescent="0.25">
      <c r="A121" s="24"/>
      <c r="B121" s="24"/>
      <c r="C121" s="24"/>
      <c r="D121" s="24"/>
      <c r="E121" s="24"/>
      <c r="F121" s="24"/>
      <c r="G121" s="24"/>
      <c r="H121" s="33"/>
      <c r="I121" s="33"/>
      <c r="J121" s="33">
        <f t="shared" si="454"/>
        <v>0</v>
      </c>
      <c r="L121" s="33">
        <f t="shared" si="454"/>
        <v>0</v>
      </c>
      <c r="N121" s="33">
        <f t="shared" ref="N121" si="1086">$H121*M121</f>
        <v>0</v>
      </c>
      <c r="P121" s="33">
        <f t="shared" ref="P121" si="1087">$H121*O121</f>
        <v>0</v>
      </c>
      <c r="R121" s="33">
        <f t="shared" ref="R121" si="1088">$H121*Q121</f>
        <v>0</v>
      </c>
      <c r="T121" s="33">
        <f t="shared" ref="T121" si="1089">$H121*S121</f>
        <v>0</v>
      </c>
      <c r="V121" s="33">
        <f t="shared" ref="V121" si="1090">$H121*U121</f>
        <v>0</v>
      </c>
      <c r="X121" s="33">
        <f t="shared" ref="X121" si="1091">$H121*W121</f>
        <v>0</v>
      </c>
      <c r="Z121" s="33">
        <f t="shared" ref="Z121" si="1092">$H121*Y121</f>
        <v>0</v>
      </c>
      <c r="AB121" s="33">
        <f t="shared" ref="AB121" si="1093">$H121*AA121</f>
        <v>0</v>
      </c>
      <c r="AD121" s="33">
        <f t="shared" ref="AD121" si="1094">$H121*AC121</f>
        <v>0</v>
      </c>
      <c r="AF121" s="33">
        <f t="shared" ref="AF121" si="1095">$H121*AE121</f>
        <v>0</v>
      </c>
      <c r="AG121" s="34">
        <f t="shared" si="465"/>
        <v>0</v>
      </c>
    </row>
    <row r="122" spans="1:33" s="14" customFormat="1" ht="18" customHeight="1" x14ac:dyDescent="0.25">
      <c r="A122" s="24"/>
      <c r="B122" s="24"/>
      <c r="C122" s="24"/>
      <c r="D122" s="24"/>
      <c r="E122" s="24"/>
      <c r="F122" s="24"/>
      <c r="G122" s="24"/>
      <c r="H122" s="33"/>
      <c r="I122" s="33"/>
      <c r="J122" s="33">
        <f t="shared" ref="J122:L185" si="1096">$H122*I122</f>
        <v>0</v>
      </c>
      <c r="L122" s="33">
        <f t="shared" si="1096"/>
        <v>0</v>
      </c>
      <c r="N122" s="33">
        <f t="shared" ref="N122" si="1097">$H122*M122</f>
        <v>0</v>
      </c>
      <c r="P122" s="33">
        <f t="shared" ref="P122" si="1098">$H122*O122</f>
        <v>0</v>
      </c>
      <c r="R122" s="33">
        <f t="shared" ref="R122" si="1099">$H122*Q122</f>
        <v>0</v>
      </c>
      <c r="T122" s="33">
        <f t="shared" ref="T122" si="1100">$H122*S122</f>
        <v>0</v>
      </c>
      <c r="V122" s="33">
        <f t="shared" ref="V122" si="1101">$H122*U122</f>
        <v>0</v>
      </c>
      <c r="X122" s="33">
        <f t="shared" ref="X122" si="1102">$H122*W122</f>
        <v>0</v>
      </c>
      <c r="Z122" s="33">
        <f t="shared" ref="Z122" si="1103">$H122*Y122</f>
        <v>0</v>
      </c>
      <c r="AB122" s="33">
        <f t="shared" ref="AB122" si="1104">$H122*AA122</f>
        <v>0</v>
      </c>
      <c r="AD122" s="33">
        <f t="shared" ref="AD122" si="1105">$H122*AC122</f>
        <v>0</v>
      </c>
      <c r="AF122" s="33">
        <f t="shared" ref="AF122" si="1106">$H122*AE122</f>
        <v>0</v>
      </c>
      <c r="AG122" s="34">
        <f t="shared" ref="AG122:AG185" si="1107">J122+L122+N122+P122+R122+T122+V122+X122+Z122+AB122+AD122+AF122</f>
        <v>0</v>
      </c>
    </row>
    <row r="123" spans="1:33" s="14" customFormat="1" ht="18" customHeight="1" x14ac:dyDescent="0.25">
      <c r="A123" s="24"/>
      <c r="B123" s="24"/>
      <c r="C123" s="24"/>
      <c r="D123" s="24"/>
      <c r="E123" s="24"/>
      <c r="F123" s="24"/>
      <c r="G123" s="24"/>
      <c r="H123" s="33"/>
      <c r="I123" s="33"/>
      <c r="J123" s="33">
        <f t="shared" si="1096"/>
        <v>0</v>
      </c>
      <c r="L123" s="33">
        <f t="shared" si="1096"/>
        <v>0</v>
      </c>
      <c r="N123" s="33">
        <f t="shared" ref="N123" si="1108">$H123*M123</f>
        <v>0</v>
      </c>
      <c r="P123" s="33">
        <f t="shared" ref="P123" si="1109">$H123*O123</f>
        <v>0</v>
      </c>
      <c r="R123" s="33">
        <f t="shared" ref="R123" si="1110">$H123*Q123</f>
        <v>0</v>
      </c>
      <c r="T123" s="33">
        <f t="shared" ref="T123" si="1111">$H123*S123</f>
        <v>0</v>
      </c>
      <c r="V123" s="33">
        <f t="shared" ref="V123" si="1112">$H123*U123</f>
        <v>0</v>
      </c>
      <c r="X123" s="33">
        <f t="shared" ref="X123" si="1113">$H123*W123</f>
        <v>0</v>
      </c>
      <c r="Z123" s="33">
        <f t="shared" ref="Z123" si="1114">$H123*Y123</f>
        <v>0</v>
      </c>
      <c r="AB123" s="33">
        <f t="shared" ref="AB123" si="1115">$H123*AA123</f>
        <v>0</v>
      </c>
      <c r="AD123" s="33">
        <f t="shared" ref="AD123" si="1116">$H123*AC123</f>
        <v>0</v>
      </c>
      <c r="AF123" s="33">
        <f t="shared" ref="AF123" si="1117">$H123*AE123</f>
        <v>0</v>
      </c>
      <c r="AG123" s="34">
        <f t="shared" si="1107"/>
        <v>0</v>
      </c>
    </row>
    <row r="124" spans="1:33" s="14" customFormat="1" ht="18" customHeight="1" x14ac:dyDescent="0.25">
      <c r="A124" s="24"/>
      <c r="B124" s="24"/>
      <c r="C124" s="24"/>
      <c r="D124" s="24"/>
      <c r="E124" s="24"/>
      <c r="F124" s="24"/>
      <c r="G124" s="24"/>
      <c r="H124" s="33"/>
      <c r="I124" s="33"/>
      <c r="J124" s="33">
        <f t="shared" si="1096"/>
        <v>0</v>
      </c>
      <c r="L124" s="33">
        <f t="shared" si="1096"/>
        <v>0</v>
      </c>
      <c r="N124" s="33">
        <f t="shared" ref="N124" si="1118">$H124*M124</f>
        <v>0</v>
      </c>
      <c r="P124" s="33">
        <f t="shared" ref="P124" si="1119">$H124*O124</f>
        <v>0</v>
      </c>
      <c r="R124" s="33">
        <f t="shared" ref="R124" si="1120">$H124*Q124</f>
        <v>0</v>
      </c>
      <c r="T124" s="33">
        <f t="shared" ref="T124" si="1121">$H124*S124</f>
        <v>0</v>
      </c>
      <c r="V124" s="33">
        <f t="shared" ref="V124" si="1122">$H124*U124</f>
        <v>0</v>
      </c>
      <c r="X124" s="33">
        <f t="shared" ref="X124" si="1123">$H124*W124</f>
        <v>0</v>
      </c>
      <c r="Z124" s="33">
        <f t="shared" ref="Z124" si="1124">$H124*Y124</f>
        <v>0</v>
      </c>
      <c r="AB124" s="33">
        <f t="shared" ref="AB124" si="1125">$H124*AA124</f>
        <v>0</v>
      </c>
      <c r="AD124" s="33">
        <f t="shared" ref="AD124" si="1126">$H124*AC124</f>
        <v>0</v>
      </c>
      <c r="AF124" s="33">
        <f t="shared" ref="AF124" si="1127">$H124*AE124</f>
        <v>0</v>
      </c>
      <c r="AG124" s="34">
        <f t="shared" si="1107"/>
        <v>0</v>
      </c>
    </row>
    <row r="125" spans="1:33" s="14" customFormat="1" ht="18" customHeight="1" x14ac:dyDescent="0.25">
      <c r="A125" s="24"/>
      <c r="B125" s="24"/>
      <c r="C125" s="24"/>
      <c r="D125" s="24"/>
      <c r="E125" s="24"/>
      <c r="F125" s="24"/>
      <c r="G125" s="24"/>
      <c r="H125" s="33"/>
      <c r="I125" s="33"/>
      <c r="J125" s="33">
        <f t="shared" si="1096"/>
        <v>0</v>
      </c>
      <c r="L125" s="33">
        <f t="shared" si="1096"/>
        <v>0</v>
      </c>
      <c r="N125" s="33">
        <f t="shared" ref="N125" si="1128">$H125*M125</f>
        <v>0</v>
      </c>
      <c r="P125" s="33">
        <f t="shared" ref="P125" si="1129">$H125*O125</f>
        <v>0</v>
      </c>
      <c r="R125" s="33">
        <f t="shared" ref="R125" si="1130">$H125*Q125</f>
        <v>0</v>
      </c>
      <c r="T125" s="33">
        <f t="shared" ref="T125" si="1131">$H125*S125</f>
        <v>0</v>
      </c>
      <c r="V125" s="33">
        <f t="shared" ref="V125" si="1132">$H125*U125</f>
        <v>0</v>
      </c>
      <c r="X125" s="33">
        <f t="shared" ref="X125" si="1133">$H125*W125</f>
        <v>0</v>
      </c>
      <c r="Z125" s="33">
        <f t="shared" ref="Z125" si="1134">$H125*Y125</f>
        <v>0</v>
      </c>
      <c r="AB125" s="33">
        <f t="shared" ref="AB125" si="1135">$H125*AA125</f>
        <v>0</v>
      </c>
      <c r="AD125" s="33">
        <f t="shared" ref="AD125" si="1136">$H125*AC125</f>
        <v>0</v>
      </c>
      <c r="AF125" s="33">
        <f t="shared" ref="AF125" si="1137">$H125*AE125</f>
        <v>0</v>
      </c>
      <c r="AG125" s="34">
        <f t="shared" si="1107"/>
        <v>0</v>
      </c>
    </row>
    <row r="126" spans="1:33" s="14" customFormat="1" ht="18" customHeight="1" x14ac:dyDescent="0.25">
      <c r="A126" s="24"/>
      <c r="B126" s="24"/>
      <c r="C126" s="24"/>
      <c r="D126" s="24"/>
      <c r="E126" s="24"/>
      <c r="F126" s="24"/>
      <c r="G126" s="24"/>
      <c r="H126" s="33"/>
      <c r="I126" s="33"/>
      <c r="J126" s="33">
        <f t="shared" si="1096"/>
        <v>0</v>
      </c>
      <c r="L126" s="33">
        <f t="shared" si="1096"/>
        <v>0</v>
      </c>
      <c r="N126" s="33">
        <f t="shared" ref="N126" si="1138">$H126*M126</f>
        <v>0</v>
      </c>
      <c r="P126" s="33">
        <f t="shared" ref="P126" si="1139">$H126*O126</f>
        <v>0</v>
      </c>
      <c r="R126" s="33">
        <f t="shared" ref="R126" si="1140">$H126*Q126</f>
        <v>0</v>
      </c>
      <c r="T126" s="33">
        <f t="shared" ref="T126" si="1141">$H126*S126</f>
        <v>0</v>
      </c>
      <c r="V126" s="33">
        <f t="shared" ref="V126" si="1142">$H126*U126</f>
        <v>0</v>
      </c>
      <c r="X126" s="33">
        <f t="shared" ref="X126" si="1143">$H126*W126</f>
        <v>0</v>
      </c>
      <c r="Z126" s="33">
        <f t="shared" ref="Z126" si="1144">$H126*Y126</f>
        <v>0</v>
      </c>
      <c r="AB126" s="33">
        <f t="shared" ref="AB126" si="1145">$H126*AA126</f>
        <v>0</v>
      </c>
      <c r="AD126" s="33">
        <f t="shared" ref="AD126" si="1146">$H126*AC126</f>
        <v>0</v>
      </c>
      <c r="AF126" s="33">
        <f t="shared" ref="AF126" si="1147">$H126*AE126</f>
        <v>0</v>
      </c>
      <c r="AG126" s="34">
        <f t="shared" si="1107"/>
        <v>0</v>
      </c>
    </row>
    <row r="127" spans="1:33" s="14" customFormat="1" ht="18" customHeight="1" x14ac:dyDescent="0.25">
      <c r="A127" s="24"/>
      <c r="B127" s="24"/>
      <c r="C127" s="24"/>
      <c r="D127" s="24"/>
      <c r="E127" s="24"/>
      <c r="F127" s="24"/>
      <c r="G127" s="24"/>
      <c r="H127" s="33"/>
      <c r="I127" s="33"/>
      <c r="J127" s="33">
        <f t="shared" si="1096"/>
        <v>0</v>
      </c>
      <c r="L127" s="33">
        <f t="shared" si="1096"/>
        <v>0</v>
      </c>
      <c r="N127" s="33">
        <f t="shared" ref="N127" si="1148">$H127*M127</f>
        <v>0</v>
      </c>
      <c r="P127" s="33">
        <f t="shared" ref="P127" si="1149">$H127*O127</f>
        <v>0</v>
      </c>
      <c r="R127" s="33">
        <f t="shared" ref="R127" si="1150">$H127*Q127</f>
        <v>0</v>
      </c>
      <c r="T127" s="33">
        <f t="shared" ref="T127" si="1151">$H127*S127</f>
        <v>0</v>
      </c>
      <c r="V127" s="33">
        <f t="shared" ref="V127" si="1152">$H127*U127</f>
        <v>0</v>
      </c>
      <c r="X127" s="33">
        <f t="shared" ref="X127" si="1153">$H127*W127</f>
        <v>0</v>
      </c>
      <c r="Z127" s="33">
        <f t="shared" ref="Z127" si="1154">$H127*Y127</f>
        <v>0</v>
      </c>
      <c r="AB127" s="33">
        <f t="shared" ref="AB127" si="1155">$H127*AA127</f>
        <v>0</v>
      </c>
      <c r="AD127" s="33">
        <f t="shared" ref="AD127" si="1156">$H127*AC127</f>
        <v>0</v>
      </c>
      <c r="AF127" s="33">
        <f t="shared" ref="AF127" si="1157">$H127*AE127</f>
        <v>0</v>
      </c>
      <c r="AG127" s="34">
        <f t="shared" si="1107"/>
        <v>0</v>
      </c>
    </row>
    <row r="128" spans="1:33" s="14" customFormat="1" ht="18" customHeight="1" x14ac:dyDescent="0.25">
      <c r="A128" s="24"/>
      <c r="B128" s="24"/>
      <c r="C128" s="24"/>
      <c r="D128" s="24"/>
      <c r="E128" s="24"/>
      <c r="F128" s="24"/>
      <c r="G128" s="24"/>
      <c r="H128" s="33"/>
      <c r="I128" s="33"/>
      <c r="J128" s="33">
        <f t="shared" si="1096"/>
        <v>0</v>
      </c>
      <c r="L128" s="33">
        <f t="shared" si="1096"/>
        <v>0</v>
      </c>
      <c r="N128" s="33">
        <f t="shared" ref="N128" si="1158">$H128*M128</f>
        <v>0</v>
      </c>
      <c r="P128" s="33">
        <f t="shared" ref="P128" si="1159">$H128*O128</f>
        <v>0</v>
      </c>
      <c r="R128" s="33">
        <f t="shared" ref="R128" si="1160">$H128*Q128</f>
        <v>0</v>
      </c>
      <c r="T128" s="33">
        <f t="shared" ref="T128" si="1161">$H128*S128</f>
        <v>0</v>
      </c>
      <c r="V128" s="33">
        <f t="shared" ref="V128" si="1162">$H128*U128</f>
        <v>0</v>
      </c>
      <c r="X128" s="33">
        <f t="shared" ref="X128" si="1163">$H128*W128</f>
        <v>0</v>
      </c>
      <c r="Z128" s="33">
        <f t="shared" ref="Z128" si="1164">$H128*Y128</f>
        <v>0</v>
      </c>
      <c r="AB128" s="33">
        <f t="shared" ref="AB128" si="1165">$H128*AA128</f>
        <v>0</v>
      </c>
      <c r="AD128" s="33">
        <f t="shared" ref="AD128" si="1166">$H128*AC128</f>
        <v>0</v>
      </c>
      <c r="AF128" s="33">
        <f t="shared" ref="AF128" si="1167">$H128*AE128</f>
        <v>0</v>
      </c>
      <c r="AG128" s="34">
        <f t="shared" si="1107"/>
        <v>0</v>
      </c>
    </row>
    <row r="129" spans="1:33" s="14" customFormat="1" ht="18" customHeight="1" x14ac:dyDescent="0.25">
      <c r="A129" s="24"/>
      <c r="B129" s="24"/>
      <c r="C129" s="24"/>
      <c r="D129" s="24"/>
      <c r="E129" s="24"/>
      <c r="F129" s="24"/>
      <c r="G129" s="24"/>
      <c r="H129" s="33"/>
      <c r="I129" s="33"/>
      <c r="J129" s="33">
        <f t="shared" si="1096"/>
        <v>0</v>
      </c>
      <c r="L129" s="33">
        <f t="shared" si="1096"/>
        <v>0</v>
      </c>
      <c r="N129" s="33">
        <f t="shared" ref="N129" si="1168">$H129*M129</f>
        <v>0</v>
      </c>
      <c r="P129" s="33">
        <f t="shared" ref="P129" si="1169">$H129*O129</f>
        <v>0</v>
      </c>
      <c r="R129" s="33">
        <f t="shared" ref="R129" si="1170">$H129*Q129</f>
        <v>0</v>
      </c>
      <c r="T129" s="33">
        <f t="shared" ref="T129" si="1171">$H129*S129</f>
        <v>0</v>
      </c>
      <c r="V129" s="33">
        <f t="shared" ref="V129" si="1172">$H129*U129</f>
        <v>0</v>
      </c>
      <c r="X129" s="33">
        <f t="shared" ref="X129" si="1173">$H129*W129</f>
        <v>0</v>
      </c>
      <c r="Z129" s="33">
        <f t="shared" ref="Z129" si="1174">$H129*Y129</f>
        <v>0</v>
      </c>
      <c r="AB129" s="33">
        <f t="shared" ref="AB129" si="1175">$H129*AA129</f>
        <v>0</v>
      </c>
      <c r="AD129" s="33">
        <f t="shared" ref="AD129" si="1176">$H129*AC129</f>
        <v>0</v>
      </c>
      <c r="AF129" s="33">
        <f t="shared" ref="AF129" si="1177">$H129*AE129</f>
        <v>0</v>
      </c>
      <c r="AG129" s="34">
        <f t="shared" si="1107"/>
        <v>0</v>
      </c>
    </row>
    <row r="130" spans="1:33" s="14" customFormat="1" ht="18" customHeight="1" x14ac:dyDescent="0.25">
      <c r="A130" s="24"/>
      <c r="B130" s="24"/>
      <c r="C130" s="24"/>
      <c r="D130" s="24"/>
      <c r="E130" s="24"/>
      <c r="F130" s="24"/>
      <c r="G130" s="24"/>
      <c r="H130" s="33"/>
      <c r="I130" s="33"/>
      <c r="J130" s="33">
        <f t="shared" si="1096"/>
        <v>0</v>
      </c>
      <c r="L130" s="33">
        <f t="shared" si="1096"/>
        <v>0</v>
      </c>
      <c r="N130" s="33">
        <f t="shared" ref="N130" si="1178">$H130*M130</f>
        <v>0</v>
      </c>
      <c r="P130" s="33">
        <f t="shared" ref="P130" si="1179">$H130*O130</f>
        <v>0</v>
      </c>
      <c r="R130" s="33">
        <f t="shared" ref="R130" si="1180">$H130*Q130</f>
        <v>0</v>
      </c>
      <c r="T130" s="33">
        <f t="shared" ref="T130" si="1181">$H130*S130</f>
        <v>0</v>
      </c>
      <c r="V130" s="33">
        <f t="shared" ref="V130" si="1182">$H130*U130</f>
        <v>0</v>
      </c>
      <c r="X130" s="33">
        <f t="shared" ref="X130" si="1183">$H130*W130</f>
        <v>0</v>
      </c>
      <c r="Z130" s="33">
        <f t="shared" ref="Z130" si="1184">$H130*Y130</f>
        <v>0</v>
      </c>
      <c r="AB130" s="33">
        <f t="shared" ref="AB130" si="1185">$H130*AA130</f>
        <v>0</v>
      </c>
      <c r="AD130" s="33">
        <f t="shared" ref="AD130" si="1186">$H130*AC130</f>
        <v>0</v>
      </c>
      <c r="AF130" s="33">
        <f t="shared" ref="AF130" si="1187">$H130*AE130</f>
        <v>0</v>
      </c>
      <c r="AG130" s="34">
        <f t="shared" si="1107"/>
        <v>0</v>
      </c>
    </row>
    <row r="131" spans="1:33" s="14" customFormat="1" ht="18" customHeight="1" x14ac:dyDescent="0.25">
      <c r="A131" s="24"/>
      <c r="B131" s="24"/>
      <c r="C131" s="24"/>
      <c r="D131" s="24"/>
      <c r="E131" s="24"/>
      <c r="F131" s="24"/>
      <c r="G131" s="24"/>
      <c r="H131" s="33"/>
      <c r="I131" s="33"/>
      <c r="J131" s="33">
        <f t="shared" si="1096"/>
        <v>0</v>
      </c>
      <c r="L131" s="33">
        <f t="shared" si="1096"/>
        <v>0</v>
      </c>
      <c r="N131" s="33">
        <f t="shared" ref="N131" si="1188">$H131*M131</f>
        <v>0</v>
      </c>
      <c r="P131" s="33">
        <f t="shared" ref="P131" si="1189">$H131*O131</f>
        <v>0</v>
      </c>
      <c r="R131" s="33">
        <f t="shared" ref="R131" si="1190">$H131*Q131</f>
        <v>0</v>
      </c>
      <c r="T131" s="33">
        <f t="shared" ref="T131" si="1191">$H131*S131</f>
        <v>0</v>
      </c>
      <c r="V131" s="33">
        <f t="shared" ref="V131" si="1192">$H131*U131</f>
        <v>0</v>
      </c>
      <c r="X131" s="33">
        <f t="shared" ref="X131" si="1193">$H131*W131</f>
        <v>0</v>
      </c>
      <c r="Z131" s="33">
        <f t="shared" ref="Z131" si="1194">$H131*Y131</f>
        <v>0</v>
      </c>
      <c r="AB131" s="33">
        <f t="shared" ref="AB131" si="1195">$H131*AA131</f>
        <v>0</v>
      </c>
      <c r="AD131" s="33">
        <f t="shared" ref="AD131" si="1196">$H131*AC131</f>
        <v>0</v>
      </c>
      <c r="AF131" s="33">
        <f t="shared" ref="AF131" si="1197">$H131*AE131</f>
        <v>0</v>
      </c>
      <c r="AG131" s="34">
        <f t="shared" si="1107"/>
        <v>0</v>
      </c>
    </row>
    <row r="132" spans="1:33" s="14" customFormat="1" ht="18" customHeight="1" x14ac:dyDescent="0.25">
      <c r="A132" s="24"/>
      <c r="B132" s="24"/>
      <c r="C132" s="24"/>
      <c r="D132" s="24"/>
      <c r="E132" s="24"/>
      <c r="F132" s="24"/>
      <c r="G132" s="24"/>
      <c r="H132" s="33"/>
      <c r="I132" s="33"/>
      <c r="J132" s="33">
        <f t="shared" si="1096"/>
        <v>0</v>
      </c>
      <c r="L132" s="33">
        <f t="shared" si="1096"/>
        <v>0</v>
      </c>
      <c r="N132" s="33">
        <f t="shared" ref="N132" si="1198">$H132*M132</f>
        <v>0</v>
      </c>
      <c r="P132" s="33">
        <f t="shared" ref="P132" si="1199">$H132*O132</f>
        <v>0</v>
      </c>
      <c r="R132" s="33">
        <f t="shared" ref="R132" si="1200">$H132*Q132</f>
        <v>0</v>
      </c>
      <c r="T132" s="33">
        <f t="shared" ref="T132" si="1201">$H132*S132</f>
        <v>0</v>
      </c>
      <c r="V132" s="33">
        <f t="shared" ref="V132" si="1202">$H132*U132</f>
        <v>0</v>
      </c>
      <c r="X132" s="33">
        <f t="shared" ref="X132" si="1203">$H132*W132</f>
        <v>0</v>
      </c>
      <c r="Z132" s="33">
        <f t="shared" ref="Z132" si="1204">$H132*Y132</f>
        <v>0</v>
      </c>
      <c r="AB132" s="33">
        <f t="shared" ref="AB132" si="1205">$H132*AA132</f>
        <v>0</v>
      </c>
      <c r="AD132" s="33">
        <f t="shared" ref="AD132" si="1206">$H132*AC132</f>
        <v>0</v>
      </c>
      <c r="AF132" s="33">
        <f t="shared" ref="AF132" si="1207">$H132*AE132</f>
        <v>0</v>
      </c>
      <c r="AG132" s="34">
        <f t="shared" si="1107"/>
        <v>0</v>
      </c>
    </row>
    <row r="133" spans="1:33" s="14" customFormat="1" ht="18" customHeight="1" x14ac:dyDescent="0.25">
      <c r="A133" s="24"/>
      <c r="B133" s="24"/>
      <c r="C133" s="24"/>
      <c r="D133" s="24"/>
      <c r="E133" s="24"/>
      <c r="F133" s="24"/>
      <c r="G133" s="24"/>
      <c r="H133" s="33"/>
      <c r="I133" s="33"/>
      <c r="J133" s="33">
        <f t="shared" si="1096"/>
        <v>0</v>
      </c>
      <c r="L133" s="33">
        <f t="shared" si="1096"/>
        <v>0</v>
      </c>
      <c r="N133" s="33">
        <f t="shared" ref="N133" si="1208">$H133*M133</f>
        <v>0</v>
      </c>
      <c r="P133" s="33">
        <f t="shared" ref="P133" si="1209">$H133*O133</f>
        <v>0</v>
      </c>
      <c r="R133" s="33">
        <f t="shared" ref="R133" si="1210">$H133*Q133</f>
        <v>0</v>
      </c>
      <c r="T133" s="33">
        <f t="shared" ref="T133" si="1211">$H133*S133</f>
        <v>0</v>
      </c>
      <c r="V133" s="33">
        <f t="shared" ref="V133" si="1212">$H133*U133</f>
        <v>0</v>
      </c>
      <c r="X133" s="33">
        <f t="shared" ref="X133" si="1213">$H133*W133</f>
        <v>0</v>
      </c>
      <c r="Z133" s="33">
        <f t="shared" ref="Z133" si="1214">$H133*Y133</f>
        <v>0</v>
      </c>
      <c r="AB133" s="33">
        <f t="shared" ref="AB133" si="1215">$H133*AA133</f>
        <v>0</v>
      </c>
      <c r="AD133" s="33">
        <f t="shared" ref="AD133" si="1216">$H133*AC133</f>
        <v>0</v>
      </c>
      <c r="AF133" s="33">
        <f t="shared" ref="AF133" si="1217">$H133*AE133</f>
        <v>0</v>
      </c>
      <c r="AG133" s="34">
        <f t="shared" si="1107"/>
        <v>0</v>
      </c>
    </row>
    <row r="134" spans="1:33" s="14" customFormat="1" ht="18" customHeight="1" x14ac:dyDescent="0.25">
      <c r="A134" s="24"/>
      <c r="B134" s="24"/>
      <c r="C134" s="24"/>
      <c r="D134" s="24"/>
      <c r="E134" s="24"/>
      <c r="F134" s="24"/>
      <c r="G134" s="24"/>
      <c r="H134" s="33"/>
      <c r="I134" s="33"/>
      <c r="J134" s="33">
        <f t="shared" si="1096"/>
        <v>0</v>
      </c>
      <c r="L134" s="33">
        <f t="shared" si="1096"/>
        <v>0</v>
      </c>
      <c r="N134" s="33">
        <f t="shared" ref="N134" si="1218">$H134*M134</f>
        <v>0</v>
      </c>
      <c r="P134" s="33">
        <f t="shared" ref="P134" si="1219">$H134*O134</f>
        <v>0</v>
      </c>
      <c r="R134" s="33">
        <f t="shared" ref="R134" si="1220">$H134*Q134</f>
        <v>0</v>
      </c>
      <c r="T134" s="33">
        <f t="shared" ref="T134" si="1221">$H134*S134</f>
        <v>0</v>
      </c>
      <c r="V134" s="33">
        <f t="shared" ref="V134" si="1222">$H134*U134</f>
        <v>0</v>
      </c>
      <c r="X134" s="33">
        <f t="shared" ref="X134" si="1223">$H134*W134</f>
        <v>0</v>
      </c>
      <c r="Z134" s="33">
        <f t="shared" ref="Z134" si="1224">$H134*Y134</f>
        <v>0</v>
      </c>
      <c r="AB134" s="33">
        <f t="shared" ref="AB134" si="1225">$H134*AA134</f>
        <v>0</v>
      </c>
      <c r="AD134" s="33">
        <f t="shared" ref="AD134" si="1226">$H134*AC134</f>
        <v>0</v>
      </c>
      <c r="AF134" s="33">
        <f t="shared" ref="AF134" si="1227">$H134*AE134</f>
        <v>0</v>
      </c>
      <c r="AG134" s="34">
        <f t="shared" si="1107"/>
        <v>0</v>
      </c>
    </row>
    <row r="135" spans="1:33" s="14" customFormat="1" ht="18" customHeight="1" x14ac:dyDescent="0.25">
      <c r="A135" s="24"/>
      <c r="B135" s="24"/>
      <c r="C135" s="24"/>
      <c r="D135" s="24"/>
      <c r="E135" s="24"/>
      <c r="F135" s="24"/>
      <c r="G135" s="24"/>
      <c r="H135" s="33"/>
      <c r="I135" s="33"/>
      <c r="J135" s="33">
        <f t="shared" si="1096"/>
        <v>0</v>
      </c>
      <c r="L135" s="33">
        <f t="shared" si="1096"/>
        <v>0</v>
      </c>
      <c r="N135" s="33">
        <f t="shared" ref="N135" si="1228">$H135*M135</f>
        <v>0</v>
      </c>
      <c r="P135" s="33">
        <f t="shared" ref="P135" si="1229">$H135*O135</f>
        <v>0</v>
      </c>
      <c r="R135" s="33">
        <f t="shared" ref="R135" si="1230">$H135*Q135</f>
        <v>0</v>
      </c>
      <c r="T135" s="33">
        <f t="shared" ref="T135" si="1231">$H135*S135</f>
        <v>0</v>
      </c>
      <c r="V135" s="33">
        <f t="shared" ref="V135" si="1232">$H135*U135</f>
        <v>0</v>
      </c>
      <c r="X135" s="33">
        <f t="shared" ref="X135" si="1233">$H135*W135</f>
        <v>0</v>
      </c>
      <c r="Z135" s="33">
        <f t="shared" ref="Z135" si="1234">$H135*Y135</f>
        <v>0</v>
      </c>
      <c r="AB135" s="33">
        <f t="shared" ref="AB135" si="1235">$H135*AA135</f>
        <v>0</v>
      </c>
      <c r="AD135" s="33">
        <f t="shared" ref="AD135" si="1236">$H135*AC135</f>
        <v>0</v>
      </c>
      <c r="AF135" s="33">
        <f t="shared" ref="AF135" si="1237">$H135*AE135</f>
        <v>0</v>
      </c>
      <c r="AG135" s="34">
        <f t="shared" si="1107"/>
        <v>0</v>
      </c>
    </row>
    <row r="136" spans="1:33" s="14" customFormat="1" ht="18" customHeight="1" x14ac:dyDescent="0.25">
      <c r="A136" s="24"/>
      <c r="B136" s="24"/>
      <c r="C136" s="24"/>
      <c r="D136" s="24"/>
      <c r="E136" s="24"/>
      <c r="F136" s="24"/>
      <c r="G136" s="24"/>
      <c r="H136" s="33"/>
      <c r="I136" s="33"/>
      <c r="J136" s="33">
        <f t="shared" si="1096"/>
        <v>0</v>
      </c>
      <c r="L136" s="33">
        <f t="shared" si="1096"/>
        <v>0</v>
      </c>
      <c r="N136" s="33">
        <f t="shared" ref="N136" si="1238">$H136*M136</f>
        <v>0</v>
      </c>
      <c r="P136" s="33">
        <f t="shared" ref="P136" si="1239">$H136*O136</f>
        <v>0</v>
      </c>
      <c r="R136" s="33">
        <f t="shared" ref="R136" si="1240">$H136*Q136</f>
        <v>0</v>
      </c>
      <c r="T136" s="33">
        <f t="shared" ref="T136" si="1241">$H136*S136</f>
        <v>0</v>
      </c>
      <c r="V136" s="33">
        <f t="shared" ref="V136" si="1242">$H136*U136</f>
        <v>0</v>
      </c>
      <c r="X136" s="33">
        <f t="shared" ref="X136" si="1243">$H136*W136</f>
        <v>0</v>
      </c>
      <c r="Z136" s="33">
        <f t="shared" ref="Z136" si="1244">$H136*Y136</f>
        <v>0</v>
      </c>
      <c r="AB136" s="33">
        <f t="shared" ref="AB136" si="1245">$H136*AA136</f>
        <v>0</v>
      </c>
      <c r="AD136" s="33">
        <f t="shared" ref="AD136" si="1246">$H136*AC136</f>
        <v>0</v>
      </c>
      <c r="AF136" s="33">
        <f t="shared" ref="AF136" si="1247">$H136*AE136</f>
        <v>0</v>
      </c>
      <c r="AG136" s="34">
        <f t="shared" si="1107"/>
        <v>0</v>
      </c>
    </row>
    <row r="137" spans="1:33" s="14" customFormat="1" ht="18" customHeight="1" x14ac:dyDescent="0.25">
      <c r="A137" s="24"/>
      <c r="B137" s="24"/>
      <c r="C137" s="24"/>
      <c r="D137" s="24"/>
      <c r="E137" s="24"/>
      <c r="F137" s="24"/>
      <c r="G137" s="24"/>
      <c r="H137" s="33"/>
      <c r="I137" s="33"/>
      <c r="J137" s="33">
        <f t="shared" si="1096"/>
        <v>0</v>
      </c>
      <c r="L137" s="33">
        <f t="shared" si="1096"/>
        <v>0</v>
      </c>
      <c r="N137" s="33">
        <f t="shared" ref="N137" si="1248">$H137*M137</f>
        <v>0</v>
      </c>
      <c r="P137" s="33">
        <f t="shared" ref="P137" si="1249">$H137*O137</f>
        <v>0</v>
      </c>
      <c r="R137" s="33">
        <f t="shared" ref="R137" si="1250">$H137*Q137</f>
        <v>0</v>
      </c>
      <c r="T137" s="33">
        <f t="shared" ref="T137" si="1251">$H137*S137</f>
        <v>0</v>
      </c>
      <c r="V137" s="33">
        <f t="shared" ref="V137" si="1252">$H137*U137</f>
        <v>0</v>
      </c>
      <c r="X137" s="33">
        <f t="shared" ref="X137" si="1253">$H137*W137</f>
        <v>0</v>
      </c>
      <c r="Z137" s="33">
        <f t="shared" ref="Z137" si="1254">$H137*Y137</f>
        <v>0</v>
      </c>
      <c r="AB137" s="33">
        <f t="shared" ref="AB137" si="1255">$H137*AA137</f>
        <v>0</v>
      </c>
      <c r="AD137" s="33">
        <f t="shared" ref="AD137" si="1256">$H137*AC137</f>
        <v>0</v>
      </c>
      <c r="AF137" s="33">
        <f t="shared" ref="AF137" si="1257">$H137*AE137</f>
        <v>0</v>
      </c>
      <c r="AG137" s="34">
        <f t="shared" si="1107"/>
        <v>0</v>
      </c>
    </row>
    <row r="138" spans="1:33" s="14" customFormat="1" ht="18" customHeight="1" x14ac:dyDescent="0.25">
      <c r="A138" s="24"/>
      <c r="B138" s="24"/>
      <c r="C138" s="24"/>
      <c r="D138" s="24"/>
      <c r="E138" s="24"/>
      <c r="F138" s="24"/>
      <c r="G138" s="24"/>
      <c r="H138" s="33"/>
      <c r="I138" s="33"/>
      <c r="J138" s="33">
        <f t="shared" si="1096"/>
        <v>0</v>
      </c>
      <c r="L138" s="33">
        <f t="shared" si="1096"/>
        <v>0</v>
      </c>
      <c r="N138" s="33">
        <f t="shared" ref="N138" si="1258">$H138*M138</f>
        <v>0</v>
      </c>
      <c r="P138" s="33">
        <f t="shared" ref="P138" si="1259">$H138*O138</f>
        <v>0</v>
      </c>
      <c r="R138" s="33">
        <f t="shared" ref="R138" si="1260">$H138*Q138</f>
        <v>0</v>
      </c>
      <c r="T138" s="33">
        <f t="shared" ref="T138" si="1261">$H138*S138</f>
        <v>0</v>
      </c>
      <c r="V138" s="33">
        <f t="shared" ref="V138" si="1262">$H138*U138</f>
        <v>0</v>
      </c>
      <c r="X138" s="33">
        <f t="shared" ref="X138" si="1263">$H138*W138</f>
        <v>0</v>
      </c>
      <c r="Z138" s="33">
        <f t="shared" ref="Z138" si="1264">$H138*Y138</f>
        <v>0</v>
      </c>
      <c r="AB138" s="33">
        <f t="shared" ref="AB138" si="1265">$H138*AA138</f>
        <v>0</v>
      </c>
      <c r="AD138" s="33">
        <f t="shared" ref="AD138" si="1266">$H138*AC138</f>
        <v>0</v>
      </c>
      <c r="AF138" s="33">
        <f t="shared" ref="AF138" si="1267">$H138*AE138</f>
        <v>0</v>
      </c>
      <c r="AG138" s="34">
        <f t="shared" si="1107"/>
        <v>0</v>
      </c>
    </row>
    <row r="139" spans="1:33" s="14" customFormat="1" ht="18" customHeight="1" x14ac:dyDescent="0.25">
      <c r="A139" s="24"/>
      <c r="B139" s="24"/>
      <c r="C139" s="24"/>
      <c r="D139" s="24"/>
      <c r="E139" s="24"/>
      <c r="F139" s="24"/>
      <c r="G139" s="24"/>
      <c r="H139" s="33"/>
      <c r="I139" s="33"/>
      <c r="J139" s="33">
        <f t="shared" si="1096"/>
        <v>0</v>
      </c>
      <c r="L139" s="33">
        <f t="shared" si="1096"/>
        <v>0</v>
      </c>
      <c r="N139" s="33">
        <f t="shared" ref="N139" si="1268">$H139*M139</f>
        <v>0</v>
      </c>
      <c r="P139" s="33">
        <f t="shared" ref="P139" si="1269">$H139*O139</f>
        <v>0</v>
      </c>
      <c r="R139" s="33">
        <f t="shared" ref="R139" si="1270">$H139*Q139</f>
        <v>0</v>
      </c>
      <c r="T139" s="33">
        <f t="shared" ref="T139" si="1271">$H139*S139</f>
        <v>0</v>
      </c>
      <c r="V139" s="33">
        <f t="shared" ref="V139" si="1272">$H139*U139</f>
        <v>0</v>
      </c>
      <c r="X139" s="33">
        <f t="shared" ref="X139" si="1273">$H139*W139</f>
        <v>0</v>
      </c>
      <c r="Z139" s="33">
        <f t="shared" ref="Z139" si="1274">$H139*Y139</f>
        <v>0</v>
      </c>
      <c r="AB139" s="33">
        <f t="shared" ref="AB139" si="1275">$H139*AA139</f>
        <v>0</v>
      </c>
      <c r="AD139" s="33">
        <f t="shared" ref="AD139" si="1276">$H139*AC139</f>
        <v>0</v>
      </c>
      <c r="AF139" s="33">
        <f t="shared" ref="AF139" si="1277">$H139*AE139</f>
        <v>0</v>
      </c>
      <c r="AG139" s="34">
        <f t="shared" si="1107"/>
        <v>0</v>
      </c>
    </row>
    <row r="140" spans="1:33" s="14" customFormat="1" ht="18" customHeight="1" x14ac:dyDescent="0.25">
      <c r="A140" s="24"/>
      <c r="B140" s="24"/>
      <c r="C140" s="24"/>
      <c r="D140" s="24"/>
      <c r="E140" s="24"/>
      <c r="F140" s="24"/>
      <c r="G140" s="24"/>
      <c r="H140" s="33"/>
      <c r="I140" s="33"/>
      <c r="J140" s="33">
        <f t="shared" si="1096"/>
        <v>0</v>
      </c>
      <c r="L140" s="33">
        <f t="shared" si="1096"/>
        <v>0</v>
      </c>
      <c r="N140" s="33">
        <f t="shared" ref="N140" si="1278">$H140*M140</f>
        <v>0</v>
      </c>
      <c r="P140" s="33">
        <f t="shared" ref="P140" si="1279">$H140*O140</f>
        <v>0</v>
      </c>
      <c r="R140" s="33">
        <f t="shared" ref="R140" si="1280">$H140*Q140</f>
        <v>0</v>
      </c>
      <c r="T140" s="33">
        <f t="shared" ref="T140" si="1281">$H140*S140</f>
        <v>0</v>
      </c>
      <c r="V140" s="33">
        <f t="shared" ref="V140" si="1282">$H140*U140</f>
        <v>0</v>
      </c>
      <c r="X140" s="33">
        <f t="shared" ref="X140" si="1283">$H140*W140</f>
        <v>0</v>
      </c>
      <c r="Z140" s="33">
        <f t="shared" ref="Z140" si="1284">$H140*Y140</f>
        <v>0</v>
      </c>
      <c r="AB140" s="33">
        <f t="shared" ref="AB140" si="1285">$H140*AA140</f>
        <v>0</v>
      </c>
      <c r="AD140" s="33">
        <f t="shared" ref="AD140" si="1286">$H140*AC140</f>
        <v>0</v>
      </c>
      <c r="AF140" s="33">
        <f t="shared" ref="AF140" si="1287">$H140*AE140</f>
        <v>0</v>
      </c>
      <c r="AG140" s="34">
        <f t="shared" si="1107"/>
        <v>0</v>
      </c>
    </row>
    <row r="141" spans="1:33" s="14" customFormat="1" ht="18" customHeight="1" x14ac:dyDescent="0.25">
      <c r="A141" s="24"/>
      <c r="B141" s="24"/>
      <c r="C141" s="24"/>
      <c r="D141" s="24"/>
      <c r="E141" s="24"/>
      <c r="F141" s="24"/>
      <c r="G141" s="24"/>
      <c r="H141" s="33"/>
      <c r="I141" s="33"/>
      <c r="J141" s="33">
        <f t="shared" si="1096"/>
        <v>0</v>
      </c>
      <c r="L141" s="33">
        <f t="shared" si="1096"/>
        <v>0</v>
      </c>
      <c r="N141" s="33">
        <f t="shared" ref="N141" si="1288">$H141*M141</f>
        <v>0</v>
      </c>
      <c r="P141" s="33">
        <f t="shared" ref="P141" si="1289">$H141*O141</f>
        <v>0</v>
      </c>
      <c r="R141" s="33">
        <f t="shared" ref="R141" si="1290">$H141*Q141</f>
        <v>0</v>
      </c>
      <c r="T141" s="33">
        <f t="shared" ref="T141" si="1291">$H141*S141</f>
        <v>0</v>
      </c>
      <c r="V141" s="33">
        <f t="shared" ref="V141" si="1292">$H141*U141</f>
        <v>0</v>
      </c>
      <c r="X141" s="33">
        <f t="shared" ref="X141" si="1293">$H141*W141</f>
        <v>0</v>
      </c>
      <c r="Z141" s="33">
        <f t="shared" ref="Z141" si="1294">$H141*Y141</f>
        <v>0</v>
      </c>
      <c r="AB141" s="33">
        <f t="shared" ref="AB141" si="1295">$H141*AA141</f>
        <v>0</v>
      </c>
      <c r="AD141" s="33">
        <f t="shared" ref="AD141" si="1296">$H141*AC141</f>
        <v>0</v>
      </c>
      <c r="AF141" s="33">
        <f t="shared" ref="AF141" si="1297">$H141*AE141</f>
        <v>0</v>
      </c>
      <c r="AG141" s="34">
        <f t="shared" si="1107"/>
        <v>0</v>
      </c>
    </row>
    <row r="142" spans="1:33" s="14" customFormat="1" ht="18" customHeight="1" x14ac:dyDescent="0.25">
      <c r="A142" s="24"/>
      <c r="B142" s="24"/>
      <c r="C142" s="24"/>
      <c r="D142" s="24"/>
      <c r="E142" s="24"/>
      <c r="F142" s="24"/>
      <c r="G142" s="24"/>
      <c r="H142" s="33"/>
      <c r="I142" s="33"/>
      <c r="J142" s="33">
        <f t="shared" si="1096"/>
        <v>0</v>
      </c>
      <c r="L142" s="33">
        <f t="shared" si="1096"/>
        <v>0</v>
      </c>
      <c r="N142" s="33">
        <f t="shared" ref="N142" si="1298">$H142*M142</f>
        <v>0</v>
      </c>
      <c r="P142" s="33">
        <f t="shared" ref="P142" si="1299">$H142*O142</f>
        <v>0</v>
      </c>
      <c r="R142" s="33">
        <f t="shared" ref="R142" si="1300">$H142*Q142</f>
        <v>0</v>
      </c>
      <c r="T142" s="33">
        <f t="shared" ref="T142" si="1301">$H142*S142</f>
        <v>0</v>
      </c>
      <c r="V142" s="33">
        <f t="shared" ref="V142" si="1302">$H142*U142</f>
        <v>0</v>
      </c>
      <c r="X142" s="33">
        <f t="shared" ref="X142" si="1303">$H142*W142</f>
        <v>0</v>
      </c>
      <c r="Z142" s="33">
        <f t="shared" ref="Z142" si="1304">$H142*Y142</f>
        <v>0</v>
      </c>
      <c r="AB142" s="33">
        <f t="shared" ref="AB142" si="1305">$H142*AA142</f>
        <v>0</v>
      </c>
      <c r="AD142" s="33">
        <f t="shared" ref="AD142" si="1306">$H142*AC142</f>
        <v>0</v>
      </c>
      <c r="AF142" s="33">
        <f t="shared" ref="AF142" si="1307">$H142*AE142</f>
        <v>0</v>
      </c>
      <c r="AG142" s="34">
        <f t="shared" si="1107"/>
        <v>0</v>
      </c>
    </row>
    <row r="143" spans="1:33" s="14" customFormat="1" ht="18" customHeight="1" x14ac:dyDescent="0.25">
      <c r="A143" s="24"/>
      <c r="B143" s="24"/>
      <c r="C143" s="24"/>
      <c r="D143" s="24"/>
      <c r="E143" s="24"/>
      <c r="F143" s="24"/>
      <c r="G143" s="24"/>
      <c r="H143" s="33"/>
      <c r="I143" s="33"/>
      <c r="J143" s="33">
        <f t="shared" si="1096"/>
        <v>0</v>
      </c>
      <c r="L143" s="33">
        <f t="shared" si="1096"/>
        <v>0</v>
      </c>
      <c r="N143" s="33">
        <f t="shared" ref="N143" si="1308">$H143*M143</f>
        <v>0</v>
      </c>
      <c r="P143" s="33">
        <f t="shared" ref="P143" si="1309">$H143*O143</f>
        <v>0</v>
      </c>
      <c r="R143" s="33">
        <f t="shared" ref="R143" si="1310">$H143*Q143</f>
        <v>0</v>
      </c>
      <c r="T143" s="33">
        <f t="shared" ref="T143" si="1311">$H143*S143</f>
        <v>0</v>
      </c>
      <c r="V143" s="33">
        <f t="shared" ref="V143" si="1312">$H143*U143</f>
        <v>0</v>
      </c>
      <c r="X143" s="33">
        <f t="shared" ref="X143" si="1313">$H143*W143</f>
        <v>0</v>
      </c>
      <c r="Z143" s="33">
        <f t="shared" ref="Z143" si="1314">$H143*Y143</f>
        <v>0</v>
      </c>
      <c r="AB143" s="33">
        <f t="shared" ref="AB143" si="1315">$H143*AA143</f>
        <v>0</v>
      </c>
      <c r="AD143" s="33">
        <f t="shared" ref="AD143" si="1316">$H143*AC143</f>
        <v>0</v>
      </c>
      <c r="AF143" s="33">
        <f t="shared" ref="AF143" si="1317">$H143*AE143</f>
        <v>0</v>
      </c>
      <c r="AG143" s="34">
        <f t="shared" si="1107"/>
        <v>0</v>
      </c>
    </row>
    <row r="144" spans="1:33" s="14" customFormat="1" ht="18" customHeight="1" x14ac:dyDescent="0.25">
      <c r="A144" s="24"/>
      <c r="B144" s="24"/>
      <c r="C144" s="24"/>
      <c r="D144" s="24"/>
      <c r="E144" s="24"/>
      <c r="F144" s="24"/>
      <c r="G144" s="24"/>
      <c r="H144" s="33"/>
      <c r="I144" s="33"/>
      <c r="J144" s="33">
        <f t="shared" si="1096"/>
        <v>0</v>
      </c>
      <c r="L144" s="33">
        <f t="shared" si="1096"/>
        <v>0</v>
      </c>
      <c r="N144" s="33">
        <f t="shared" ref="N144" si="1318">$H144*M144</f>
        <v>0</v>
      </c>
      <c r="P144" s="33">
        <f t="shared" ref="P144" si="1319">$H144*O144</f>
        <v>0</v>
      </c>
      <c r="R144" s="33">
        <f t="shared" ref="R144" si="1320">$H144*Q144</f>
        <v>0</v>
      </c>
      <c r="T144" s="33">
        <f t="shared" ref="T144" si="1321">$H144*S144</f>
        <v>0</v>
      </c>
      <c r="V144" s="33">
        <f t="shared" ref="V144" si="1322">$H144*U144</f>
        <v>0</v>
      </c>
      <c r="X144" s="33">
        <f t="shared" ref="X144" si="1323">$H144*W144</f>
        <v>0</v>
      </c>
      <c r="Z144" s="33">
        <f t="shared" ref="Z144" si="1324">$H144*Y144</f>
        <v>0</v>
      </c>
      <c r="AB144" s="33">
        <f t="shared" ref="AB144" si="1325">$H144*AA144</f>
        <v>0</v>
      </c>
      <c r="AD144" s="33">
        <f t="shared" ref="AD144" si="1326">$H144*AC144</f>
        <v>0</v>
      </c>
      <c r="AF144" s="33">
        <f t="shared" ref="AF144" si="1327">$H144*AE144</f>
        <v>0</v>
      </c>
      <c r="AG144" s="34">
        <f t="shared" si="1107"/>
        <v>0</v>
      </c>
    </row>
    <row r="145" spans="1:33" s="14" customFormat="1" ht="18" customHeight="1" x14ac:dyDescent="0.25">
      <c r="A145" s="24"/>
      <c r="B145" s="24"/>
      <c r="C145" s="24"/>
      <c r="D145" s="24"/>
      <c r="E145" s="24"/>
      <c r="F145" s="24"/>
      <c r="G145" s="24"/>
      <c r="H145" s="33"/>
      <c r="I145" s="33"/>
      <c r="J145" s="33">
        <f t="shared" si="1096"/>
        <v>0</v>
      </c>
      <c r="L145" s="33">
        <f t="shared" si="1096"/>
        <v>0</v>
      </c>
      <c r="N145" s="33">
        <f t="shared" ref="N145" si="1328">$H145*M145</f>
        <v>0</v>
      </c>
      <c r="P145" s="33">
        <f t="shared" ref="P145" si="1329">$H145*O145</f>
        <v>0</v>
      </c>
      <c r="R145" s="33">
        <f t="shared" ref="R145" si="1330">$H145*Q145</f>
        <v>0</v>
      </c>
      <c r="T145" s="33">
        <f t="shared" ref="T145" si="1331">$H145*S145</f>
        <v>0</v>
      </c>
      <c r="V145" s="33">
        <f t="shared" ref="V145" si="1332">$H145*U145</f>
        <v>0</v>
      </c>
      <c r="X145" s="33">
        <f t="shared" ref="X145" si="1333">$H145*W145</f>
        <v>0</v>
      </c>
      <c r="Z145" s="33">
        <f t="shared" ref="Z145" si="1334">$H145*Y145</f>
        <v>0</v>
      </c>
      <c r="AB145" s="33">
        <f t="shared" ref="AB145" si="1335">$H145*AA145</f>
        <v>0</v>
      </c>
      <c r="AD145" s="33">
        <f t="shared" ref="AD145" si="1336">$H145*AC145</f>
        <v>0</v>
      </c>
      <c r="AF145" s="33">
        <f t="shared" ref="AF145" si="1337">$H145*AE145</f>
        <v>0</v>
      </c>
      <c r="AG145" s="34">
        <f t="shared" si="1107"/>
        <v>0</v>
      </c>
    </row>
    <row r="146" spans="1:33" s="14" customFormat="1" ht="18" customHeight="1" x14ac:dyDescent="0.25">
      <c r="A146" s="24"/>
      <c r="B146" s="24"/>
      <c r="C146" s="24"/>
      <c r="D146" s="24"/>
      <c r="E146" s="24"/>
      <c r="F146" s="24"/>
      <c r="G146" s="24"/>
      <c r="H146" s="33"/>
      <c r="I146" s="33"/>
      <c r="J146" s="33">
        <f t="shared" si="1096"/>
        <v>0</v>
      </c>
      <c r="L146" s="33">
        <f t="shared" si="1096"/>
        <v>0</v>
      </c>
      <c r="N146" s="33">
        <f t="shared" ref="N146" si="1338">$H146*M146</f>
        <v>0</v>
      </c>
      <c r="P146" s="33">
        <f t="shared" ref="P146" si="1339">$H146*O146</f>
        <v>0</v>
      </c>
      <c r="R146" s="33">
        <f t="shared" ref="R146" si="1340">$H146*Q146</f>
        <v>0</v>
      </c>
      <c r="T146" s="33">
        <f t="shared" ref="T146" si="1341">$H146*S146</f>
        <v>0</v>
      </c>
      <c r="V146" s="33">
        <f t="shared" ref="V146" si="1342">$H146*U146</f>
        <v>0</v>
      </c>
      <c r="X146" s="33">
        <f t="shared" ref="X146" si="1343">$H146*W146</f>
        <v>0</v>
      </c>
      <c r="Z146" s="33">
        <f t="shared" ref="Z146" si="1344">$H146*Y146</f>
        <v>0</v>
      </c>
      <c r="AB146" s="33">
        <f t="shared" ref="AB146" si="1345">$H146*AA146</f>
        <v>0</v>
      </c>
      <c r="AD146" s="33">
        <f t="shared" ref="AD146" si="1346">$H146*AC146</f>
        <v>0</v>
      </c>
      <c r="AF146" s="33">
        <f t="shared" ref="AF146" si="1347">$H146*AE146</f>
        <v>0</v>
      </c>
      <c r="AG146" s="34">
        <f t="shared" si="1107"/>
        <v>0</v>
      </c>
    </row>
    <row r="147" spans="1:33" s="14" customFormat="1" ht="18" customHeight="1" x14ac:dyDescent="0.25">
      <c r="A147" s="24"/>
      <c r="B147" s="24"/>
      <c r="C147" s="24"/>
      <c r="D147" s="24"/>
      <c r="E147" s="24"/>
      <c r="F147" s="24"/>
      <c r="G147" s="24"/>
      <c r="H147" s="33"/>
      <c r="I147" s="33"/>
      <c r="J147" s="33">
        <f t="shared" si="1096"/>
        <v>0</v>
      </c>
      <c r="L147" s="33">
        <f t="shared" si="1096"/>
        <v>0</v>
      </c>
      <c r="N147" s="33">
        <f t="shared" ref="N147" si="1348">$H147*M147</f>
        <v>0</v>
      </c>
      <c r="P147" s="33">
        <f t="shared" ref="P147" si="1349">$H147*O147</f>
        <v>0</v>
      </c>
      <c r="R147" s="33">
        <f t="shared" ref="R147" si="1350">$H147*Q147</f>
        <v>0</v>
      </c>
      <c r="T147" s="33">
        <f t="shared" ref="T147" si="1351">$H147*S147</f>
        <v>0</v>
      </c>
      <c r="V147" s="33">
        <f t="shared" ref="V147" si="1352">$H147*U147</f>
        <v>0</v>
      </c>
      <c r="X147" s="33">
        <f t="shared" ref="X147" si="1353">$H147*W147</f>
        <v>0</v>
      </c>
      <c r="Z147" s="33">
        <f t="shared" ref="Z147" si="1354">$H147*Y147</f>
        <v>0</v>
      </c>
      <c r="AB147" s="33">
        <f t="shared" ref="AB147" si="1355">$H147*AA147</f>
        <v>0</v>
      </c>
      <c r="AD147" s="33">
        <f t="shared" ref="AD147" si="1356">$H147*AC147</f>
        <v>0</v>
      </c>
      <c r="AF147" s="33">
        <f t="shared" ref="AF147" si="1357">$H147*AE147</f>
        <v>0</v>
      </c>
      <c r="AG147" s="34">
        <f t="shared" si="1107"/>
        <v>0</v>
      </c>
    </row>
    <row r="148" spans="1:33" s="14" customFormat="1" ht="18" customHeight="1" x14ac:dyDescent="0.25">
      <c r="A148" s="24"/>
      <c r="B148" s="24"/>
      <c r="C148" s="24"/>
      <c r="D148" s="24"/>
      <c r="E148" s="24"/>
      <c r="F148" s="24"/>
      <c r="G148" s="24"/>
      <c r="H148" s="33"/>
      <c r="I148" s="33"/>
      <c r="J148" s="33">
        <f t="shared" si="1096"/>
        <v>0</v>
      </c>
      <c r="L148" s="33">
        <f t="shared" si="1096"/>
        <v>0</v>
      </c>
      <c r="N148" s="33">
        <f t="shared" ref="N148" si="1358">$H148*M148</f>
        <v>0</v>
      </c>
      <c r="P148" s="33">
        <f t="shared" ref="P148" si="1359">$H148*O148</f>
        <v>0</v>
      </c>
      <c r="R148" s="33">
        <f t="shared" ref="R148" si="1360">$H148*Q148</f>
        <v>0</v>
      </c>
      <c r="T148" s="33">
        <f t="shared" ref="T148" si="1361">$H148*S148</f>
        <v>0</v>
      </c>
      <c r="V148" s="33">
        <f t="shared" ref="V148" si="1362">$H148*U148</f>
        <v>0</v>
      </c>
      <c r="X148" s="33">
        <f t="shared" ref="X148" si="1363">$H148*W148</f>
        <v>0</v>
      </c>
      <c r="Z148" s="33">
        <f t="shared" ref="Z148" si="1364">$H148*Y148</f>
        <v>0</v>
      </c>
      <c r="AB148" s="33">
        <f t="shared" ref="AB148" si="1365">$H148*AA148</f>
        <v>0</v>
      </c>
      <c r="AD148" s="33">
        <f t="shared" ref="AD148" si="1366">$H148*AC148</f>
        <v>0</v>
      </c>
      <c r="AF148" s="33">
        <f t="shared" ref="AF148" si="1367">$H148*AE148</f>
        <v>0</v>
      </c>
      <c r="AG148" s="34">
        <f t="shared" si="1107"/>
        <v>0</v>
      </c>
    </row>
    <row r="149" spans="1:33" s="14" customFormat="1" ht="18" customHeight="1" x14ac:dyDescent="0.25">
      <c r="A149" s="24"/>
      <c r="B149" s="24"/>
      <c r="C149" s="24"/>
      <c r="D149" s="24"/>
      <c r="E149" s="24"/>
      <c r="F149" s="24"/>
      <c r="G149" s="24"/>
      <c r="H149" s="33"/>
      <c r="I149" s="33"/>
      <c r="J149" s="33">
        <f t="shared" si="1096"/>
        <v>0</v>
      </c>
      <c r="L149" s="33">
        <f t="shared" si="1096"/>
        <v>0</v>
      </c>
      <c r="N149" s="33">
        <f t="shared" ref="N149" si="1368">$H149*M149</f>
        <v>0</v>
      </c>
      <c r="P149" s="33">
        <f t="shared" ref="P149" si="1369">$H149*O149</f>
        <v>0</v>
      </c>
      <c r="R149" s="33">
        <f t="shared" ref="R149" si="1370">$H149*Q149</f>
        <v>0</v>
      </c>
      <c r="T149" s="33">
        <f t="shared" ref="T149" si="1371">$H149*S149</f>
        <v>0</v>
      </c>
      <c r="V149" s="33">
        <f t="shared" ref="V149" si="1372">$H149*U149</f>
        <v>0</v>
      </c>
      <c r="X149" s="33">
        <f t="shared" ref="X149" si="1373">$H149*W149</f>
        <v>0</v>
      </c>
      <c r="Z149" s="33">
        <f t="shared" ref="Z149" si="1374">$H149*Y149</f>
        <v>0</v>
      </c>
      <c r="AB149" s="33">
        <f t="shared" ref="AB149" si="1375">$H149*AA149</f>
        <v>0</v>
      </c>
      <c r="AD149" s="33">
        <f t="shared" ref="AD149" si="1376">$H149*AC149</f>
        <v>0</v>
      </c>
      <c r="AF149" s="33">
        <f t="shared" ref="AF149" si="1377">$H149*AE149</f>
        <v>0</v>
      </c>
      <c r="AG149" s="34">
        <f t="shared" si="1107"/>
        <v>0</v>
      </c>
    </row>
    <row r="150" spans="1:33" s="14" customFormat="1" ht="18" customHeight="1" x14ac:dyDescent="0.25">
      <c r="A150" s="24"/>
      <c r="B150" s="24"/>
      <c r="C150" s="24"/>
      <c r="D150" s="24"/>
      <c r="E150" s="24"/>
      <c r="F150" s="24"/>
      <c r="G150" s="24"/>
      <c r="H150" s="33"/>
      <c r="I150" s="33"/>
      <c r="J150" s="33">
        <f t="shared" si="1096"/>
        <v>0</v>
      </c>
      <c r="L150" s="33">
        <f t="shared" si="1096"/>
        <v>0</v>
      </c>
      <c r="N150" s="33">
        <f t="shared" ref="N150" si="1378">$H150*M150</f>
        <v>0</v>
      </c>
      <c r="P150" s="33">
        <f t="shared" ref="P150" si="1379">$H150*O150</f>
        <v>0</v>
      </c>
      <c r="R150" s="33">
        <f t="shared" ref="R150" si="1380">$H150*Q150</f>
        <v>0</v>
      </c>
      <c r="T150" s="33">
        <f t="shared" ref="T150" si="1381">$H150*S150</f>
        <v>0</v>
      </c>
      <c r="V150" s="33">
        <f t="shared" ref="V150" si="1382">$H150*U150</f>
        <v>0</v>
      </c>
      <c r="X150" s="33">
        <f t="shared" ref="X150" si="1383">$H150*W150</f>
        <v>0</v>
      </c>
      <c r="Z150" s="33">
        <f t="shared" ref="Z150" si="1384">$H150*Y150</f>
        <v>0</v>
      </c>
      <c r="AB150" s="33">
        <f t="shared" ref="AB150" si="1385">$H150*AA150</f>
        <v>0</v>
      </c>
      <c r="AD150" s="33">
        <f t="shared" ref="AD150" si="1386">$H150*AC150</f>
        <v>0</v>
      </c>
      <c r="AF150" s="33">
        <f t="shared" ref="AF150" si="1387">$H150*AE150</f>
        <v>0</v>
      </c>
      <c r="AG150" s="34">
        <f t="shared" si="1107"/>
        <v>0</v>
      </c>
    </row>
    <row r="151" spans="1:33" s="14" customFormat="1" ht="18" customHeight="1" x14ac:dyDescent="0.25">
      <c r="A151" s="24"/>
      <c r="B151" s="24"/>
      <c r="C151" s="24"/>
      <c r="D151" s="24"/>
      <c r="E151" s="24"/>
      <c r="F151" s="24"/>
      <c r="G151" s="24"/>
      <c r="H151" s="33"/>
      <c r="I151" s="33"/>
      <c r="J151" s="33">
        <f t="shared" si="1096"/>
        <v>0</v>
      </c>
      <c r="L151" s="33">
        <f t="shared" si="1096"/>
        <v>0</v>
      </c>
      <c r="N151" s="33">
        <f t="shared" ref="N151" si="1388">$H151*M151</f>
        <v>0</v>
      </c>
      <c r="P151" s="33">
        <f t="shared" ref="P151" si="1389">$H151*O151</f>
        <v>0</v>
      </c>
      <c r="R151" s="33">
        <f t="shared" ref="R151" si="1390">$H151*Q151</f>
        <v>0</v>
      </c>
      <c r="T151" s="33">
        <f t="shared" ref="T151" si="1391">$H151*S151</f>
        <v>0</v>
      </c>
      <c r="V151" s="33">
        <f t="shared" ref="V151" si="1392">$H151*U151</f>
        <v>0</v>
      </c>
      <c r="X151" s="33">
        <f t="shared" ref="X151" si="1393">$H151*W151</f>
        <v>0</v>
      </c>
      <c r="Z151" s="33">
        <f t="shared" ref="Z151" si="1394">$H151*Y151</f>
        <v>0</v>
      </c>
      <c r="AB151" s="33">
        <f t="shared" ref="AB151" si="1395">$H151*AA151</f>
        <v>0</v>
      </c>
      <c r="AD151" s="33">
        <f t="shared" ref="AD151" si="1396">$H151*AC151</f>
        <v>0</v>
      </c>
      <c r="AF151" s="33">
        <f t="shared" ref="AF151" si="1397">$H151*AE151</f>
        <v>0</v>
      </c>
      <c r="AG151" s="34">
        <f t="shared" si="1107"/>
        <v>0</v>
      </c>
    </row>
    <row r="152" spans="1:33" s="14" customFormat="1" ht="18" customHeight="1" x14ac:dyDescent="0.25">
      <c r="A152" s="24"/>
      <c r="B152" s="24"/>
      <c r="C152" s="24"/>
      <c r="D152" s="24"/>
      <c r="E152" s="24"/>
      <c r="F152" s="24"/>
      <c r="G152" s="24"/>
      <c r="H152" s="33"/>
      <c r="I152" s="33"/>
      <c r="J152" s="33">
        <f t="shared" si="1096"/>
        <v>0</v>
      </c>
      <c r="L152" s="33">
        <f t="shared" si="1096"/>
        <v>0</v>
      </c>
      <c r="N152" s="33">
        <f t="shared" ref="N152" si="1398">$H152*M152</f>
        <v>0</v>
      </c>
      <c r="P152" s="33">
        <f t="shared" ref="P152" si="1399">$H152*O152</f>
        <v>0</v>
      </c>
      <c r="R152" s="33">
        <f t="shared" ref="R152" si="1400">$H152*Q152</f>
        <v>0</v>
      </c>
      <c r="T152" s="33">
        <f t="shared" ref="T152" si="1401">$H152*S152</f>
        <v>0</v>
      </c>
      <c r="V152" s="33">
        <f t="shared" ref="V152" si="1402">$H152*U152</f>
        <v>0</v>
      </c>
      <c r="X152" s="33">
        <f t="shared" ref="X152" si="1403">$H152*W152</f>
        <v>0</v>
      </c>
      <c r="Z152" s="33">
        <f t="shared" ref="Z152" si="1404">$H152*Y152</f>
        <v>0</v>
      </c>
      <c r="AB152" s="33">
        <f t="shared" ref="AB152" si="1405">$H152*AA152</f>
        <v>0</v>
      </c>
      <c r="AD152" s="33">
        <f t="shared" ref="AD152" si="1406">$H152*AC152</f>
        <v>0</v>
      </c>
      <c r="AF152" s="33">
        <f t="shared" ref="AF152" si="1407">$H152*AE152</f>
        <v>0</v>
      </c>
      <c r="AG152" s="34">
        <f t="shared" si="1107"/>
        <v>0</v>
      </c>
    </row>
    <row r="153" spans="1:33" s="14" customFormat="1" ht="18" customHeight="1" x14ac:dyDescent="0.25">
      <c r="A153" s="24"/>
      <c r="B153" s="24"/>
      <c r="C153" s="24"/>
      <c r="D153" s="24"/>
      <c r="E153" s="24"/>
      <c r="F153" s="24"/>
      <c r="G153" s="24"/>
      <c r="H153" s="33"/>
      <c r="I153" s="33"/>
      <c r="J153" s="33">
        <f t="shared" si="1096"/>
        <v>0</v>
      </c>
      <c r="L153" s="33">
        <f t="shared" si="1096"/>
        <v>0</v>
      </c>
      <c r="N153" s="33">
        <f t="shared" ref="N153" si="1408">$H153*M153</f>
        <v>0</v>
      </c>
      <c r="P153" s="33">
        <f t="shared" ref="P153" si="1409">$H153*O153</f>
        <v>0</v>
      </c>
      <c r="R153" s="33">
        <f t="shared" ref="R153" si="1410">$H153*Q153</f>
        <v>0</v>
      </c>
      <c r="T153" s="33">
        <f t="shared" ref="T153" si="1411">$H153*S153</f>
        <v>0</v>
      </c>
      <c r="V153" s="33">
        <f t="shared" ref="V153" si="1412">$H153*U153</f>
        <v>0</v>
      </c>
      <c r="X153" s="33">
        <f t="shared" ref="X153" si="1413">$H153*W153</f>
        <v>0</v>
      </c>
      <c r="Z153" s="33">
        <f t="shared" ref="Z153" si="1414">$H153*Y153</f>
        <v>0</v>
      </c>
      <c r="AB153" s="33">
        <f t="shared" ref="AB153" si="1415">$H153*AA153</f>
        <v>0</v>
      </c>
      <c r="AD153" s="33">
        <f t="shared" ref="AD153" si="1416">$H153*AC153</f>
        <v>0</v>
      </c>
      <c r="AF153" s="33">
        <f t="shared" ref="AF153" si="1417">$H153*AE153</f>
        <v>0</v>
      </c>
      <c r="AG153" s="34">
        <f t="shared" si="1107"/>
        <v>0</v>
      </c>
    </row>
    <row r="154" spans="1:33" s="14" customFormat="1" ht="18" customHeight="1" x14ac:dyDescent="0.25">
      <c r="A154" s="24"/>
      <c r="B154" s="24"/>
      <c r="C154" s="24"/>
      <c r="D154" s="24"/>
      <c r="E154" s="24"/>
      <c r="F154" s="24"/>
      <c r="G154" s="24"/>
      <c r="H154" s="33"/>
      <c r="I154" s="33"/>
      <c r="J154" s="33">
        <f t="shared" si="1096"/>
        <v>0</v>
      </c>
      <c r="L154" s="33">
        <f t="shared" si="1096"/>
        <v>0</v>
      </c>
      <c r="N154" s="33">
        <f t="shared" ref="N154" si="1418">$H154*M154</f>
        <v>0</v>
      </c>
      <c r="P154" s="33">
        <f t="shared" ref="P154" si="1419">$H154*O154</f>
        <v>0</v>
      </c>
      <c r="R154" s="33">
        <f t="shared" ref="R154" si="1420">$H154*Q154</f>
        <v>0</v>
      </c>
      <c r="T154" s="33">
        <f t="shared" ref="T154" si="1421">$H154*S154</f>
        <v>0</v>
      </c>
      <c r="V154" s="33">
        <f t="shared" ref="V154" si="1422">$H154*U154</f>
        <v>0</v>
      </c>
      <c r="X154" s="33">
        <f t="shared" ref="X154" si="1423">$H154*W154</f>
        <v>0</v>
      </c>
      <c r="Z154" s="33">
        <f t="shared" ref="Z154" si="1424">$H154*Y154</f>
        <v>0</v>
      </c>
      <c r="AB154" s="33">
        <f t="shared" ref="AB154" si="1425">$H154*AA154</f>
        <v>0</v>
      </c>
      <c r="AD154" s="33">
        <f t="shared" ref="AD154" si="1426">$H154*AC154</f>
        <v>0</v>
      </c>
      <c r="AF154" s="33">
        <f t="shared" ref="AF154" si="1427">$H154*AE154</f>
        <v>0</v>
      </c>
      <c r="AG154" s="34">
        <f t="shared" si="1107"/>
        <v>0</v>
      </c>
    </row>
    <row r="155" spans="1:33" s="14" customFormat="1" ht="18" customHeight="1" x14ac:dyDescent="0.25">
      <c r="A155" s="24"/>
      <c r="B155" s="24"/>
      <c r="C155" s="24"/>
      <c r="D155" s="24"/>
      <c r="E155" s="24"/>
      <c r="F155" s="24"/>
      <c r="G155" s="24"/>
      <c r="H155" s="33"/>
      <c r="I155" s="33"/>
      <c r="J155" s="33">
        <f t="shared" si="1096"/>
        <v>0</v>
      </c>
      <c r="L155" s="33">
        <f t="shared" si="1096"/>
        <v>0</v>
      </c>
      <c r="N155" s="33">
        <f t="shared" ref="N155" si="1428">$H155*M155</f>
        <v>0</v>
      </c>
      <c r="P155" s="33">
        <f t="shared" ref="P155" si="1429">$H155*O155</f>
        <v>0</v>
      </c>
      <c r="R155" s="33">
        <f t="shared" ref="R155" si="1430">$H155*Q155</f>
        <v>0</v>
      </c>
      <c r="T155" s="33">
        <f t="shared" ref="T155" si="1431">$H155*S155</f>
        <v>0</v>
      </c>
      <c r="V155" s="33">
        <f t="shared" ref="V155" si="1432">$H155*U155</f>
        <v>0</v>
      </c>
      <c r="X155" s="33">
        <f t="shared" ref="X155" si="1433">$H155*W155</f>
        <v>0</v>
      </c>
      <c r="Z155" s="33">
        <f t="shared" ref="Z155" si="1434">$H155*Y155</f>
        <v>0</v>
      </c>
      <c r="AB155" s="33">
        <f t="shared" ref="AB155" si="1435">$H155*AA155</f>
        <v>0</v>
      </c>
      <c r="AD155" s="33">
        <f t="shared" ref="AD155" si="1436">$H155*AC155</f>
        <v>0</v>
      </c>
      <c r="AF155" s="33">
        <f t="shared" ref="AF155" si="1437">$H155*AE155</f>
        <v>0</v>
      </c>
      <c r="AG155" s="34">
        <f t="shared" si="1107"/>
        <v>0</v>
      </c>
    </row>
    <row r="156" spans="1:33" s="14" customFormat="1" ht="18" customHeight="1" x14ac:dyDescent="0.25">
      <c r="A156" s="24"/>
      <c r="B156" s="24"/>
      <c r="C156" s="24"/>
      <c r="D156" s="24"/>
      <c r="E156" s="24"/>
      <c r="F156" s="24"/>
      <c r="G156" s="24"/>
      <c r="H156" s="33"/>
      <c r="I156" s="33"/>
      <c r="J156" s="33">
        <f t="shared" si="1096"/>
        <v>0</v>
      </c>
      <c r="L156" s="33">
        <f t="shared" si="1096"/>
        <v>0</v>
      </c>
      <c r="N156" s="33">
        <f t="shared" ref="N156" si="1438">$H156*M156</f>
        <v>0</v>
      </c>
      <c r="P156" s="33">
        <f t="shared" ref="P156" si="1439">$H156*O156</f>
        <v>0</v>
      </c>
      <c r="R156" s="33">
        <f t="shared" ref="R156" si="1440">$H156*Q156</f>
        <v>0</v>
      </c>
      <c r="T156" s="33">
        <f t="shared" ref="T156" si="1441">$H156*S156</f>
        <v>0</v>
      </c>
      <c r="V156" s="33">
        <f t="shared" ref="V156" si="1442">$H156*U156</f>
        <v>0</v>
      </c>
      <c r="X156" s="33">
        <f t="shared" ref="X156" si="1443">$H156*W156</f>
        <v>0</v>
      </c>
      <c r="Z156" s="33">
        <f t="shared" ref="Z156" si="1444">$H156*Y156</f>
        <v>0</v>
      </c>
      <c r="AB156" s="33">
        <f t="shared" ref="AB156" si="1445">$H156*AA156</f>
        <v>0</v>
      </c>
      <c r="AD156" s="33">
        <f t="shared" ref="AD156" si="1446">$H156*AC156</f>
        <v>0</v>
      </c>
      <c r="AF156" s="33">
        <f t="shared" ref="AF156" si="1447">$H156*AE156</f>
        <v>0</v>
      </c>
      <c r="AG156" s="34">
        <f t="shared" si="1107"/>
        <v>0</v>
      </c>
    </row>
    <row r="157" spans="1:33" s="14" customFormat="1" ht="18" customHeight="1" x14ac:dyDescent="0.25">
      <c r="A157" s="24"/>
      <c r="B157" s="24"/>
      <c r="C157" s="24"/>
      <c r="D157" s="24"/>
      <c r="E157" s="24"/>
      <c r="F157" s="24"/>
      <c r="G157" s="24"/>
      <c r="H157" s="33"/>
      <c r="I157" s="33"/>
      <c r="J157" s="33">
        <f t="shared" si="1096"/>
        <v>0</v>
      </c>
      <c r="L157" s="33">
        <f t="shared" si="1096"/>
        <v>0</v>
      </c>
      <c r="N157" s="33">
        <f t="shared" ref="N157" si="1448">$H157*M157</f>
        <v>0</v>
      </c>
      <c r="P157" s="33">
        <f t="shared" ref="P157" si="1449">$H157*O157</f>
        <v>0</v>
      </c>
      <c r="R157" s="33">
        <f t="shared" ref="R157" si="1450">$H157*Q157</f>
        <v>0</v>
      </c>
      <c r="T157" s="33">
        <f t="shared" ref="T157" si="1451">$H157*S157</f>
        <v>0</v>
      </c>
      <c r="V157" s="33">
        <f t="shared" ref="V157" si="1452">$H157*U157</f>
        <v>0</v>
      </c>
      <c r="X157" s="33">
        <f t="shared" ref="X157" si="1453">$H157*W157</f>
        <v>0</v>
      </c>
      <c r="Z157" s="33">
        <f t="shared" ref="Z157" si="1454">$H157*Y157</f>
        <v>0</v>
      </c>
      <c r="AB157" s="33">
        <f t="shared" ref="AB157" si="1455">$H157*AA157</f>
        <v>0</v>
      </c>
      <c r="AD157" s="33">
        <f t="shared" ref="AD157" si="1456">$H157*AC157</f>
        <v>0</v>
      </c>
      <c r="AF157" s="33">
        <f t="shared" ref="AF157" si="1457">$H157*AE157</f>
        <v>0</v>
      </c>
      <c r="AG157" s="34">
        <f t="shared" si="1107"/>
        <v>0</v>
      </c>
    </row>
    <row r="158" spans="1:33" s="14" customFormat="1" ht="18" customHeight="1" x14ac:dyDescent="0.25">
      <c r="A158" s="24"/>
      <c r="B158" s="24"/>
      <c r="C158" s="24"/>
      <c r="D158" s="24"/>
      <c r="E158" s="24"/>
      <c r="F158" s="24"/>
      <c r="G158" s="24"/>
      <c r="H158" s="33"/>
      <c r="I158" s="33"/>
      <c r="J158" s="33">
        <f t="shared" si="1096"/>
        <v>0</v>
      </c>
      <c r="L158" s="33">
        <f t="shared" si="1096"/>
        <v>0</v>
      </c>
      <c r="N158" s="33">
        <f t="shared" ref="N158" si="1458">$H158*M158</f>
        <v>0</v>
      </c>
      <c r="P158" s="33">
        <f t="shared" ref="P158" si="1459">$H158*O158</f>
        <v>0</v>
      </c>
      <c r="R158" s="33">
        <f t="shared" ref="R158" si="1460">$H158*Q158</f>
        <v>0</v>
      </c>
      <c r="T158" s="33">
        <f t="shared" ref="T158" si="1461">$H158*S158</f>
        <v>0</v>
      </c>
      <c r="V158" s="33">
        <f t="shared" ref="V158" si="1462">$H158*U158</f>
        <v>0</v>
      </c>
      <c r="X158" s="33">
        <f t="shared" ref="X158" si="1463">$H158*W158</f>
        <v>0</v>
      </c>
      <c r="Z158" s="33">
        <f t="shared" ref="Z158" si="1464">$H158*Y158</f>
        <v>0</v>
      </c>
      <c r="AB158" s="33">
        <f t="shared" ref="AB158" si="1465">$H158*AA158</f>
        <v>0</v>
      </c>
      <c r="AD158" s="33">
        <f t="shared" ref="AD158" si="1466">$H158*AC158</f>
        <v>0</v>
      </c>
      <c r="AF158" s="33">
        <f t="shared" ref="AF158" si="1467">$H158*AE158</f>
        <v>0</v>
      </c>
      <c r="AG158" s="34">
        <f t="shared" si="1107"/>
        <v>0</v>
      </c>
    </row>
    <row r="159" spans="1:33" s="14" customFormat="1" ht="18" customHeight="1" x14ac:dyDescent="0.25">
      <c r="A159" s="24"/>
      <c r="B159" s="24"/>
      <c r="C159" s="24"/>
      <c r="D159" s="24"/>
      <c r="E159" s="24"/>
      <c r="F159" s="24"/>
      <c r="G159" s="24"/>
      <c r="H159" s="33"/>
      <c r="I159" s="33"/>
      <c r="J159" s="33">
        <f t="shared" si="1096"/>
        <v>0</v>
      </c>
      <c r="L159" s="33">
        <f t="shared" si="1096"/>
        <v>0</v>
      </c>
      <c r="N159" s="33">
        <f t="shared" ref="N159" si="1468">$H159*M159</f>
        <v>0</v>
      </c>
      <c r="P159" s="33">
        <f t="shared" ref="P159" si="1469">$H159*O159</f>
        <v>0</v>
      </c>
      <c r="R159" s="33">
        <f t="shared" ref="R159" si="1470">$H159*Q159</f>
        <v>0</v>
      </c>
      <c r="T159" s="33">
        <f t="shared" ref="T159" si="1471">$H159*S159</f>
        <v>0</v>
      </c>
      <c r="V159" s="33">
        <f t="shared" ref="V159" si="1472">$H159*U159</f>
        <v>0</v>
      </c>
      <c r="X159" s="33">
        <f t="shared" ref="X159" si="1473">$H159*W159</f>
        <v>0</v>
      </c>
      <c r="Z159" s="33">
        <f t="shared" ref="Z159" si="1474">$H159*Y159</f>
        <v>0</v>
      </c>
      <c r="AB159" s="33">
        <f t="shared" ref="AB159" si="1475">$H159*AA159</f>
        <v>0</v>
      </c>
      <c r="AD159" s="33">
        <f t="shared" ref="AD159" si="1476">$H159*AC159</f>
        <v>0</v>
      </c>
      <c r="AF159" s="33">
        <f t="shared" ref="AF159" si="1477">$H159*AE159</f>
        <v>0</v>
      </c>
      <c r="AG159" s="34">
        <f t="shared" si="1107"/>
        <v>0</v>
      </c>
    </row>
    <row r="160" spans="1:33" s="14" customFormat="1" ht="18" customHeight="1" x14ac:dyDescent="0.25">
      <c r="A160" s="24"/>
      <c r="B160" s="24"/>
      <c r="C160" s="24"/>
      <c r="D160" s="24"/>
      <c r="E160" s="24"/>
      <c r="F160" s="24"/>
      <c r="G160" s="24"/>
      <c r="H160" s="33"/>
      <c r="I160" s="33"/>
      <c r="J160" s="33">
        <f t="shared" si="1096"/>
        <v>0</v>
      </c>
      <c r="L160" s="33">
        <f t="shared" si="1096"/>
        <v>0</v>
      </c>
      <c r="N160" s="33">
        <f t="shared" ref="N160" si="1478">$H160*M160</f>
        <v>0</v>
      </c>
      <c r="P160" s="33">
        <f t="shared" ref="P160" si="1479">$H160*O160</f>
        <v>0</v>
      </c>
      <c r="R160" s="33">
        <f t="shared" ref="R160" si="1480">$H160*Q160</f>
        <v>0</v>
      </c>
      <c r="T160" s="33">
        <f t="shared" ref="T160" si="1481">$H160*S160</f>
        <v>0</v>
      </c>
      <c r="V160" s="33">
        <f t="shared" ref="V160" si="1482">$H160*U160</f>
        <v>0</v>
      </c>
      <c r="X160" s="33">
        <f t="shared" ref="X160" si="1483">$H160*W160</f>
        <v>0</v>
      </c>
      <c r="Z160" s="33">
        <f t="shared" ref="Z160" si="1484">$H160*Y160</f>
        <v>0</v>
      </c>
      <c r="AB160" s="33">
        <f t="shared" ref="AB160" si="1485">$H160*AA160</f>
        <v>0</v>
      </c>
      <c r="AD160" s="33">
        <f t="shared" ref="AD160" si="1486">$H160*AC160</f>
        <v>0</v>
      </c>
      <c r="AF160" s="33">
        <f t="shared" ref="AF160" si="1487">$H160*AE160</f>
        <v>0</v>
      </c>
      <c r="AG160" s="34">
        <f t="shared" si="1107"/>
        <v>0</v>
      </c>
    </row>
    <row r="161" spans="1:33" s="14" customFormat="1" ht="18" customHeight="1" x14ac:dyDescent="0.25">
      <c r="A161" s="24"/>
      <c r="B161" s="24"/>
      <c r="C161" s="24"/>
      <c r="D161" s="24"/>
      <c r="E161" s="24"/>
      <c r="F161" s="24"/>
      <c r="G161" s="24"/>
      <c r="H161" s="33"/>
      <c r="I161" s="33"/>
      <c r="J161" s="33">
        <f t="shared" si="1096"/>
        <v>0</v>
      </c>
      <c r="L161" s="33">
        <f t="shared" si="1096"/>
        <v>0</v>
      </c>
      <c r="N161" s="33">
        <f t="shared" ref="N161" si="1488">$H161*M161</f>
        <v>0</v>
      </c>
      <c r="P161" s="33">
        <f t="shared" ref="P161" si="1489">$H161*O161</f>
        <v>0</v>
      </c>
      <c r="R161" s="33">
        <f t="shared" ref="R161" si="1490">$H161*Q161</f>
        <v>0</v>
      </c>
      <c r="T161" s="33">
        <f t="shared" ref="T161" si="1491">$H161*S161</f>
        <v>0</v>
      </c>
      <c r="V161" s="33">
        <f t="shared" ref="V161" si="1492">$H161*U161</f>
        <v>0</v>
      </c>
      <c r="X161" s="33">
        <f t="shared" ref="X161" si="1493">$H161*W161</f>
        <v>0</v>
      </c>
      <c r="Z161" s="33">
        <f t="shared" ref="Z161" si="1494">$H161*Y161</f>
        <v>0</v>
      </c>
      <c r="AB161" s="33">
        <f t="shared" ref="AB161" si="1495">$H161*AA161</f>
        <v>0</v>
      </c>
      <c r="AD161" s="33">
        <f t="shared" ref="AD161" si="1496">$H161*AC161</f>
        <v>0</v>
      </c>
      <c r="AF161" s="33">
        <f t="shared" ref="AF161" si="1497">$H161*AE161</f>
        <v>0</v>
      </c>
      <c r="AG161" s="34">
        <f t="shared" si="1107"/>
        <v>0</v>
      </c>
    </row>
    <row r="162" spans="1:33" s="14" customFormat="1" ht="18" customHeight="1" x14ac:dyDescent="0.25">
      <c r="A162" s="24"/>
      <c r="B162" s="24"/>
      <c r="C162" s="24"/>
      <c r="D162" s="24"/>
      <c r="E162" s="24"/>
      <c r="F162" s="24"/>
      <c r="G162" s="24"/>
      <c r="H162" s="33"/>
      <c r="I162" s="33"/>
      <c r="J162" s="33">
        <f t="shared" si="1096"/>
        <v>0</v>
      </c>
      <c r="L162" s="33">
        <f t="shared" si="1096"/>
        <v>0</v>
      </c>
      <c r="N162" s="33">
        <f t="shared" ref="N162" si="1498">$H162*M162</f>
        <v>0</v>
      </c>
      <c r="P162" s="33">
        <f t="shared" ref="P162" si="1499">$H162*O162</f>
        <v>0</v>
      </c>
      <c r="R162" s="33">
        <f t="shared" ref="R162" si="1500">$H162*Q162</f>
        <v>0</v>
      </c>
      <c r="T162" s="33">
        <f t="shared" ref="T162" si="1501">$H162*S162</f>
        <v>0</v>
      </c>
      <c r="V162" s="33">
        <f t="shared" ref="V162" si="1502">$H162*U162</f>
        <v>0</v>
      </c>
      <c r="X162" s="33">
        <f t="shared" ref="X162" si="1503">$H162*W162</f>
        <v>0</v>
      </c>
      <c r="Z162" s="33">
        <f t="shared" ref="Z162" si="1504">$H162*Y162</f>
        <v>0</v>
      </c>
      <c r="AB162" s="33">
        <f t="shared" ref="AB162" si="1505">$H162*AA162</f>
        <v>0</v>
      </c>
      <c r="AD162" s="33">
        <f t="shared" ref="AD162" si="1506">$H162*AC162</f>
        <v>0</v>
      </c>
      <c r="AF162" s="33">
        <f t="shared" ref="AF162" si="1507">$H162*AE162</f>
        <v>0</v>
      </c>
      <c r="AG162" s="34">
        <f t="shared" si="1107"/>
        <v>0</v>
      </c>
    </row>
    <row r="163" spans="1:33" s="14" customFormat="1" ht="18" customHeight="1" x14ac:dyDescent="0.25">
      <c r="A163" s="24"/>
      <c r="B163" s="24"/>
      <c r="C163" s="24"/>
      <c r="D163" s="24"/>
      <c r="E163" s="24"/>
      <c r="F163" s="24"/>
      <c r="G163" s="24"/>
      <c r="H163" s="33"/>
      <c r="I163" s="33"/>
      <c r="J163" s="33">
        <f t="shared" si="1096"/>
        <v>0</v>
      </c>
      <c r="L163" s="33">
        <f t="shared" si="1096"/>
        <v>0</v>
      </c>
      <c r="N163" s="33">
        <f t="shared" ref="N163" si="1508">$H163*M163</f>
        <v>0</v>
      </c>
      <c r="P163" s="33">
        <f t="shared" ref="P163" si="1509">$H163*O163</f>
        <v>0</v>
      </c>
      <c r="R163" s="33">
        <f t="shared" ref="R163" si="1510">$H163*Q163</f>
        <v>0</v>
      </c>
      <c r="T163" s="33">
        <f t="shared" ref="T163" si="1511">$H163*S163</f>
        <v>0</v>
      </c>
      <c r="V163" s="33">
        <f t="shared" ref="V163" si="1512">$H163*U163</f>
        <v>0</v>
      </c>
      <c r="X163" s="33">
        <f t="shared" ref="X163" si="1513">$H163*W163</f>
        <v>0</v>
      </c>
      <c r="Z163" s="33">
        <f t="shared" ref="Z163" si="1514">$H163*Y163</f>
        <v>0</v>
      </c>
      <c r="AB163" s="33">
        <f t="shared" ref="AB163" si="1515">$H163*AA163</f>
        <v>0</v>
      </c>
      <c r="AD163" s="33">
        <f t="shared" ref="AD163" si="1516">$H163*AC163</f>
        <v>0</v>
      </c>
      <c r="AF163" s="33">
        <f t="shared" ref="AF163" si="1517">$H163*AE163</f>
        <v>0</v>
      </c>
      <c r="AG163" s="34">
        <f t="shared" si="1107"/>
        <v>0</v>
      </c>
    </row>
    <row r="164" spans="1:33" s="14" customFormat="1" ht="18" customHeight="1" x14ac:dyDescent="0.25">
      <c r="A164" s="24"/>
      <c r="B164" s="24"/>
      <c r="C164" s="24"/>
      <c r="D164" s="24"/>
      <c r="E164" s="24"/>
      <c r="F164" s="24"/>
      <c r="G164" s="24"/>
      <c r="H164" s="33"/>
      <c r="I164" s="33"/>
      <c r="J164" s="33">
        <f t="shared" si="1096"/>
        <v>0</v>
      </c>
      <c r="L164" s="33">
        <f t="shared" si="1096"/>
        <v>0</v>
      </c>
      <c r="N164" s="33">
        <f t="shared" ref="N164" si="1518">$H164*M164</f>
        <v>0</v>
      </c>
      <c r="P164" s="33">
        <f t="shared" ref="P164" si="1519">$H164*O164</f>
        <v>0</v>
      </c>
      <c r="R164" s="33">
        <f t="shared" ref="R164" si="1520">$H164*Q164</f>
        <v>0</v>
      </c>
      <c r="T164" s="33">
        <f t="shared" ref="T164" si="1521">$H164*S164</f>
        <v>0</v>
      </c>
      <c r="V164" s="33">
        <f t="shared" ref="V164" si="1522">$H164*U164</f>
        <v>0</v>
      </c>
      <c r="X164" s="33">
        <f t="shared" ref="X164" si="1523">$H164*W164</f>
        <v>0</v>
      </c>
      <c r="Z164" s="33">
        <f t="shared" ref="Z164" si="1524">$H164*Y164</f>
        <v>0</v>
      </c>
      <c r="AB164" s="33">
        <f t="shared" ref="AB164" si="1525">$H164*AA164</f>
        <v>0</v>
      </c>
      <c r="AD164" s="33">
        <f t="shared" ref="AD164" si="1526">$H164*AC164</f>
        <v>0</v>
      </c>
      <c r="AF164" s="33">
        <f t="shared" ref="AF164" si="1527">$H164*AE164</f>
        <v>0</v>
      </c>
      <c r="AG164" s="34">
        <f t="shared" si="1107"/>
        <v>0</v>
      </c>
    </row>
    <row r="165" spans="1:33" s="14" customFormat="1" ht="18" customHeight="1" x14ac:dyDescent="0.25">
      <c r="A165" s="24"/>
      <c r="B165" s="24"/>
      <c r="C165" s="24"/>
      <c r="D165" s="24"/>
      <c r="E165" s="24"/>
      <c r="F165" s="24"/>
      <c r="G165" s="24"/>
      <c r="H165" s="33"/>
      <c r="I165" s="33"/>
      <c r="J165" s="33">
        <f t="shared" si="1096"/>
        <v>0</v>
      </c>
      <c r="L165" s="33">
        <f t="shared" si="1096"/>
        <v>0</v>
      </c>
      <c r="N165" s="33">
        <f t="shared" ref="N165" si="1528">$H165*M165</f>
        <v>0</v>
      </c>
      <c r="P165" s="33">
        <f t="shared" ref="P165" si="1529">$H165*O165</f>
        <v>0</v>
      </c>
      <c r="R165" s="33">
        <f t="shared" ref="R165" si="1530">$H165*Q165</f>
        <v>0</v>
      </c>
      <c r="T165" s="33">
        <f t="shared" ref="T165" si="1531">$H165*S165</f>
        <v>0</v>
      </c>
      <c r="V165" s="33">
        <f t="shared" ref="V165" si="1532">$H165*U165</f>
        <v>0</v>
      </c>
      <c r="X165" s="33">
        <f t="shared" ref="X165" si="1533">$H165*W165</f>
        <v>0</v>
      </c>
      <c r="Z165" s="33">
        <f t="shared" ref="Z165" si="1534">$H165*Y165</f>
        <v>0</v>
      </c>
      <c r="AB165" s="33">
        <f t="shared" ref="AB165" si="1535">$H165*AA165</f>
        <v>0</v>
      </c>
      <c r="AD165" s="33">
        <f t="shared" ref="AD165" si="1536">$H165*AC165</f>
        <v>0</v>
      </c>
      <c r="AF165" s="33">
        <f t="shared" ref="AF165" si="1537">$H165*AE165</f>
        <v>0</v>
      </c>
      <c r="AG165" s="34">
        <f t="shared" si="1107"/>
        <v>0</v>
      </c>
    </row>
    <row r="166" spans="1:33" s="14" customFormat="1" ht="18" customHeight="1" x14ac:dyDescent="0.25">
      <c r="A166" s="24"/>
      <c r="B166" s="24"/>
      <c r="C166" s="24"/>
      <c r="D166" s="24"/>
      <c r="E166" s="24"/>
      <c r="F166" s="24"/>
      <c r="G166" s="24"/>
      <c r="H166" s="33"/>
      <c r="I166" s="33"/>
      <c r="J166" s="33">
        <f t="shared" si="1096"/>
        <v>0</v>
      </c>
      <c r="L166" s="33">
        <f t="shared" si="1096"/>
        <v>0</v>
      </c>
      <c r="N166" s="33">
        <f t="shared" ref="N166" si="1538">$H166*M166</f>
        <v>0</v>
      </c>
      <c r="P166" s="33">
        <f t="shared" ref="P166" si="1539">$H166*O166</f>
        <v>0</v>
      </c>
      <c r="R166" s="33">
        <f t="shared" ref="R166" si="1540">$H166*Q166</f>
        <v>0</v>
      </c>
      <c r="T166" s="33">
        <f t="shared" ref="T166" si="1541">$H166*S166</f>
        <v>0</v>
      </c>
      <c r="V166" s="33">
        <f t="shared" ref="V166" si="1542">$H166*U166</f>
        <v>0</v>
      </c>
      <c r="X166" s="33">
        <f t="shared" ref="X166" si="1543">$H166*W166</f>
        <v>0</v>
      </c>
      <c r="Z166" s="33">
        <f t="shared" ref="Z166" si="1544">$H166*Y166</f>
        <v>0</v>
      </c>
      <c r="AB166" s="33">
        <f t="shared" ref="AB166" si="1545">$H166*AA166</f>
        <v>0</v>
      </c>
      <c r="AD166" s="33">
        <f t="shared" ref="AD166" si="1546">$H166*AC166</f>
        <v>0</v>
      </c>
      <c r="AF166" s="33">
        <f t="shared" ref="AF166" si="1547">$H166*AE166</f>
        <v>0</v>
      </c>
      <c r="AG166" s="34">
        <f t="shared" si="1107"/>
        <v>0</v>
      </c>
    </row>
    <row r="167" spans="1:33" s="14" customFormat="1" ht="18" customHeight="1" x14ac:dyDescent="0.25">
      <c r="A167" s="24"/>
      <c r="B167" s="24"/>
      <c r="C167" s="24"/>
      <c r="D167" s="24"/>
      <c r="E167" s="24"/>
      <c r="F167" s="24"/>
      <c r="G167" s="24"/>
      <c r="H167" s="33"/>
      <c r="I167" s="33"/>
      <c r="J167" s="33">
        <f t="shared" si="1096"/>
        <v>0</v>
      </c>
      <c r="L167" s="33">
        <f t="shared" si="1096"/>
        <v>0</v>
      </c>
      <c r="N167" s="33">
        <f t="shared" ref="N167" si="1548">$H167*M167</f>
        <v>0</v>
      </c>
      <c r="P167" s="33">
        <f t="shared" ref="P167" si="1549">$H167*O167</f>
        <v>0</v>
      </c>
      <c r="R167" s="33">
        <f t="shared" ref="R167" si="1550">$H167*Q167</f>
        <v>0</v>
      </c>
      <c r="T167" s="33">
        <f t="shared" ref="T167" si="1551">$H167*S167</f>
        <v>0</v>
      </c>
      <c r="V167" s="33">
        <f t="shared" ref="V167" si="1552">$H167*U167</f>
        <v>0</v>
      </c>
      <c r="X167" s="33">
        <f t="shared" ref="X167" si="1553">$H167*W167</f>
        <v>0</v>
      </c>
      <c r="Z167" s="33">
        <f t="shared" ref="Z167" si="1554">$H167*Y167</f>
        <v>0</v>
      </c>
      <c r="AB167" s="33">
        <f t="shared" ref="AB167" si="1555">$H167*AA167</f>
        <v>0</v>
      </c>
      <c r="AD167" s="33">
        <f t="shared" ref="AD167" si="1556">$H167*AC167</f>
        <v>0</v>
      </c>
      <c r="AF167" s="33">
        <f t="shared" ref="AF167" si="1557">$H167*AE167</f>
        <v>0</v>
      </c>
      <c r="AG167" s="34">
        <f t="shared" si="1107"/>
        <v>0</v>
      </c>
    </row>
    <row r="168" spans="1:33" s="14" customFormat="1" ht="18" customHeight="1" x14ac:dyDescent="0.25">
      <c r="A168" s="24"/>
      <c r="B168" s="24"/>
      <c r="C168" s="24"/>
      <c r="D168" s="24"/>
      <c r="E168" s="24"/>
      <c r="F168" s="24"/>
      <c r="G168" s="24"/>
      <c r="H168" s="33"/>
      <c r="I168" s="33"/>
      <c r="J168" s="33">
        <f t="shared" si="1096"/>
        <v>0</v>
      </c>
      <c r="L168" s="33">
        <f t="shared" si="1096"/>
        <v>0</v>
      </c>
      <c r="N168" s="33">
        <f t="shared" ref="N168" si="1558">$H168*M168</f>
        <v>0</v>
      </c>
      <c r="P168" s="33">
        <f t="shared" ref="P168" si="1559">$H168*O168</f>
        <v>0</v>
      </c>
      <c r="R168" s="33">
        <f t="shared" ref="R168" si="1560">$H168*Q168</f>
        <v>0</v>
      </c>
      <c r="T168" s="33">
        <f t="shared" ref="T168" si="1561">$H168*S168</f>
        <v>0</v>
      </c>
      <c r="V168" s="33">
        <f t="shared" ref="V168" si="1562">$H168*U168</f>
        <v>0</v>
      </c>
      <c r="X168" s="33">
        <f t="shared" ref="X168" si="1563">$H168*W168</f>
        <v>0</v>
      </c>
      <c r="Z168" s="33">
        <f t="shared" ref="Z168" si="1564">$H168*Y168</f>
        <v>0</v>
      </c>
      <c r="AB168" s="33">
        <f t="shared" ref="AB168" si="1565">$H168*AA168</f>
        <v>0</v>
      </c>
      <c r="AD168" s="33">
        <f t="shared" ref="AD168" si="1566">$H168*AC168</f>
        <v>0</v>
      </c>
      <c r="AF168" s="33">
        <f t="shared" ref="AF168" si="1567">$H168*AE168</f>
        <v>0</v>
      </c>
      <c r="AG168" s="34">
        <f t="shared" si="1107"/>
        <v>0</v>
      </c>
    </row>
    <row r="169" spans="1:33" s="14" customFormat="1" ht="18" customHeight="1" x14ac:dyDescent="0.25">
      <c r="A169" s="24"/>
      <c r="B169" s="24"/>
      <c r="C169" s="24"/>
      <c r="D169" s="24"/>
      <c r="E169" s="24"/>
      <c r="F169" s="24"/>
      <c r="G169" s="24"/>
      <c r="H169" s="33"/>
      <c r="I169" s="33"/>
      <c r="J169" s="33">
        <f t="shared" si="1096"/>
        <v>0</v>
      </c>
      <c r="L169" s="33">
        <f t="shared" si="1096"/>
        <v>0</v>
      </c>
      <c r="N169" s="33">
        <f t="shared" ref="N169" si="1568">$H169*M169</f>
        <v>0</v>
      </c>
      <c r="P169" s="33">
        <f t="shared" ref="P169" si="1569">$H169*O169</f>
        <v>0</v>
      </c>
      <c r="R169" s="33">
        <f t="shared" ref="R169" si="1570">$H169*Q169</f>
        <v>0</v>
      </c>
      <c r="T169" s="33">
        <f t="shared" ref="T169" si="1571">$H169*S169</f>
        <v>0</v>
      </c>
      <c r="V169" s="33">
        <f t="shared" ref="V169" si="1572">$H169*U169</f>
        <v>0</v>
      </c>
      <c r="X169" s="33">
        <f t="shared" ref="X169" si="1573">$H169*W169</f>
        <v>0</v>
      </c>
      <c r="Z169" s="33">
        <f t="shared" ref="Z169" si="1574">$H169*Y169</f>
        <v>0</v>
      </c>
      <c r="AB169" s="33">
        <f t="shared" ref="AB169" si="1575">$H169*AA169</f>
        <v>0</v>
      </c>
      <c r="AD169" s="33">
        <f t="shared" ref="AD169" si="1576">$H169*AC169</f>
        <v>0</v>
      </c>
      <c r="AF169" s="33">
        <f t="shared" ref="AF169" si="1577">$H169*AE169</f>
        <v>0</v>
      </c>
      <c r="AG169" s="34">
        <f t="shared" si="1107"/>
        <v>0</v>
      </c>
    </row>
    <row r="170" spans="1:33" s="14" customFormat="1" ht="18" customHeight="1" x14ac:dyDescent="0.25">
      <c r="A170" s="24"/>
      <c r="B170" s="24"/>
      <c r="C170" s="24"/>
      <c r="D170" s="24"/>
      <c r="E170" s="24"/>
      <c r="F170" s="24"/>
      <c r="G170" s="24"/>
      <c r="H170" s="33"/>
      <c r="I170" s="33"/>
      <c r="J170" s="33">
        <f t="shared" si="1096"/>
        <v>0</v>
      </c>
      <c r="L170" s="33">
        <f t="shared" si="1096"/>
        <v>0</v>
      </c>
      <c r="N170" s="33">
        <f t="shared" ref="N170" si="1578">$H170*M170</f>
        <v>0</v>
      </c>
      <c r="P170" s="33">
        <f t="shared" ref="P170" si="1579">$H170*O170</f>
        <v>0</v>
      </c>
      <c r="R170" s="33">
        <f t="shared" ref="R170" si="1580">$H170*Q170</f>
        <v>0</v>
      </c>
      <c r="T170" s="33">
        <f t="shared" ref="T170" si="1581">$H170*S170</f>
        <v>0</v>
      </c>
      <c r="V170" s="33">
        <f t="shared" ref="V170" si="1582">$H170*U170</f>
        <v>0</v>
      </c>
      <c r="X170" s="33">
        <f t="shared" ref="X170" si="1583">$H170*W170</f>
        <v>0</v>
      </c>
      <c r="Z170" s="33">
        <f t="shared" ref="Z170" si="1584">$H170*Y170</f>
        <v>0</v>
      </c>
      <c r="AB170" s="33">
        <f t="shared" ref="AB170" si="1585">$H170*AA170</f>
        <v>0</v>
      </c>
      <c r="AD170" s="33">
        <f t="shared" ref="AD170" si="1586">$H170*AC170</f>
        <v>0</v>
      </c>
      <c r="AF170" s="33">
        <f t="shared" ref="AF170" si="1587">$H170*AE170</f>
        <v>0</v>
      </c>
      <c r="AG170" s="34">
        <f t="shared" si="1107"/>
        <v>0</v>
      </c>
    </row>
    <row r="171" spans="1:33" s="14" customFormat="1" ht="18" customHeight="1" x14ac:dyDescent="0.25">
      <c r="A171" s="24"/>
      <c r="B171" s="24"/>
      <c r="C171" s="24"/>
      <c r="D171" s="24"/>
      <c r="E171" s="24"/>
      <c r="F171" s="24"/>
      <c r="G171" s="24"/>
      <c r="H171" s="33"/>
      <c r="I171" s="33"/>
      <c r="J171" s="33">
        <f t="shared" si="1096"/>
        <v>0</v>
      </c>
      <c r="L171" s="33">
        <f t="shared" si="1096"/>
        <v>0</v>
      </c>
      <c r="N171" s="33">
        <f t="shared" ref="N171" si="1588">$H171*M171</f>
        <v>0</v>
      </c>
      <c r="P171" s="33">
        <f t="shared" ref="P171" si="1589">$H171*O171</f>
        <v>0</v>
      </c>
      <c r="R171" s="33">
        <f t="shared" ref="R171" si="1590">$H171*Q171</f>
        <v>0</v>
      </c>
      <c r="T171" s="33">
        <f t="shared" ref="T171" si="1591">$H171*S171</f>
        <v>0</v>
      </c>
      <c r="V171" s="33">
        <f t="shared" ref="V171" si="1592">$H171*U171</f>
        <v>0</v>
      </c>
      <c r="X171" s="33">
        <f t="shared" ref="X171" si="1593">$H171*W171</f>
        <v>0</v>
      </c>
      <c r="Z171" s="33">
        <f t="shared" ref="Z171" si="1594">$H171*Y171</f>
        <v>0</v>
      </c>
      <c r="AB171" s="33">
        <f t="shared" ref="AB171" si="1595">$H171*AA171</f>
        <v>0</v>
      </c>
      <c r="AD171" s="33">
        <f t="shared" ref="AD171" si="1596">$H171*AC171</f>
        <v>0</v>
      </c>
      <c r="AF171" s="33">
        <f t="shared" ref="AF171" si="1597">$H171*AE171</f>
        <v>0</v>
      </c>
      <c r="AG171" s="34">
        <f t="shared" si="1107"/>
        <v>0</v>
      </c>
    </row>
    <row r="172" spans="1:33" s="14" customFormat="1" ht="18" customHeight="1" x14ac:dyDescent="0.25">
      <c r="A172" s="24"/>
      <c r="B172" s="24"/>
      <c r="C172" s="24"/>
      <c r="D172" s="24"/>
      <c r="E172" s="24"/>
      <c r="F172" s="24"/>
      <c r="G172" s="24"/>
      <c r="H172" s="33"/>
      <c r="I172" s="33"/>
      <c r="J172" s="33">
        <f t="shared" si="1096"/>
        <v>0</v>
      </c>
      <c r="L172" s="33">
        <f t="shared" si="1096"/>
        <v>0</v>
      </c>
      <c r="N172" s="33">
        <f t="shared" ref="N172" si="1598">$H172*M172</f>
        <v>0</v>
      </c>
      <c r="P172" s="33">
        <f t="shared" ref="P172" si="1599">$H172*O172</f>
        <v>0</v>
      </c>
      <c r="R172" s="33">
        <f t="shared" ref="R172" si="1600">$H172*Q172</f>
        <v>0</v>
      </c>
      <c r="T172" s="33">
        <f t="shared" ref="T172" si="1601">$H172*S172</f>
        <v>0</v>
      </c>
      <c r="V172" s="33">
        <f t="shared" ref="V172" si="1602">$H172*U172</f>
        <v>0</v>
      </c>
      <c r="X172" s="33">
        <f t="shared" ref="X172" si="1603">$H172*W172</f>
        <v>0</v>
      </c>
      <c r="Z172" s="33">
        <f t="shared" ref="Z172" si="1604">$H172*Y172</f>
        <v>0</v>
      </c>
      <c r="AB172" s="33">
        <f t="shared" ref="AB172" si="1605">$H172*AA172</f>
        <v>0</v>
      </c>
      <c r="AD172" s="33">
        <f t="shared" ref="AD172" si="1606">$H172*AC172</f>
        <v>0</v>
      </c>
      <c r="AF172" s="33">
        <f t="shared" ref="AF172" si="1607">$H172*AE172</f>
        <v>0</v>
      </c>
      <c r="AG172" s="34">
        <f t="shared" si="1107"/>
        <v>0</v>
      </c>
    </row>
    <row r="173" spans="1:33" s="14" customFormat="1" ht="18" customHeight="1" x14ac:dyDescent="0.25">
      <c r="A173" s="24"/>
      <c r="B173" s="24"/>
      <c r="C173" s="24"/>
      <c r="D173" s="24"/>
      <c r="E173" s="24"/>
      <c r="F173" s="24"/>
      <c r="G173" s="24"/>
      <c r="H173" s="33"/>
      <c r="I173" s="33"/>
      <c r="J173" s="33">
        <f t="shared" si="1096"/>
        <v>0</v>
      </c>
      <c r="L173" s="33">
        <f t="shared" si="1096"/>
        <v>0</v>
      </c>
      <c r="N173" s="33">
        <f t="shared" ref="N173" si="1608">$H173*M173</f>
        <v>0</v>
      </c>
      <c r="P173" s="33">
        <f t="shared" ref="P173" si="1609">$H173*O173</f>
        <v>0</v>
      </c>
      <c r="R173" s="33">
        <f t="shared" ref="R173" si="1610">$H173*Q173</f>
        <v>0</v>
      </c>
      <c r="T173" s="33">
        <f t="shared" ref="T173" si="1611">$H173*S173</f>
        <v>0</v>
      </c>
      <c r="V173" s="33">
        <f t="shared" ref="V173" si="1612">$H173*U173</f>
        <v>0</v>
      </c>
      <c r="X173" s="33">
        <f t="shared" ref="X173" si="1613">$H173*W173</f>
        <v>0</v>
      </c>
      <c r="Z173" s="33">
        <f t="shared" ref="Z173" si="1614">$H173*Y173</f>
        <v>0</v>
      </c>
      <c r="AB173" s="33">
        <f t="shared" ref="AB173" si="1615">$H173*AA173</f>
        <v>0</v>
      </c>
      <c r="AD173" s="33">
        <f t="shared" ref="AD173" si="1616">$H173*AC173</f>
        <v>0</v>
      </c>
      <c r="AF173" s="33">
        <f t="shared" ref="AF173" si="1617">$H173*AE173</f>
        <v>0</v>
      </c>
      <c r="AG173" s="34">
        <f t="shared" si="1107"/>
        <v>0</v>
      </c>
    </row>
    <row r="174" spans="1:33" s="14" customFormat="1" ht="18" customHeight="1" x14ac:dyDescent="0.25">
      <c r="A174" s="24"/>
      <c r="B174" s="24"/>
      <c r="C174" s="24"/>
      <c r="D174" s="24"/>
      <c r="E174" s="24"/>
      <c r="F174" s="24"/>
      <c r="G174" s="24"/>
      <c r="H174" s="33"/>
      <c r="I174" s="33"/>
      <c r="J174" s="33">
        <f t="shared" si="1096"/>
        <v>0</v>
      </c>
      <c r="L174" s="33">
        <f t="shared" si="1096"/>
        <v>0</v>
      </c>
      <c r="N174" s="33">
        <f t="shared" ref="N174" si="1618">$H174*M174</f>
        <v>0</v>
      </c>
      <c r="P174" s="33">
        <f t="shared" ref="P174" si="1619">$H174*O174</f>
        <v>0</v>
      </c>
      <c r="R174" s="33">
        <f t="shared" ref="R174" si="1620">$H174*Q174</f>
        <v>0</v>
      </c>
      <c r="T174" s="33">
        <f t="shared" ref="T174" si="1621">$H174*S174</f>
        <v>0</v>
      </c>
      <c r="V174" s="33">
        <f t="shared" ref="V174" si="1622">$H174*U174</f>
        <v>0</v>
      </c>
      <c r="X174" s="33">
        <f t="shared" ref="X174" si="1623">$H174*W174</f>
        <v>0</v>
      </c>
      <c r="Z174" s="33">
        <f t="shared" ref="Z174" si="1624">$H174*Y174</f>
        <v>0</v>
      </c>
      <c r="AB174" s="33">
        <f t="shared" ref="AB174" si="1625">$H174*AA174</f>
        <v>0</v>
      </c>
      <c r="AD174" s="33">
        <f t="shared" ref="AD174" si="1626">$H174*AC174</f>
        <v>0</v>
      </c>
      <c r="AF174" s="33">
        <f t="shared" ref="AF174" si="1627">$H174*AE174</f>
        <v>0</v>
      </c>
      <c r="AG174" s="34">
        <f t="shared" si="1107"/>
        <v>0</v>
      </c>
    </row>
    <row r="175" spans="1:33" s="14" customFormat="1" ht="18" customHeight="1" x14ac:dyDescent="0.25">
      <c r="A175" s="24"/>
      <c r="B175" s="24"/>
      <c r="C175" s="24"/>
      <c r="D175" s="24"/>
      <c r="E175" s="24"/>
      <c r="F175" s="24"/>
      <c r="G175" s="24"/>
      <c r="H175" s="33"/>
      <c r="I175" s="33"/>
      <c r="J175" s="33">
        <f t="shared" si="1096"/>
        <v>0</v>
      </c>
      <c r="L175" s="33">
        <f t="shared" si="1096"/>
        <v>0</v>
      </c>
      <c r="N175" s="33">
        <f t="shared" ref="N175" si="1628">$H175*M175</f>
        <v>0</v>
      </c>
      <c r="P175" s="33">
        <f t="shared" ref="P175" si="1629">$H175*O175</f>
        <v>0</v>
      </c>
      <c r="R175" s="33">
        <f t="shared" ref="R175" si="1630">$H175*Q175</f>
        <v>0</v>
      </c>
      <c r="T175" s="33">
        <f t="shared" ref="T175" si="1631">$H175*S175</f>
        <v>0</v>
      </c>
      <c r="V175" s="33">
        <f t="shared" ref="V175" si="1632">$H175*U175</f>
        <v>0</v>
      </c>
      <c r="X175" s="33">
        <f t="shared" ref="X175" si="1633">$H175*W175</f>
        <v>0</v>
      </c>
      <c r="Z175" s="33">
        <f t="shared" ref="Z175" si="1634">$H175*Y175</f>
        <v>0</v>
      </c>
      <c r="AB175" s="33">
        <f t="shared" ref="AB175" si="1635">$H175*AA175</f>
        <v>0</v>
      </c>
      <c r="AD175" s="33">
        <f t="shared" ref="AD175" si="1636">$H175*AC175</f>
        <v>0</v>
      </c>
      <c r="AF175" s="33">
        <f t="shared" ref="AF175" si="1637">$H175*AE175</f>
        <v>0</v>
      </c>
      <c r="AG175" s="34">
        <f t="shared" si="1107"/>
        <v>0</v>
      </c>
    </row>
    <row r="176" spans="1:33" s="14" customFormat="1" ht="18" customHeight="1" x14ac:dyDescent="0.25">
      <c r="A176" s="24"/>
      <c r="B176" s="24"/>
      <c r="C176" s="24"/>
      <c r="D176" s="24"/>
      <c r="E176" s="24"/>
      <c r="F176" s="24"/>
      <c r="G176" s="24"/>
      <c r="H176" s="33"/>
      <c r="I176" s="33"/>
      <c r="J176" s="33">
        <f t="shared" si="1096"/>
        <v>0</v>
      </c>
      <c r="L176" s="33">
        <f t="shared" si="1096"/>
        <v>0</v>
      </c>
      <c r="N176" s="33">
        <f t="shared" ref="N176" si="1638">$H176*M176</f>
        <v>0</v>
      </c>
      <c r="P176" s="33">
        <f t="shared" ref="P176" si="1639">$H176*O176</f>
        <v>0</v>
      </c>
      <c r="R176" s="33">
        <f t="shared" ref="R176" si="1640">$H176*Q176</f>
        <v>0</v>
      </c>
      <c r="T176" s="33">
        <f t="shared" ref="T176" si="1641">$H176*S176</f>
        <v>0</v>
      </c>
      <c r="V176" s="33">
        <f t="shared" ref="V176" si="1642">$H176*U176</f>
        <v>0</v>
      </c>
      <c r="X176" s="33">
        <f t="shared" ref="X176" si="1643">$H176*W176</f>
        <v>0</v>
      </c>
      <c r="Z176" s="33">
        <f t="shared" ref="Z176" si="1644">$H176*Y176</f>
        <v>0</v>
      </c>
      <c r="AB176" s="33">
        <f t="shared" ref="AB176" si="1645">$H176*AA176</f>
        <v>0</v>
      </c>
      <c r="AD176" s="33">
        <f t="shared" ref="AD176" si="1646">$H176*AC176</f>
        <v>0</v>
      </c>
      <c r="AF176" s="33">
        <f t="shared" ref="AF176" si="1647">$H176*AE176</f>
        <v>0</v>
      </c>
      <c r="AG176" s="34">
        <f t="shared" si="1107"/>
        <v>0</v>
      </c>
    </row>
    <row r="177" spans="1:33" s="14" customFormat="1" ht="18" customHeight="1" x14ac:dyDescent="0.25">
      <c r="A177" s="24"/>
      <c r="B177" s="24"/>
      <c r="C177" s="24"/>
      <c r="D177" s="24"/>
      <c r="E177" s="24"/>
      <c r="F177" s="24"/>
      <c r="G177" s="24"/>
      <c r="H177" s="33"/>
      <c r="I177" s="33"/>
      <c r="J177" s="33">
        <f t="shared" si="1096"/>
        <v>0</v>
      </c>
      <c r="L177" s="33">
        <f t="shared" si="1096"/>
        <v>0</v>
      </c>
      <c r="N177" s="33">
        <f t="shared" ref="N177" si="1648">$H177*M177</f>
        <v>0</v>
      </c>
      <c r="P177" s="33">
        <f t="shared" ref="P177" si="1649">$H177*O177</f>
        <v>0</v>
      </c>
      <c r="R177" s="33">
        <f t="shared" ref="R177" si="1650">$H177*Q177</f>
        <v>0</v>
      </c>
      <c r="T177" s="33">
        <f t="shared" ref="T177" si="1651">$H177*S177</f>
        <v>0</v>
      </c>
      <c r="V177" s="33">
        <f t="shared" ref="V177" si="1652">$H177*U177</f>
        <v>0</v>
      </c>
      <c r="X177" s="33">
        <f t="shared" ref="X177" si="1653">$H177*W177</f>
        <v>0</v>
      </c>
      <c r="Z177" s="33">
        <f t="shared" ref="Z177" si="1654">$H177*Y177</f>
        <v>0</v>
      </c>
      <c r="AB177" s="33">
        <f t="shared" ref="AB177" si="1655">$H177*AA177</f>
        <v>0</v>
      </c>
      <c r="AD177" s="33">
        <f t="shared" ref="AD177" si="1656">$H177*AC177</f>
        <v>0</v>
      </c>
      <c r="AF177" s="33">
        <f t="shared" ref="AF177" si="1657">$H177*AE177</f>
        <v>0</v>
      </c>
      <c r="AG177" s="34">
        <f t="shared" si="1107"/>
        <v>0</v>
      </c>
    </row>
    <row r="178" spans="1:33" s="14" customFormat="1" ht="18" customHeight="1" x14ac:dyDescent="0.25">
      <c r="A178" s="24"/>
      <c r="B178" s="24"/>
      <c r="C178" s="24"/>
      <c r="D178" s="24"/>
      <c r="E178" s="24"/>
      <c r="F178" s="24"/>
      <c r="G178" s="24"/>
      <c r="H178" s="33"/>
      <c r="I178" s="33"/>
      <c r="J178" s="33">
        <f t="shared" si="1096"/>
        <v>0</v>
      </c>
      <c r="L178" s="33">
        <f t="shared" si="1096"/>
        <v>0</v>
      </c>
      <c r="N178" s="33">
        <f t="shared" ref="N178" si="1658">$H178*M178</f>
        <v>0</v>
      </c>
      <c r="P178" s="33">
        <f t="shared" ref="P178" si="1659">$H178*O178</f>
        <v>0</v>
      </c>
      <c r="R178" s="33">
        <f t="shared" ref="R178" si="1660">$H178*Q178</f>
        <v>0</v>
      </c>
      <c r="T178" s="33">
        <f t="shared" ref="T178" si="1661">$H178*S178</f>
        <v>0</v>
      </c>
      <c r="V178" s="33">
        <f t="shared" ref="V178" si="1662">$H178*U178</f>
        <v>0</v>
      </c>
      <c r="X178" s="33">
        <f t="shared" ref="X178" si="1663">$H178*W178</f>
        <v>0</v>
      </c>
      <c r="Z178" s="33">
        <f t="shared" ref="Z178" si="1664">$H178*Y178</f>
        <v>0</v>
      </c>
      <c r="AB178" s="33">
        <f t="shared" ref="AB178" si="1665">$H178*AA178</f>
        <v>0</v>
      </c>
      <c r="AD178" s="33">
        <f t="shared" ref="AD178" si="1666">$H178*AC178</f>
        <v>0</v>
      </c>
      <c r="AF178" s="33">
        <f t="shared" ref="AF178" si="1667">$H178*AE178</f>
        <v>0</v>
      </c>
      <c r="AG178" s="34">
        <f t="shared" si="1107"/>
        <v>0</v>
      </c>
    </row>
    <row r="179" spans="1:33" s="14" customFormat="1" ht="18" customHeight="1" x14ac:dyDescent="0.25">
      <c r="A179" s="24"/>
      <c r="B179" s="24"/>
      <c r="C179" s="24"/>
      <c r="D179" s="24"/>
      <c r="E179" s="24"/>
      <c r="F179" s="24"/>
      <c r="G179" s="24"/>
      <c r="H179" s="33"/>
      <c r="I179" s="33"/>
      <c r="J179" s="33">
        <f t="shared" si="1096"/>
        <v>0</v>
      </c>
      <c r="L179" s="33">
        <f t="shared" si="1096"/>
        <v>0</v>
      </c>
      <c r="N179" s="33">
        <f t="shared" ref="N179" si="1668">$H179*M179</f>
        <v>0</v>
      </c>
      <c r="P179" s="33">
        <f t="shared" ref="P179" si="1669">$H179*O179</f>
        <v>0</v>
      </c>
      <c r="R179" s="33">
        <f t="shared" ref="R179" si="1670">$H179*Q179</f>
        <v>0</v>
      </c>
      <c r="T179" s="33">
        <f t="shared" ref="T179" si="1671">$H179*S179</f>
        <v>0</v>
      </c>
      <c r="V179" s="33">
        <f t="shared" ref="V179" si="1672">$H179*U179</f>
        <v>0</v>
      </c>
      <c r="X179" s="33">
        <f t="shared" ref="X179" si="1673">$H179*W179</f>
        <v>0</v>
      </c>
      <c r="Z179" s="33">
        <f t="shared" ref="Z179" si="1674">$H179*Y179</f>
        <v>0</v>
      </c>
      <c r="AB179" s="33">
        <f t="shared" ref="AB179" si="1675">$H179*AA179</f>
        <v>0</v>
      </c>
      <c r="AD179" s="33">
        <f t="shared" ref="AD179" si="1676">$H179*AC179</f>
        <v>0</v>
      </c>
      <c r="AF179" s="33">
        <f t="shared" ref="AF179" si="1677">$H179*AE179</f>
        <v>0</v>
      </c>
      <c r="AG179" s="34">
        <f t="shared" si="1107"/>
        <v>0</v>
      </c>
    </row>
    <row r="180" spans="1:33" s="14" customFormat="1" ht="18" customHeight="1" x14ac:dyDescent="0.25">
      <c r="A180" s="24"/>
      <c r="B180" s="24"/>
      <c r="C180" s="24"/>
      <c r="D180" s="24"/>
      <c r="E180" s="24"/>
      <c r="F180" s="24"/>
      <c r="G180" s="24"/>
      <c r="H180" s="33"/>
      <c r="I180" s="33"/>
      <c r="J180" s="33">
        <f t="shared" si="1096"/>
        <v>0</v>
      </c>
      <c r="L180" s="33">
        <f t="shared" si="1096"/>
        <v>0</v>
      </c>
      <c r="N180" s="33">
        <f t="shared" ref="N180" si="1678">$H180*M180</f>
        <v>0</v>
      </c>
      <c r="P180" s="33">
        <f t="shared" ref="P180" si="1679">$H180*O180</f>
        <v>0</v>
      </c>
      <c r="R180" s="33">
        <f t="shared" ref="R180" si="1680">$H180*Q180</f>
        <v>0</v>
      </c>
      <c r="T180" s="33">
        <f t="shared" ref="T180" si="1681">$H180*S180</f>
        <v>0</v>
      </c>
      <c r="V180" s="33">
        <f t="shared" ref="V180" si="1682">$H180*U180</f>
        <v>0</v>
      </c>
      <c r="X180" s="33">
        <f t="shared" ref="X180" si="1683">$H180*W180</f>
        <v>0</v>
      </c>
      <c r="Z180" s="33">
        <f t="shared" ref="Z180" si="1684">$H180*Y180</f>
        <v>0</v>
      </c>
      <c r="AB180" s="33">
        <f t="shared" ref="AB180" si="1685">$H180*AA180</f>
        <v>0</v>
      </c>
      <c r="AD180" s="33">
        <f t="shared" ref="AD180" si="1686">$H180*AC180</f>
        <v>0</v>
      </c>
      <c r="AF180" s="33">
        <f t="shared" ref="AF180" si="1687">$H180*AE180</f>
        <v>0</v>
      </c>
      <c r="AG180" s="34">
        <f t="shared" si="1107"/>
        <v>0</v>
      </c>
    </row>
    <row r="181" spans="1:33" s="14" customFormat="1" ht="18" customHeight="1" x14ac:dyDescent="0.25">
      <c r="A181" s="24"/>
      <c r="B181" s="24"/>
      <c r="C181" s="24"/>
      <c r="D181" s="24"/>
      <c r="E181" s="24"/>
      <c r="F181" s="24"/>
      <c r="G181" s="24"/>
      <c r="H181" s="33"/>
      <c r="I181" s="33"/>
      <c r="J181" s="33">
        <f t="shared" si="1096"/>
        <v>0</v>
      </c>
      <c r="L181" s="33">
        <f t="shared" si="1096"/>
        <v>0</v>
      </c>
      <c r="N181" s="33">
        <f t="shared" ref="N181" si="1688">$H181*M181</f>
        <v>0</v>
      </c>
      <c r="P181" s="33">
        <f t="shared" ref="P181" si="1689">$H181*O181</f>
        <v>0</v>
      </c>
      <c r="R181" s="33">
        <f t="shared" ref="R181" si="1690">$H181*Q181</f>
        <v>0</v>
      </c>
      <c r="T181" s="33">
        <f t="shared" ref="T181" si="1691">$H181*S181</f>
        <v>0</v>
      </c>
      <c r="V181" s="33">
        <f t="shared" ref="V181" si="1692">$H181*U181</f>
        <v>0</v>
      </c>
      <c r="X181" s="33">
        <f t="shared" ref="X181" si="1693">$H181*W181</f>
        <v>0</v>
      </c>
      <c r="Z181" s="33">
        <f t="shared" ref="Z181" si="1694">$H181*Y181</f>
        <v>0</v>
      </c>
      <c r="AB181" s="33">
        <f t="shared" ref="AB181" si="1695">$H181*AA181</f>
        <v>0</v>
      </c>
      <c r="AD181" s="33">
        <f t="shared" ref="AD181" si="1696">$H181*AC181</f>
        <v>0</v>
      </c>
      <c r="AF181" s="33">
        <f t="shared" ref="AF181" si="1697">$H181*AE181</f>
        <v>0</v>
      </c>
      <c r="AG181" s="34">
        <f t="shared" si="1107"/>
        <v>0</v>
      </c>
    </row>
    <row r="182" spans="1:33" s="14" customFormat="1" ht="18" customHeight="1" x14ac:dyDescent="0.25">
      <c r="A182" s="24"/>
      <c r="B182" s="24"/>
      <c r="C182" s="24"/>
      <c r="D182" s="24"/>
      <c r="E182" s="24"/>
      <c r="F182" s="24"/>
      <c r="G182" s="24"/>
      <c r="H182" s="33"/>
      <c r="I182" s="33"/>
      <c r="J182" s="33">
        <f t="shared" si="1096"/>
        <v>0</v>
      </c>
      <c r="L182" s="33">
        <f t="shared" si="1096"/>
        <v>0</v>
      </c>
      <c r="N182" s="33">
        <f t="shared" ref="N182" si="1698">$H182*M182</f>
        <v>0</v>
      </c>
      <c r="P182" s="33">
        <f t="shared" ref="P182" si="1699">$H182*O182</f>
        <v>0</v>
      </c>
      <c r="R182" s="33">
        <f t="shared" ref="R182" si="1700">$H182*Q182</f>
        <v>0</v>
      </c>
      <c r="T182" s="33">
        <f t="shared" ref="T182" si="1701">$H182*S182</f>
        <v>0</v>
      </c>
      <c r="V182" s="33">
        <f t="shared" ref="V182" si="1702">$H182*U182</f>
        <v>0</v>
      </c>
      <c r="X182" s="33">
        <f t="shared" ref="X182" si="1703">$H182*W182</f>
        <v>0</v>
      </c>
      <c r="Z182" s="33">
        <f t="shared" ref="Z182" si="1704">$H182*Y182</f>
        <v>0</v>
      </c>
      <c r="AB182" s="33">
        <f t="shared" ref="AB182" si="1705">$H182*AA182</f>
        <v>0</v>
      </c>
      <c r="AD182" s="33">
        <f t="shared" ref="AD182" si="1706">$H182*AC182</f>
        <v>0</v>
      </c>
      <c r="AF182" s="33">
        <f t="shared" ref="AF182" si="1707">$H182*AE182</f>
        <v>0</v>
      </c>
      <c r="AG182" s="34">
        <f t="shared" si="1107"/>
        <v>0</v>
      </c>
    </row>
    <row r="183" spans="1:33" s="14" customFormat="1" ht="18" customHeight="1" x14ac:dyDescent="0.25">
      <c r="A183" s="24"/>
      <c r="B183" s="24"/>
      <c r="C183" s="24"/>
      <c r="D183" s="24"/>
      <c r="E183" s="24"/>
      <c r="F183" s="24"/>
      <c r="G183" s="24"/>
      <c r="H183" s="33"/>
      <c r="I183" s="33"/>
      <c r="J183" s="33">
        <f t="shared" si="1096"/>
        <v>0</v>
      </c>
      <c r="L183" s="33">
        <f t="shared" si="1096"/>
        <v>0</v>
      </c>
      <c r="N183" s="33">
        <f t="shared" ref="N183" si="1708">$H183*M183</f>
        <v>0</v>
      </c>
      <c r="P183" s="33">
        <f t="shared" ref="P183" si="1709">$H183*O183</f>
        <v>0</v>
      </c>
      <c r="R183" s="33">
        <f t="shared" ref="R183" si="1710">$H183*Q183</f>
        <v>0</v>
      </c>
      <c r="T183" s="33">
        <f t="shared" ref="T183" si="1711">$H183*S183</f>
        <v>0</v>
      </c>
      <c r="V183" s="33">
        <f t="shared" ref="V183" si="1712">$H183*U183</f>
        <v>0</v>
      </c>
      <c r="X183" s="33">
        <f t="shared" ref="X183" si="1713">$H183*W183</f>
        <v>0</v>
      </c>
      <c r="Z183" s="33">
        <f t="shared" ref="Z183" si="1714">$H183*Y183</f>
        <v>0</v>
      </c>
      <c r="AB183" s="33">
        <f t="shared" ref="AB183" si="1715">$H183*AA183</f>
        <v>0</v>
      </c>
      <c r="AD183" s="33">
        <f t="shared" ref="AD183" si="1716">$H183*AC183</f>
        <v>0</v>
      </c>
      <c r="AF183" s="33">
        <f t="shared" ref="AF183" si="1717">$H183*AE183</f>
        <v>0</v>
      </c>
      <c r="AG183" s="34">
        <f t="shared" si="1107"/>
        <v>0</v>
      </c>
    </row>
    <row r="184" spans="1:33" s="14" customFormat="1" ht="18" customHeight="1" x14ac:dyDescent="0.25">
      <c r="A184" s="24"/>
      <c r="B184" s="24"/>
      <c r="C184" s="24"/>
      <c r="D184" s="24"/>
      <c r="E184" s="24"/>
      <c r="F184" s="24"/>
      <c r="G184" s="24"/>
      <c r="H184" s="33"/>
      <c r="I184" s="33"/>
      <c r="J184" s="33">
        <f t="shared" si="1096"/>
        <v>0</v>
      </c>
      <c r="L184" s="33">
        <f t="shared" si="1096"/>
        <v>0</v>
      </c>
      <c r="N184" s="33">
        <f t="shared" ref="N184" si="1718">$H184*M184</f>
        <v>0</v>
      </c>
      <c r="P184" s="33">
        <f t="shared" ref="P184" si="1719">$H184*O184</f>
        <v>0</v>
      </c>
      <c r="R184" s="33">
        <f t="shared" ref="R184" si="1720">$H184*Q184</f>
        <v>0</v>
      </c>
      <c r="T184" s="33">
        <f t="shared" ref="T184" si="1721">$H184*S184</f>
        <v>0</v>
      </c>
      <c r="V184" s="33">
        <f t="shared" ref="V184" si="1722">$H184*U184</f>
        <v>0</v>
      </c>
      <c r="X184" s="33">
        <f t="shared" ref="X184" si="1723">$H184*W184</f>
        <v>0</v>
      </c>
      <c r="Z184" s="33">
        <f t="shared" ref="Z184" si="1724">$H184*Y184</f>
        <v>0</v>
      </c>
      <c r="AB184" s="33">
        <f t="shared" ref="AB184" si="1725">$H184*AA184</f>
        <v>0</v>
      </c>
      <c r="AD184" s="33">
        <f t="shared" ref="AD184" si="1726">$H184*AC184</f>
        <v>0</v>
      </c>
      <c r="AF184" s="33">
        <f t="shared" ref="AF184" si="1727">$H184*AE184</f>
        <v>0</v>
      </c>
      <c r="AG184" s="34">
        <f t="shared" si="1107"/>
        <v>0</v>
      </c>
    </row>
    <row r="185" spans="1:33" s="14" customFormat="1" ht="18" customHeight="1" x14ac:dyDescent="0.25">
      <c r="A185" s="24"/>
      <c r="B185" s="24"/>
      <c r="C185" s="24"/>
      <c r="D185" s="24"/>
      <c r="E185" s="24"/>
      <c r="F185" s="24"/>
      <c r="G185" s="24"/>
      <c r="H185" s="33"/>
      <c r="I185" s="33"/>
      <c r="J185" s="33">
        <f t="shared" si="1096"/>
        <v>0</v>
      </c>
      <c r="L185" s="33">
        <f t="shared" si="1096"/>
        <v>0</v>
      </c>
      <c r="N185" s="33">
        <f t="shared" ref="N185" si="1728">$H185*M185</f>
        <v>0</v>
      </c>
      <c r="P185" s="33">
        <f t="shared" ref="P185" si="1729">$H185*O185</f>
        <v>0</v>
      </c>
      <c r="R185" s="33">
        <f t="shared" ref="R185" si="1730">$H185*Q185</f>
        <v>0</v>
      </c>
      <c r="T185" s="33">
        <f t="shared" ref="T185" si="1731">$H185*S185</f>
        <v>0</v>
      </c>
      <c r="V185" s="33">
        <f t="shared" ref="V185" si="1732">$H185*U185</f>
        <v>0</v>
      </c>
      <c r="X185" s="33">
        <f t="shared" ref="X185" si="1733">$H185*W185</f>
        <v>0</v>
      </c>
      <c r="Z185" s="33">
        <f t="shared" ref="Z185" si="1734">$H185*Y185</f>
        <v>0</v>
      </c>
      <c r="AB185" s="33">
        <f t="shared" ref="AB185" si="1735">$H185*AA185</f>
        <v>0</v>
      </c>
      <c r="AD185" s="33">
        <f t="shared" ref="AD185" si="1736">$H185*AC185</f>
        <v>0</v>
      </c>
      <c r="AF185" s="33">
        <f t="shared" ref="AF185" si="1737">$H185*AE185</f>
        <v>0</v>
      </c>
      <c r="AG185" s="34">
        <f t="shared" si="1107"/>
        <v>0</v>
      </c>
    </row>
    <row r="186" spans="1:33" s="14" customFormat="1" ht="18" customHeight="1" x14ac:dyDescent="0.25">
      <c r="A186" s="24"/>
      <c r="B186" s="24"/>
      <c r="C186" s="24"/>
      <c r="D186" s="24"/>
      <c r="E186" s="24"/>
      <c r="F186" s="24"/>
      <c r="G186" s="24"/>
      <c r="H186" s="33"/>
      <c r="I186" s="33"/>
      <c r="J186" s="33">
        <f t="shared" ref="J186:L249" si="1738">$H186*I186</f>
        <v>0</v>
      </c>
      <c r="L186" s="33">
        <f t="shared" si="1738"/>
        <v>0</v>
      </c>
      <c r="N186" s="33">
        <f t="shared" ref="N186" si="1739">$H186*M186</f>
        <v>0</v>
      </c>
      <c r="P186" s="33">
        <f t="shared" ref="P186" si="1740">$H186*O186</f>
        <v>0</v>
      </c>
      <c r="R186" s="33">
        <f t="shared" ref="R186" si="1741">$H186*Q186</f>
        <v>0</v>
      </c>
      <c r="T186" s="33">
        <f t="shared" ref="T186" si="1742">$H186*S186</f>
        <v>0</v>
      </c>
      <c r="V186" s="33">
        <f t="shared" ref="V186" si="1743">$H186*U186</f>
        <v>0</v>
      </c>
      <c r="X186" s="33">
        <f t="shared" ref="X186" si="1744">$H186*W186</f>
        <v>0</v>
      </c>
      <c r="Z186" s="33">
        <f t="shared" ref="Z186" si="1745">$H186*Y186</f>
        <v>0</v>
      </c>
      <c r="AB186" s="33">
        <f t="shared" ref="AB186" si="1746">$H186*AA186</f>
        <v>0</v>
      </c>
      <c r="AD186" s="33">
        <f t="shared" ref="AD186" si="1747">$H186*AC186</f>
        <v>0</v>
      </c>
      <c r="AF186" s="33">
        <f t="shared" ref="AF186" si="1748">$H186*AE186</f>
        <v>0</v>
      </c>
      <c r="AG186" s="34">
        <f t="shared" ref="AG186:AG249" si="1749">J186+L186+N186+P186+R186+T186+V186+X186+Z186+AB186+AD186+AF186</f>
        <v>0</v>
      </c>
    </row>
    <row r="187" spans="1:33" s="14" customFormat="1" ht="18" customHeight="1" x14ac:dyDescent="0.25">
      <c r="A187" s="24"/>
      <c r="B187" s="24"/>
      <c r="C187" s="24"/>
      <c r="D187" s="24"/>
      <c r="E187" s="24"/>
      <c r="F187" s="24"/>
      <c r="G187" s="24"/>
      <c r="H187" s="33"/>
      <c r="I187" s="33"/>
      <c r="J187" s="33">
        <f t="shared" si="1738"/>
        <v>0</v>
      </c>
      <c r="L187" s="33">
        <f t="shared" si="1738"/>
        <v>0</v>
      </c>
      <c r="N187" s="33">
        <f t="shared" ref="N187" si="1750">$H187*M187</f>
        <v>0</v>
      </c>
      <c r="P187" s="33">
        <f t="shared" ref="P187" si="1751">$H187*O187</f>
        <v>0</v>
      </c>
      <c r="R187" s="33">
        <f t="shared" ref="R187" si="1752">$H187*Q187</f>
        <v>0</v>
      </c>
      <c r="T187" s="33">
        <f t="shared" ref="T187" si="1753">$H187*S187</f>
        <v>0</v>
      </c>
      <c r="V187" s="33">
        <f t="shared" ref="V187" si="1754">$H187*U187</f>
        <v>0</v>
      </c>
      <c r="X187" s="33">
        <f t="shared" ref="X187" si="1755">$H187*W187</f>
        <v>0</v>
      </c>
      <c r="Z187" s="33">
        <f t="shared" ref="Z187" si="1756">$H187*Y187</f>
        <v>0</v>
      </c>
      <c r="AB187" s="33">
        <f t="shared" ref="AB187" si="1757">$H187*AA187</f>
        <v>0</v>
      </c>
      <c r="AD187" s="33">
        <f t="shared" ref="AD187" si="1758">$H187*AC187</f>
        <v>0</v>
      </c>
      <c r="AF187" s="33">
        <f t="shared" ref="AF187" si="1759">$H187*AE187</f>
        <v>0</v>
      </c>
      <c r="AG187" s="34">
        <f t="shared" si="1749"/>
        <v>0</v>
      </c>
    </row>
    <row r="188" spans="1:33" s="14" customFormat="1" ht="18" customHeight="1" x14ac:dyDescent="0.25">
      <c r="A188" s="24"/>
      <c r="B188" s="24"/>
      <c r="C188" s="24"/>
      <c r="D188" s="24"/>
      <c r="E188" s="24"/>
      <c r="F188" s="24"/>
      <c r="G188" s="24"/>
      <c r="H188" s="33"/>
      <c r="I188" s="33"/>
      <c r="J188" s="33">
        <f t="shared" si="1738"/>
        <v>0</v>
      </c>
      <c r="L188" s="33">
        <f t="shared" si="1738"/>
        <v>0</v>
      </c>
      <c r="N188" s="33">
        <f t="shared" ref="N188" si="1760">$H188*M188</f>
        <v>0</v>
      </c>
      <c r="P188" s="33">
        <f t="shared" ref="P188" si="1761">$H188*O188</f>
        <v>0</v>
      </c>
      <c r="R188" s="33">
        <f t="shared" ref="R188" si="1762">$H188*Q188</f>
        <v>0</v>
      </c>
      <c r="T188" s="33">
        <f t="shared" ref="T188" si="1763">$H188*S188</f>
        <v>0</v>
      </c>
      <c r="V188" s="33">
        <f t="shared" ref="V188" si="1764">$H188*U188</f>
        <v>0</v>
      </c>
      <c r="X188" s="33">
        <f t="shared" ref="X188" si="1765">$H188*W188</f>
        <v>0</v>
      </c>
      <c r="Z188" s="33">
        <f t="shared" ref="Z188" si="1766">$H188*Y188</f>
        <v>0</v>
      </c>
      <c r="AB188" s="33">
        <f t="shared" ref="AB188" si="1767">$H188*AA188</f>
        <v>0</v>
      </c>
      <c r="AD188" s="33">
        <f t="shared" ref="AD188" si="1768">$H188*AC188</f>
        <v>0</v>
      </c>
      <c r="AF188" s="33">
        <f t="shared" ref="AF188" si="1769">$H188*AE188</f>
        <v>0</v>
      </c>
      <c r="AG188" s="34">
        <f t="shared" si="1749"/>
        <v>0</v>
      </c>
    </row>
    <row r="189" spans="1:33" s="14" customFormat="1" ht="18" customHeight="1" x14ac:dyDescent="0.25">
      <c r="A189" s="24"/>
      <c r="B189" s="24"/>
      <c r="C189" s="24"/>
      <c r="D189" s="24"/>
      <c r="E189" s="24"/>
      <c r="F189" s="24"/>
      <c r="G189" s="24"/>
      <c r="H189" s="33"/>
      <c r="I189" s="33"/>
      <c r="J189" s="33">
        <f t="shared" si="1738"/>
        <v>0</v>
      </c>
      <c r="L189" s="33">
        <f t="shared" si="1738"/>
        <v>0</v>
      </c>
      <c r="N189" s="33">
        <f t="shared" ref="N189" si="1770">$H189*M189</f>
        <v>0</v>
      </c>
      <c r="P189" s="33">
        <f t="shared" ref="P189" si="1771">$H189*O189</f>
        <v>0</v>
      </c>
      <c r="R189" s="33">
        <f t="shared" ref="R189" si="1772">$H189*Q189</f>
        <v>0</v>
      </c>
      <c r="T189" s="33">
        <f t="shared" ref="T189" si="1773">$H189*S189</f>
        <v>0</v>
      </c>
      <c r="V189" s="33">
        <f t="shared" ref="V189" si="1774">$H189*U189</f>
        <v>0</v>
      </c>
      <c r="X189" s="33">
        <f t="shared" ref="X189" si="1775">$H189*W189</f>
        <v>0</v>
      </c>
      <c r="Z189" s="33">
        <f t="shared" ref="Z189" si="1776">$H189*Y189</f>
        <v>0</v>
      </c>
      <c r="AB189" s="33">
        <f t="shared" ref="AB189" si="1777">$H189*AA189</f>
        <v>0</v>
      </c>
      <c r="AD189" s="33">
        <f t="shared" ref="AD189" si="1778">$H189*AC189</f>
        <v>0</v>
      </c>
      <c r="AF189" s="33">
        <f t="shared" ref="AF189" si="1779">$H189*AE189</f>
        <v>0</v>
      </c>
      <c r="AG189" s="34">
        <f t="shared" si="1749"/>
        <v>0</v>
      </c>
    </row>
    <row r="190" spans="1:33" s="14" customFormat="1" ht="18" customHeight="1" x14ac:dyDescent="0.25">
      <c r="A190" s="24"/>
      <c r="B190" s="24"/>
      <c r="C190" s="24"/>
      <c r="D190" s="24"/>
      <c r="E190" s="24"/>
      <c r="F190" s="24"/>
      <c r="G190" s="24"/>
      <c r="H190" s="33"/>
      <c r="I190" s="33"/>
      <c r="J190" s="33">
        <f t="shared" si="1738"/>
        <v>0</v>
      </c>
      <c r="L190" s="33">
        <f t="shared" si="1738"/>
        <v>0</v>
      </c>
      <c r="N190" s="33">
        <f t="shared" ref="N190" si="1780">$H190*M190</f>
        <v>0</v>
      </c>
      <c r="P190" s="33">
        <f t="shared" ref="P190" si="1781">$H190*O190</f>
        <v>0</v>
      </c>
      <c r="R190" s="33">
        <f t="shared" ref="R190" si="1782">$H190*Q190</f>
        <v>0</v>
      </c>
      <c r="T190" s="33">
        <f t="shared" ref="T190" si="1783">$H190*S190</f>
        <v>0</v>
      </c>
      <c r="V190" s="33">
        <f t="shared" ref="V190" si="1784">$H190*U190</f>
        <v>0</v>
      </c>
      <c r="X190" s="33">
        <f t="shared" ref="X190" si="1785">$H190*W190</f>
        <v>0</v>
      </c>
      <c r="Z190" s="33">
        <f t="shared" ref="Z190" si="1786">$H190*Y190</f>
        <v>0</v>
      </c>
      <c r="AB190" s="33">
        <f t="shared" ref="AB190" si="1787">$H190*AA190</f>
        <v>0</v>
      </c>
      <c r="AD190" s="33">
        <f t="shared" ref="AD190" si="1788">$H190*AC190</f>
        <v>0</v>
      </c>
      <c r="AF190" s="33">
        <f t="shared" ref="AF190" si="1789">$H190*AE190</f>
        <v>0</v>
      </c>
      <c r="AG190" s="34">
        <f t="shared" si="1749"/>
        <v>0</v>
      </c>
    </row>
    <row r="191" spans="1:33" s="14" customFormat="1" ht="18" customHeight="1" x14ac:dyDescent="0.25">
      <c r="A191" s="24"/>
      <c r="B191" s="24"/>
      <c r="C191" s="24"/>
      <c r="D191" s="24"/>
      <c r="E191" s="24"/>
      <c r="F191" s="24"/>
      <c r="G191" s="24"/>
      <c r="H191" s="33"/>
      <c r="I191" s="33"/>
      <c r="J191" s="33">
        <f t="shared" si="1738"/>
        <v>0</v>
      </c>
      <c r="L191" s="33">
        <f t="shared" si="1738"/>
        <v>0</v>
      </c>
      <c r="N191" s="33">
        <f t="shared" ref="N191" si="1790">$H191*M191</f>
        <v>0</v>
      </c>
      <c r="P191" s="33">
        <f t="shared" ref="P191" si="1791">$H191*O191</f>
        <v>0</v>
      </c>
      <c r="R191" s="33">
        <f t="shared" ref="R191" si="1792">$H191*Q191</f>
        <v>0</v>
      </c>
      <c r="T191" s="33">
        <f t="shared" ref="T191" si="1793">$H191*S191</f>
        <v>0</v>
      </c>
      <c r="V191" s="33">
        <f t="shared" ref="V191" si="1794">$H191*U191</f>
        <v>0</v>
      </c>
      <c r="X191" s="33">
        <f t="shared" ref="X191" si="1795">$H191*W191</f>
        <v>0</v>
      </c>
      <c r="Z191" s="33">
        <f t="shared" ref="Z191" si="1796">$H191*Y191</f>
        <v>0</v>
      </c>
      <c r="AB191" s="33">
        <f t="shared" ref="AB191" si="1797">$H191*AA191</f>
        <v>0</v>
      </c>
      <c r="AD191" s="33">
        <f t="shared" ref="AD191" si="1798">$H191*AC191</f>
        <v>0</v>
      </c>
      <c r="AF191" s="33">
        <f t="shared" ref="AF191" si="1799">$H191*AE191</f>
        <v>0</v>
      </c>
      <c r="AG191" s="34">
        <f t="shared" si="1749"/>
        <v>0</v>
      </c>
    </row>
    <row r="192" spans="1:33" s="14" customFormat="1" ht="18" customHeight="1" x14ac:dyDescent="0.25">
      <c r="A192" s="24"/>
      <c r="B192" s="24"/>
      <c r="C192" s="24"/>
      <c r="D192" s="24"/>
      <c r="E192" s="24"/>
      <c r="F192" s="24"/>
      <c r="G192" s="24"/>
      <c r="H192" s="33"/>
      <c r="I192" s="33"/>
      <c r="J192" s="33">
        <f t="shared" si="1738"/>
        <v>0</v>
      </c>
      <c r="L192" s="33">
        <f t="shared" si="1738"/>
        <v>0</v>
      </c>
      <c r="N192" s="33">
        <f t="shared" ref="N192" si="1800">$H192*M192</f>
        <v>0</v>
      </c>
      <c r="P192" s="33">
        <f t="shared" ref="P192" si="1801">$H192*O192</f>
        <v>0</v>
      </c>
      <c r="R192" s="33">
        <f t="shared" ref="R192" si="1802">$H192*Q192</f>
        <v>0</v>
      </c>
      <c r="T192" s="33">
        <f t="shared" ref="T192" si="1803">$H192*S192</f>
        <v>0</v>
      </c>
      <c r="V192" s="33">
        <f t="shared" ref="V192" si="1804">$H192*U192</f>
        <v>0</v>
      </c>
      <c r="X192" s="33">
        <f t="shared" ref="X192" si="1805">$H192*W192</f>
        <v>0</v>
      </c>
      <c r="Z192" s="33">
        <f t="shared" ref="Z192" si="1806">$H192*Y192</f>
        <v>0</v>
      </c>
      <c r="AB192" s="33">
        <f t="shared" ref="AB192" si="1807">$H192*AA192</f>
        <v>0</v>
      </c>
      <c r="AD192" s="33">
        <f t="shared" ref="AD192" si="1808">$H192*AC192</f>
        <v>0</v>
      </c>
      <c r="AF192" s="33">
        <f t="shared" ref="AF192" si="1809">$H192*AE192</f>
        <v>0</v>
      </c>
      <c r="AG192" s="34">
        <f t="shared" si="1749"/>
        <v>0</v>
      </c>
    </row>
    <row r="193" spans="1:33" s="14" customFormat="1" ht="18" customHeight="1" x14ac:dyDescent="0.25">
      <c r="A193" s="24"/>
      <c r="B193" s="24"/>
      <c r="C193" s="24"/>
      <c r="D193" s="24"/>
      <c r="E193" s="24"/>
      <c r="F193" s="24"/>
      <c r="G193" s="24"/>
      <c r="H193" s="33"/>
      <c r="I193" s="33"/>
      <c r="J193" s="33">
        <f t="shared" si="1738"/>
        <v>0</v>
      </c>
      <c r="L193" s="33">
        <f t="shared" si="1738"/>
        <v>0</v>
      </c>
      <c r="N193" s="33">
        <f t="shared" ref="N193" si="1810">$H193*M193</f>
        <v>0</v>
      </c>
      <c r="P193" s="33">
        <f t="shared" ref="P193" si="1811">$H193*O193</f>
        <v>0</v>
      </c>
      <c r="R193" s="33">
        <f t="shared" ref="R193" si="1812">$H193*Q193</f>
        <v>0</v>
      </c>
      <c r="T193" s="33">
        <f t="shared" ref="T193" si="1813">$H193*S193</f>
        <v>0</v>
      </c>
      <c r="V193" s="33">
        <f t="shared" ref="V193" si="1814">$H193*U193</f>
        <v>0</v>
      </c>
      <c r="X193" s="33">
        <f t="shared" ref="X193" si="1815">$H193*W193</f>
        <v>0</v>
      </c>
      <c r="Z193" s="33">
        <f t="shared" ref="Z193" si="1816">$H193*Y193</f>
        <v>0</v>
      </c>
      <c r="AB193" s="33">
        <f t="shared" ref="AB193" si="1817">$H193*AA193</f>
        <v>0</v>
      </c>
      <c r="AD193" s="33">
        <f t="shared" ref="AD193" si="1818">$H193*AC193</f>
        <v>0</v>
      </c>
      <c r="AF193" s="33">
        <f t="shared" ref="AF193" si="1819">$H193*AE193</f>
        <v>0</v>
      </c>
      <c r="AG193" s="34">
        <f t="shared" si="1749"/>
        <v>0</v>
      </c>
    </row>
    <row r="194" spans="1:33" s="14" customFormat="1" ht="18" customHeight="1" x14ac:dyDescent="0.25">
      <c r="A194" s="24"/>
      <c r="B194" s="24"/>
      <c r="C194" s="24"/>
      <c r="D194" s="24"/>
      <c r="E194" s="24"/>
      <c r="F194" s="24"/>
      <c r="G194" s="24"/>
      <c r="H194" s="33"/>
      <c r="I194" s="33"/>
      <c r="J194" s="33">
        <f t="shared" si="1738"/>
        <v>0</v>
      </c>
      <c r="L194" s="33">
        <f t="shared" si="1738"/>
        <v>0</v>
      </c>
      <c r="N194" s="33">
        <f t="shared" ref="N194" si="1820">$H194*M194</f>
        <v>0</v>
      </c>
      <c r="P194" s="33">
        <f t="shared" ref="P194" si="1821">$H194*O194</f>
        <v>0</v>
      </c>
      <c r="R194" s="33">
        <f t="shared" ref="R194" si="1822">$H194*Q194</f>
        <v>0</v>
      </c>
      <c r="T194" s="33">
        <f t="shared" ref="T194" si="1823">$H194*S194</f>
        <v>0</v>
      </c>
      <c r="V194" s="33">
        <f t="shared" ref="V194" si="1824">$H194*U194</f>
        <v>0</v>
      </c>
      <c r="X194" s="33">
        <f t="shared" ref="X194" si="1825">$H194*W194</f>
        <v>0</v>
      </c>
      <c r="Z194" s="33">
        <f t="shared" ref="Z194" si="1826">$H194*Y194</f>
        <v>0</v>
      </c>
      <c r="AB194" s="33">
        <f t="shared" ref="AB194" si="1827">$H194*AA194</f>
        <v>0</v>
      </c>
      <c r="AD194" s="33">
        <f t="shared" ref="AD194" si="1828">$H194*AC194</f>
        <v>0</v>
      </c>
      <c r="AF194" s="33">
        <f t="shared" ref="AF194" si="1829">$H194*AE194</f>
        <v>0</v>
      </c>
      <c r="AG194" s="34">
        <f t="shared" si="1749"/>
        <v>0</v>
      </c>
    </row>
    <row r="195" spans="1:33" s="14" customFormat="1" ht="18" customHeight="1" x14ac:dyDescent="0.25">
      <c r="A195" s="24"/>
      <c r="B195" s="24"/>
      <c r="C195" s="24"/>
      <c r="D195" s="24"/>
      <c r="E195" s="24"/>
      <c r="F195" s="24"/>
      <c r="G195" s="24"/>
      <c r="H195" s="33"/>
      <c r="I195" s="33"/>
      <c r="J195" s="33">
        <f t="shared" si="1738"/>
        <v>0</v>
      </c>
      <c r="L195" s="33">
        <f t="shared" si="1738"/>
        <v>0</v>
      </c>
      <c r="N195" s="33">
        <f t="shared" ref="N195" si="1830">$H195*M195</f>
        <v>0</v>
      </c>
      <c r="P195" s="33">
        <f t="shared" ref="P195" si="1831">$H195*O195</f>
        <v>0</v>
      </c>
      <c r="R195" s="33">
        <f t="shared" ref="R195" si="1832">$H195*Q195</f>
        <v>0</v>
      </c>
      <c r="T195" s="33">
        <f t="shared" ref="T195" si="1833">$H195*S195</f>
        <v>0</v>
      </c>
      <c r="V195" s="33">
        <f t="shared" ref="V195" si="1834">$H195*U195</f>
        <v>0</v>
      </c>
      <c r="X195" s="33">
        <f t="shared" ref="X195" si="1835">$H195*W195</f>
        <v>0</v>
      </c>
      <c r="Z195" s="33">
        <f t="shared" ref="Z195" si="1836">$H195*Y195</f>
        <v>0</v>
      </c>
      <c r="AB195" s="33">
        <f t="shared" ref="AB195" si="1837">$H195*AA195</f>
        <v>0</v>
      </c>
      <c r="AD195" s="33">
        <f t="shared" ref="AD195" si="1838">$H195*AC195</f>
        <v>0</v>
      </c>
      <c r="AF195" s="33">
        <f t="shared" ref="AF195" si="1839">$H195*AE195</f>
        <v>0</v>
      </c>
      <c r="AG195" s="34">
        <f t="shared" si="1749"/>
        <v>0</v>
      </c>
    </row>
    <row r="196" spans="1:33" s="14" customFormat="1" ht="18" customHeight="1" x14ac:dyDescent="0.25">
      <c r="A196" s="24"/>
      <c r="B196" s="24"/>
      <c r="C196" s="24"/>
      <c r="D196" s="24"/>
      <c r="E196" s="24"/>
      <c r="F196" s="24"/>
      <c r="G196" s="24"/>
      <c r="H196" s="33"/>
      <c r="I196" s="33"/>
      <c r="J196" s="33">
        <f t="shared" si="1738"/>
        <v>0</v>
      </c>
      <c r="L196" s="33">
        <f t="shared" si="1738"/>
        <v>0</v>
      </c>
      <c r="N196" s="33">
        <f t="shared" ref="N196" si="1840">$H196*M196</f>
        <v>0</v>
      </c>
      <c r="P196" s="33">
        <f t="shared" ref="P196" si="1841">$H196*O196</f>
        <v>0</v>
      </c>
      <c r="R196" s="33">
        <f t="shared" ref="R196" si="1842">$H196*Q196</f>
        <v>0</v>
      </c>
      <c r="T196" s="33">
        <f t="shared" ref="T196" si="1843">$H196*S196</f>
        <v>0</v>
      </c>
      <c r="V196" s="33">
        <f t="shared" ref="V196" si="1844">$H196*U196</f>
        <v>0</v>
      </c>
      <c r="X196" s="33">
        <f t="shared" ref="X196" si="1845">$H196*W196</f>
        <v>0</v>
      </c>
      <c r="Z196" s="33">
        <f t="shared" ref="Z196" si="1846">$H196*Y196</f>
        <v>0</v>
      </c>
      <c r="AB196" s="33">
        <f t="shared" ref="AB196" si="1847">$H196*AA196</f>
        <v>0</v>
      </c>
      <c r="AD196" s="33">
        <f t="shared" ref="AD196" si="1848">$H196*AC196</f>
        <v>0</v>
      </c>
      <c r="AF196" s="33">
        <f t="shared" ref="AF196" si="1849">$H196*AE196</f>
        <v>0</v>
      </c>
      <c r="AG196" s="34">
        <f t="shared" si="1749"/>
        <v>0</v>
      </c>
    </row>
    <row r="197" spans="1:33" s="14" customFormat="1" ht="18" customHeight="1" x14ac:dyDescent="0.25">
      <c r="A197" s="24"/>
      <c r="B197" s="24"/>
      <c r="C197" s="24"/>
      <c r="D197" s="24"/>
      <c r="E197" s="24"/>
      <c r="F197" s="24"/>
      <c r="G197" s="24"/>
      <c r="H197" s="33"/>
      <c r="I197" s="33"/>
      <c r="J197" s="33">
        <f t="shared" si="1738"/>
        <v>0</v>
      </c>
      <c r="L197" s="33">
        <f t="shared" si="1738"/>
        <v>0</v>
      </c>
      <c r="N197" s="33">
        <f t="shared" ref="N197" si="1850">$H197*M197</f>
        <v>0</v>
      </c>
      <c r="P197" s="33">
        <f t="shared" ref="P197" si="1851">$H197*O197</f>
        <v>0</v>
      </c>
      <c r="R197" s="33">
        <f t="shared" ref="R197" si="1852">$H197*Q197</f>
        <v>0</v>
      </c>
      <c r="T197" s="33">
        <f t="shared" ref="T197" si="1853">$H197*S197</f>
        <v>0</v>
      </c>
      <c r="V197" s="33">
        <f t="shared" ref="V197" si="1854">$H197*U197</f>
        <v>0</v>
      </c>
      <c r="X197" s="33">
        <f t="shared" ref="X197" si="1855">$H197*W197</f>
        <v>0</v>
      </c>
      <c r="Z197" s="33">
        <f t="shared" ref="Z197" si="1856">$H197*Y197</f>
        <v>0</v>
      </c>
      <c r="AB197" s="33">
        <f t="shared" ref="AB197" si="1857">$H197*AA197</f>
        <v>0</v>
      </c>
      <c r="AD197" s="33">
        <f t="shared" ref="AD197" si="1858">$H197*AC197</f>
        <v>0</v>
      </c>
      <c r="AF197" s="33">
        <f t="shared" ref="AF197" si="1859">$H197*AE197</f>
        <v>0</v>
      </c>
      <c r="AG197" s="34">
        <f t="shared" si="1749"/>
        <v>0</v>
      </c>
    </row>
    <row r="198" spans="1:33" s="14" customFormat="1" ht="18" customHeight="1" x14ac:dyDescent="0.25">
      <c r="A198" s="24"/>
      <c r="B198" s="24"/>
      <c r="C198" s="24"/>
      <c r="D198" s="24"/>
      <c r="E198" s="24"/>
      <c r="F198" s="24"/>
      <c r="G198" s="24"/>
      <c r="H198" s="33"/>
      <c r="I198" s="33"/>
      <c r="J198" s="33">
        <f t="shared" si="1738"/>
        <v>0</v>
      </c>
      <c r="L198" s="33">
        <f t="shared" si="1738"/>
        <v>0</v>
      </c>
      <c r="N198" s="33">
        <f t="shared" ref="N198" si="1860">$H198*M198</f>
        <v>0</v>
      </c>
      <c r="P198" s="33">
        <f t="shared" ref="P198" si="1861">$H198*O198</f>
        <v>0</v>
      </c>
      <c r="R198" s="33">
        <f t="shared" ref="R198" si="1862">$H198*Q198</f>
        <v>0</v>
      </c>
      <c r="T198" s="33">
        <f t="shared" ref="T198" si="1863">$H198*S198</f>
        <v>0</v>
      </c>
      <c r="V198" s="33">
        <f t="shared" ref="V198" si="1864">$H198*U198</f>
        <v>0</v>
      </c>
      <c r="X198" s="33">
        <f t="shared" ref="X198" si="1865">$H198*W198</f>
        <v>0</v>
      </c>
      <c r="Z198" s="33">
        <f t="shared" ref="Z198" si="1866">$H198*Y198</f>
        <v>0</v>
      </c>
      <c r="AB198" s="33">
        <f t="shared" ref="AB198" si="1867">$H198*AA198</f>
        <v>0</v>
      </c>
      <c r="AD198" s="33">
        <f t="shared" ref="AD198" si="1868">$H198*AC198</f>
        <v>0</v>
      </c>
      <c r="AF198" s="33">
        <f t="shared" ref="AF198" si="1869">$H198*AE198</f>
        <v>0</v>
      </c>
      <c r="AG198" s="34">
        <f t="shared" si="1749"/>
        <v>0</v>
      </c>
    </row>
    <row r="199" spans="1:33" s="14" customFormat="1" ht="18" customHeight="1" x14ac:dyDescent="0.25">
      <c r="A199" s="24"/>
      <c r="B199" s="24"/>
      <c r="C199" s="24"/>
      <c r="D199" s="24"/>
      <c r="E199" s="24"/>
      <c r="F199" s="24"/>
      <c r="G199" s="24"/>
      <c r="H199" s="33"/>
      <c r="I199" s="33"/>
      <c r="J199" s="33">
        <f t="shared" si="1738"/>
        <v>0</v>
      </c>
      <c r="L199" s="33">
        <f t="shared" si="1738"/>
        <v>0</v>
      </c>
      <c r="N199" s="33">
        <f t="shared" ref="N199" si="1870">$H199*M199</f>
        <v>0</v>
      </c>
      <c r="P199" s="33">
        <f t="shared" ref="P199" si="1871">$H199*O199</f>
        <v>0</v>
      </c>
      <c r="R199" s="33">
        <f t="shared" ref="R199" si="1872">$H199*Q199</f>
        <v>0</v>
      </c>
      <c r="T199" s="33">
        <f t="shared" ref="T199" si="1873">$H199*S199</f>
        <v>0</v>
      </c>
      <c r="V199" s="33">
        <f t="shared" ref="V199" si="1874">$H199*U199</f>
        <v>0</v>
      </c>
      <c r="X199" s="33">
        <f t="shared" ref="X199" si="1875">$H199*W199</f>
        <v>0</v>
      </c>
      <c r="Z199" s="33">
        <f t="shared" ref="Z199" si="1876">$H199*Y199</f>
        <v>0</v>
      </c>
      <c r="AB199" s="33">
        <f t="shared" ref="AB199" si="1877">$H199*AA199</f>
        <v>0</v>
      </c>
      <c r="AD199" s="33">
        <f t="shared" ref="AD199" si="1878">$H199*AC199</f>
        <v>0</v>
      </c>
      <c r="AF199" s="33">
        <f t="shared" ref="AF199" si="1879">$H199*AE199</f>
        <v>0</v>
      </c>
      <c r="AG199" s="34">
        <f t="shared" si="1749"/>
        <v>0</v>
      </c>
    </row>
    <row r="200" spans="1:33" s="14" customFormat="1" ht="18" customHeight="1" x14ac:dyDescent="0.25">
      <c r="A200" s="24"/>
      <c r="B200" s="24"/>
      <c r="C200" s="24"/>
      <c r="D200" s="24"/>
      <c r="E200" s="24"/>
      <c r="F200" s="24"/>
      <c r="G200" s="24"/>
      <c r="H200" s="33"/>
      <c r="I200" s="33"/>
      <c r="J200" s="33">
        <f t="shared" si="1738"/>
        <v>0</v>
      </c>
      <c r="L200" s="33">
        <f t="shared" si="1738"/>
        <v>0</v>
      </c>
      <c r="N200" s="33">
        <f t="shared" ref="N200" si="1880">$H200*M200</f>
        <v>0</v>
      </c>
      <c r="P200" s="33">
        <f t="shared" ref="P200" si="1881">$H200*O200</f>
        <v>0</v>
      </c>
      <c r="R200" s="33">
        <f t="shared" ref="R200" si="1882">$H200*Q200</f>
        <v>0</v>
      </c>
      <c r="T200" s="33">
        <f t="shared" ref="T200" si="1883">$H200*S200</f>
        <v>0</v>
      </c>
      <c r="V200" s="33">
        <f t="shared" ref="V200" si="1884">$H200*U200</f>
        <v>0</v>
      </c>
      <c r="X200" s="33">
        <f t="shared" ref="X200" si="1885">$H200*W200</f>
        <v>0</v>
      </c>
      <c r="Z200" s="33">
        <f t="shared" ref="Z200" si="1886">$H200*Y200</f>
        <v>0</v>
      </c>
      <c r="AB200" s="33">
        <f t="shared" ref="AB200" si="1887">$H200*AA200</f>
        <v>0</v>
      </c>
      <c r="AD200" s="33">
        <f t="shared" ref="AD200" si="1888">$H200*AC200</f>
        <v>0</v>
      </c>
      <c r="AF200" s="33">
        <f t="shared" ref="AF200" si="1889">$H200*AE200</f>
        <v>0</v>
      </c>
      <c r="AG200" s="34">
        <f t="shared" si="1749"/>
        <v>0</v>
      </c>
    </row>
    <row r="201" spans="1:33" s="14" customFormat="1" ht="18" customHeight="1" x14ac:dyDescent="0.25">
      <c r="A201" s="24"/>
      <c r="B201" s="24"/>
      <c r="C201" s="24"/>
      <c r="D201" s="24"/>
      <c r="E201" s="24"/>
      <c r="F201" s="24"/>
      <c r="G201" s="24"/>
      <c r="H201" s="33"/>
      <c r="I201" s="33"/>
      <c r="J201" s="33">
        <f t="shared" si="1738"/>
        <v>0</v>
      </c>
      <c r="L201" s="33">
        <f t="shared" si="1738"/>
        <v>0</v>
      </c>
      <c r="N201" s="33">
        <f t="shared" ref="N201" si="1890">$H201*M201</f>
        <v>0</v>
      </c>
      <c r="P201" s="33">
        <f t="shared" ref="P201" si="1891">$H201*O201</f>
        <v>0</v>
      </c>
      <c r="R201" s="33">
        <f t="shared" ref="R201" si="1892">$H201*Q201</f>
        <v>0</v>
      </c>
      <c r="T201" s="33">
        <f t="shared" ref="T201" si="1893">$H201*S201</f>
        <v>0</v>
      </c>
      <c r="V201" s="33">
        <f t="shared" ref="V201" si="1894">$H201*U201</f>
        <v>0</v>
      </c>
      <c r="X201" s="33">
        <f t="shared" ref="X201" si="1895">$H201*W201</f>
        <v>0</v>
      </c>
      <c r="Z201" s="33">
        <f t="shared" ref="Z201" si="1896">$H201*Y201</f>
        <v>0</v>
      </c>
      <c r="AB201" s="33">
        <f t="shared" ref="AB201" si="1897">$H201*AA201</f>
        <v>0</v>
      </c>
      <c r="AD201" s="33">
        <f t="shared" ref="AD201" si="1898">$H201*AC201</f>
        <v>0</v>
      </c>
      <c r="AF201" s="33">
        <f t="shared" ref="AF201" si="1899">$H201*AE201</f>
        <v>0</v>
      </c>
      <c r="AG201" s="34">
        <f t="shared" si="1749"/>
        <v>0</v>
      </c>
    </row>
    <row r="202" spans="1:33" s="14" customFormat="1" ht="18" customHeight="1" x14ac:dyDescent="0.25">
      <c r="A202" s="24"/>
      <c r="B202" s="24"/>
      <c r="C202" s="24"/>
      <c r="D202" s="24"/>
      <c r="E202" s="24"/>
      <c r="F202" s="24"/>
      <c r="G202" s="24"/>
      <c r="H202" s="33"/>
      <c r="I202" s="33"/>
      <c r="J202" s="33">
        <f t="shared" si="1738"/>
        <v>0</v>
      </c>
      <c r="L202" s="33">
        <f t="shared" si="1738"/>
        <v>0</v>
      </c>
      <c r="N202" s="33">
        <f t="shared" ref="N202" si="1900">$H202*M202</f>
        <v>0</v>
      </c>
      <c r="P202" s="33">
        <f t="shared" ref="P202" si="1901">$H202*O202</f>
        <v>0</v>
      </c>
      <c r="R202" s="33">
        <f t="shared" ref="R202" si="1902">$H202*Q202</f>
        <v>0</v>
      </c>
      <c r="T202" s="33">
        <f t="shared" ref="T202" si="1903">$H202*S202</f>
        <v>0</v>
      </c>
      <c r="V202" s="33">
        <f t="shared" ref="V202" si="1904">$H202*U202</f>
        <v>0</v>
      </c>
      <c r="X202" s="33">
        <f t="shared" ref="X202" si="1905">$H202*W202</f>
        <v>0</v>
      </c>
      <c r="Z202" s="33">
        <f t="shared" ref="Z202" si="1906">$H202*Y202</f>
        <v>0</v>
      </c>
      <c r="AB202" s="33">
        <f t="shared" ref="AB202" si="1907">$H202*AA202</f>
        <v>0</v>
      </c>
      <c r="AD202" s="33">
        <f t="shared" ref="AD202" si="1908">$H202*AC202</f>
        <v>0</v>
      </c>
      <c r="AF202" s="33">
        <f t="shared" ref="AF202" si="1909">$H202*AE202</f>
        <v>0</v>
      </c>
      <c r="AG202" s="34">
        <f t="shared" si="1749"/>
        <v>0</v>
      </c>
    </row>
    <row r="203" spans="1:33" s="14" customFormat="1" ht="18" customHeight="1" x14ac:dyDescent="0.25">
      <c r="A203" s="24"/>
      <c r="B203" s="24"/>
      <c r="C203" s="24"/>
      <c r="D203" s="24"/>
      <c r="E203" s="24"/>
      <c r="F203" s="24"/>
      <c r="G203" s="24"/>
      <c r="H203" s="33"/>
      <c r="I203" s="33"/>
      <c r="J203" s="33">
        <f t="shared" si="1738"/>
        <v>0</v>
      </c>
      <c r="L203" s="33">
        <f t="shared" si="1738"/>
        <v>0</v>
      </c>
      <c r="N203" s="33">
        <f t="shared" ref="N203" si="1910">$H203*M203</f>
        <v>0</v>
      </c>
      <c r="P203" s="33">
        <f t="shared" ref="P203" si="1911">$H203*O203</f>
        <v>0</v>
      </c>
      <c r="R203" s="33">
        <f t="shared" ref="R203" si="1912">$H203*Q203</f>
        <v>0</v>
      </c>
      <c r="T203" s="33">
        <f t="shared" ref="T203" si="1913">$H203*S203</f>
        <v>0</v>
      </c>
      <c r="V203" s="33">
        <f t="shared" ref="V203" si="1914">$H203*U203</f>
        <v>0</v>
      </c>
      <c r="X203" s="33">
        <f t="shared" ref="X203" si="1915">$H203*W203</f>
        <v>0</v>
      </c>
      <c r="Z203" s="33">
        <f t="shared" ref="Z203" si="1916">$H203*Y203</f>
        <v>0</v>
      </c>
      <c r="AB203" s="33">
        <f t="shared" ref="AB203" si="1917">$H203*AA203</f>
        <v>0</v>
      </c>
      <c r="AD203" s="33">
        <f t="shared" ref="AD203" si="1918">$H203*AC203</f>
        <v>0</v>
      </c>
      <c r="AF203" s="33">
        <f t="shared" ref="AF203" si="1919">$H203*AE203</f>
        <v>0</v>
      </c>
      <c r="AG203" s="34">
        <f t="shared" si="1749"/>
        <v>0</v>
      </c>
    </row>
    <row r="204" spans="1:33" s="14" customFormat="1" ht="18" customHeight="1" x14ac:dyDescent="0.25">
      <c r="A204" s="24"/>
      <c r="B204" s="24"/>
      <c r="C204" s="24"/>
      <c r="D204" s="24"/>
      <c r="E204" s="24"/>
      <c r="F204" s="24"/>
      <c r="G204" s="24"/>
      <c r="H204" s="33"/>
      <c r="I204" s="33"/>
      <c r="J204" s="33">
        <f t="shared" si="1738"/>
        <v>0</v>
      </c>
      <c r="L204" s="33">
        <f t="shared" si="1738"/>
        <v>0</v>
      </c>
      <c r="N204" s="33">
        <f t="shared" ref="N204" si="1920">$H204*M204</f>
        <v>0</v>
      </c>
      <c r="P204" s="33">
        <f t="shared" ref="P204" si="1921">$H204*O204</f>
        <v>0</v>
      </c>
      <c r="R204" s="33">
        <f t="shared" ref="R204" si="1922">$H204*Q204</f>
        <v>0</v>
      </c>
      <c r="T204" s="33">
        <f t="shared" ref="T204" si="1923">$H204*S204</f>
        <v>0</v>
      </c>
      <c r="V204" s="33">
        <f t="shared" ref="V204" si="1924">$H204*U204</f>
        <v>0</v>
      </c>
      <c r="X204" s="33">
        <f t="shared" ref="X204" si="1925">$H204*W204</f>
        <v>0</v>
      </c>
      <c r="Z204" s="33">
        <f t="shared" ref="Z204" si="1926">$H204*Y204</f>
        <v>0</v>
      </c>
      <c r="AB204" s="33">
        <f t="shared" ref="AB204" si="1927">$H204*AA204</f>
        <v>0</v>
      </c>
      <c r="AD204" s="33">
        <f t="shared" ref="AD204" si="1928">$H204*AC204</f>
        <v>0</v>
      </c>
      <c r="AF204" s="33">
        <f t="shared" ref="AF204" si="1929">$H204*AE204</f>
        <v>0</v>
      </c>
      <c r="AG204" s="34">
        <f t="shared" si="1749"/>
        <v>0</v>
      </c>
    </row>
    <row r="205" spans="1:33" s="14" customFormat="1" ht="18" customHeight="1" x14ac:dyDescent="0.25">
      <c r="A205" s="24"/>
      <c r="B205" s="24"/>
      <c r="C205" s="24"/>
      <c r="D205" s="24"/>
      <c r="E205" s="24"/>
      <c r="F205" s="24"/>
      <c r="G205" s="24"/>
      <c r="H205" s="33"/>
      <c r="I205" s="33"/>
      <c r="J205" s="33">
        <f t="shared" si="1738"/>
        <v>0</v>
      </c>
      <c r="L205" s="33">
        <f t="shared" si="1738"/>
        <v>0</v>
      </c>
      <c r="N205" s="33">
        <f t="shared" ref="N205" si="1930">$H205*M205</f>
        <v>0</v>
      </c>
      <c r="P205" s="33">
        <f t="shared" ref="P205" si="1931">$H205*O205</f>
        <v>0</v>
      </c>
      <c r="R205" s="33">
        <f t="shared" ref="R205" si="1932">$H205*Q205</f>
        <v>0</v>
      </c>
      <c r="T205" s="33">
        <f t="shared" ref="T205" si="1933">$H205*S205</f>
        <v>0</v>
      </c>
      <c r="V205" s="33">
        <f t="shared" ref="V205" si="1934">$H205*U205</f>
        <v>0</v>
      </c>
      <c r="X205" s="33">
        <f t="shared" ref="X205" si="1935">$H205*W205</f>
        <v>0</v>
      </c>
      <c r="Z205" s="33">
        <f t="shared" ref="Z205" si="1936">$H205*Y205</f>
        <v>0</v>
      </c>
      <c r="AB205" s="33">
        <f t="shared" ref="AB205" si="1937">$H205*AA205</f>
        <v>0</v>
      </c>
      <c r="AD205" s="33">
        <f t="shared" ref="AD205" si="1938">$H205*AC205</f>
        <v>0</v>
      </c>
      <c r="AF205" s="33">
        <f t="shared" ref="AF205" si="1939">$H205*AE205</f>
        <v>0</v>
      </c>
      <c r="AG205" s="34">
        <f t="shared" si="1749"/>
        <v>0</v>
      </c>
    </row>
    <row r="206" spans="1:33" s="14" customFormat="1" ht="18" customHeight="1" x14ac:dyDescent="0.25">
      <c r="A206" s="24"/>
      <c r="B206" s="24"/>
      <c r="C206" s="24"/>
      <c r="D206" s="24"/>
      <c r="E206" s="24"/>
      <c r="F206" s="24"/>
      <c r="G206" s="24"/>
      <c r="H206" s="33"/>
      <c r="I206" s="33"/>
      <c r="J206" s="33">
        <f t="shared" si="1738"/>
        <v>0</v>
      </c>
      <c r="L206" s="33">
        <f t="shared" si="1738"/>
        <v>0</v>
      </c>
      <c r="N206" s="33">
        <f t="shared" ref="N206" si="1940">$H206*M206</f>
        <v>0</v>
      </c>
      <c r="P206" s="33">
        <f t="shared" ref="P206" si="1941">$H206*O206</f>
        <v>0</v>
      </c>
      <c r="R206" s="33">
        <f t="shared" ref="R206" si="1942">$H206*Q206</f>
        <v>0</v>
      </c>
      <c r="T206" s="33">
        <f t="shared" ref="T206" si="1943">$H206*S206</f>
        <v>0</v>
      </c>
      <c r="V206" s="33">
        <f t="shared" ref="V206" si="1944">$H206*U206</f>
        <v>0</v>
      </c>
      <c r="X206" s="33">
        <f t="shared" ref="X206" si="1945">$H206*W206</f>
        <v>0</v>
      </c>
      <c r="Z206" s="33">
        <f t="shared" ref="Z206" si="1946">$H206*Y206</f>
        <v>0</v>
      </c>
      <c r="AB206" s="33">
        <f t="shared" ref="AB206" si="1947">$H206*AA206</f>
        <v>0</v>
      </c>
      <c r="AD206" s="33">
        <f t="shared" ref="AD206" si="1948">$H206*AC206</f>
        <v>0</v>
      </c>
      <c r="AF206" s="33">
        <f t="shared" ref="AF206" si="1949">$H206*AE206</f>
        <v>0</v>
      </c>
      <c r="AG206" s="34">
        <f t="shared" si="1749"/>
        <v>0</v>
      </c>
    </row>
    <row r="207" spans="1:33" s="14" customFormat="1" ht="18" customHeight="1" x14ac:dyDescent="0.25">
      <c r="A207" s="24"/>
      <c r="B207" s="24"/>
      <c r="C207" s="24"/>
      <c r="D207" s="24"/>
      <c r="E207" s="24"/>
      <c r="F207" s="24"/>
      <c r="G207" s="24"/>
      <c r="H207" s="33"/>
      <c r="I207" s="33"/>
      <c r="J207" s="33">
        <f t="shared" si="1738"/>
        <v>0</v>
      </c>
      <c r="L207" s="33">
        <f t="shared" si="1738"/>
        <v>0</v>
      </c>
      <c r="N207" s="33">
        <f t="shared" ref="N207" si="1950">$H207*M207</f>
        <v>0</v>
      </c>
      <c r="P207" s="33">
        <f t="shared" ref="P207" si="1951">$H207*O207</f>
        <v>0</v>
      </c>
      <c r="R207" s="33">
        <f t="shared" ref="R207" si="1952">$H207*Q207</f>
        <v>0</v>
      </c>
      <c r="T207" s="33">
        <f t="shared" ref="T207" si="1953">$H207*S207</f>
        <v>0</v>
      </c>
      <c r="V207" s="33">
        <f t="shared" ref="V207" si="1954">$H207*U207</f>
        <v>0</v>
      </c>
      <c r="X207" s="33">
        <f t="shared" ref="X207" si="1955">$H207*W207</f>
        <v>0</v>
      </c>
      <c r="Z207" s="33">
        <f t="shared" ref="Z207" si="1956">$H207*Y207</f>
        <v>0</v>
      </c>
      <c r="AB207" s="33">
        <f t="shared" ref="AB207" si="1957">$H207*AA207</f>
        <v>0</v>
      </c>
      <c r="AD207" s="33">
        <f t="shared" ref="AD207" si="1958">$H207*AC207</f>
        <v>0</v>
      </c>
      <c r="AF207" s="33">
        <f t="shared" ref="AF207" si="1959">$H207*AE207</f>
        <v>0</v>
      </c>
      <c r="AG207" s="34">
        <f t="shared" si="1749"/>
        <v>0</v>
      </c>
    </row>
    <row r="208" spans="1:33" s="14" customFormat="1" ht="18" customHeight="1" x14ac:dyDescent="0.25">
      <c r="A208" s="24"/>
      <c r="B208" s="24"/>
      <c r="C208" s="24"/>
      <c r="D208" s="24"/>
      <c r="E208" s="24"/>
      <c r="F208" s="24"/>
      <c r="G208" s="24"/>
      <c r="H208" s="33"/>
      <c r="I208" s="33"/>
      <c r="J208" s="33">
        <f t="shared" si="1738"/>
        <v>0</v>
      </c>
      <c r="L208" s="33">
        <f t="shared" si="1738"/>
        <v>0</v>
      </c>
      <c r="N208" s="33">
        <f t="shared" ref="N208" si="1960">$H208*M208</f>
        <v>0</v>
      </c>
      <c r="P208" s="33">
        <f t="shared" ref="P208" si="1961">$H208*O208</f>
        <v>0</v>
      </c>
      <c r="R208" s="33">
        <f t="shared" ref="R208" si="1962">$H208*Q208</f>
        <v>0</v>
      </c>
      <c r="T208" s="33">
        <f t="shared" ref="T208" si="1963">$H208*S208</f>
        <v>0</v>
      </c>
      <c r="V208" s="33">
        <f t="shared" ref="V208" si="1964">$H208*U208</f>
        <v>0</v>
      </c>
      <c r="X208" s="33">
        <f t="shared" ref="X208" si="1965">$H208*W208</f>
        <v>0</v>
      </c>
      <c r="Z208" s="33">
        <f t="shared" ref="Z208" si="1966">$H208*Y208</f>
        <v>0</v>
      </c>
      <c r="AB208" s="33">
        <f t="shared" ref="AB208" si="1967">$H208*AA208</f>
        <v>0</v>
      </c>
      <c r="AD208" s="33">
        <f t="shared" ref="AD208" si="1968">$H208*AC208</f>
        <v>0</v>
      </c>
      <c r="AF208" s="33">
        <f t="shared" ref="AF208" si="1969">$H208*AE208</f>
        <v>0</v>
      </c>
      <c r="AG208" s="34">
        <f t="shared" si="1749"/>
        <v>0</v>
      </c>
    </row>
    <row r="209" spans="1:33" s="14" customFormat="1" ht="18" customHeight="1" x14ac:dyDescent="0.25">
      <c r="A209" s="24"/>
      <c r="B209" s="24"/>
      <c r="C209" s="24"/>
      <c r="D209" s="24"/>
      <c r="E209" s="24"/>
      <c r="F209" s="24"/>
      <c r="G209" s="24"/>
      <c r="H209" s="33"/>
      <c r="I209" s="33"/>
      <c r="J209" s="33">
        <f t="shared" si="1738"/>
        <v>0</v>
      </c>
      <c r="L209" s="33">
        <f t="shared" si="1738"/>
        <v>0</v>
      </c>
      <c r="N209" s="33">
        <f t="shared" ref="N209" si="1970">$H209*M209</f>
        <v>0</v>
      </c>
      <c r="P209" s="33">
        <f t="shared" ref="P209" si="1971">$H209*O209</f>
        <v>0</v>
      </c>
      <c r="R209" s="33">
        <f t="shared" ref="R209" si="1972">$H209*Q209</f>
        <v>0</v>
      </c>
      <c r="T209" s="33">
        <f t="shared" ref="T209" si="1973">$H209*S209</f>
        <v>0</v>
      </c>
      <c r="V209" s="33">
        <f t="shared" ref="V209" si="1974">$H209*U209</f>
        <v>0</v>
      </c>
      <c r="X209" s="33">
        <f t="shared" ref="X209" si="1975">$H209*W209</f>
        <v>0</v>
      </c>
      <c r="Z209" s="33">
        <f t="shared" ref="Z209" si="1976">$H209*Y209</f>
        <v>0</v>
      </c>
      <c r="AB209" s="33">
        <f t="shared" ref="AB209" si="1977">$H209*AA209</f>
        <v>0</v>
      </c>
      <c r="AD209" s="33">
        <f t="shared" ref="AD209" si="1978">$H209*AC209</f>
        <v>0</v>
      </c>
      <c r="AF209" s="33">
        <f t="shared" ref="AF209" si="1979">$H209*AE209</f>
        <v>0</v>
      </c>
      <c r="AG209" s="34">
        <f t="shared" si="1749"/>
        <v>0</v>
      </c>
    </row>
    <row r="210" spans="1:33" s="14" customFormat="1" ht="18" customHeight="1" x14ac:dyDescent="0.25">
      <c r="A210" s="24"/>
      <c r="B210" s="24"/>
      <c r="C210" s="24"/>
      <c r="D210" s="24"/>
      <c r="E210" s="24"/>
      <c r="F210" s="24"/>
      <c r="G210" s="24"/>
      <c r="H210" s="33"/>
      <c r="I210" s="33"/>
      <c r="J210" s="33">
        <f t="shared" si="1738"/>
        <v>0</v>
      </c>
      <c r="L210" s="33">
        <f t="shared" si="1738"/>
        <v>0</v>
      </c>
      <c r="N210" s="33">
        <f t="shared" ref="N210" si="1980">$H210*M210</f>
        <v>0</v>
      </c>
      <c r="P210" s="33">
        <f t="shared" ref="P210" si="1981">$H210*O210</f>
        <v>0</v>
      </c>
      <c r="R210" s="33">
        <f t="shared" ref="R210" si="1982">$H210*Q210</f>
        <v>0</v>
      </c>
      <c r="T210" s="33">
        <f t="shared" ref="T210" si="1983">$H210*S210</f>
        <v>0</v>
      </c>
      <c r="V210" s="33">
        <f t="shared" ref="V210" si="1984">$H210*U210</f>
        <v>0</v>
      </c>
      <c r="X210" s="33">
        <f t="shared" ref="X210" si="1985">$H210*W210</f>
        <v>0</v>
      </c>
      <c r="Z210" s="33">
        <f t="shared" ref="Z210" si="1986">$H210*Y210</f>
        <v>0</v>
      </c>
      <c r="AB210" s="33">
        <f t="shared" ref="AB210" si="1987">$H210*AA210</f>
        <v>0</v>
      </c>
      <c r="AD210" s="33">
        <f t="shared" ref="AD210" si="1988">$H210*AC210</f>
        <v>0</v>
      </c>
      <c r="AF210" s="33">
        <f t="shared" ref="AF210" si="1989">$H210*AE210</f>
        <v>0</v>
      </c>
      <c r="AG210" s="34">
        <f t="shared" si="1749"/>
        <v>0</v>
      </c>
    </row>
    <row r="211" spans="1:33" s="14" customFormat="1" ht="18" customHeight="1" x14ac:dyDescent="0.25">
      <c r="A211" s="24"/>
      <c r="B211" s="24"/>
      <c r="C211" s="24"/>
      <c r="D211" s="24"/>
      <c r="E211" s="24"/>
      <c r="F211" s="24"/>
      <c r="G211" s="24"/>
      <c r="H211" s="33"/>
      <c r="I211" s="33"/>
      <c r="J211" s="33">
        <f t="shared" si="1738"/>
        <v>0</v>
      </c>
      <c r="L211" s="33">
        <f t="shared" si="1738"/>
        <v>0</v>
      </c>
      <c r="N211" s="33">
        <f t="shared" ref="N211" si="1990">$H211*M211</f>
        <v>0</v>
      </c>
      <c r="P211" s="33">
        <f t="shared" ref="P211" si="1991">$H211*O211</f>
        <v>0</v>
      </c>
      <c r="R211" s="33">
        <f t="shared" ref="R211" si="1992">$H211*Q211</f>
        <v>0</v>
      </c>
      <c r="T211" s="33">
        <f t="shared" ref="T211" si="1993">$H211*S211</f>
        <v>0</v>
      </c>
      <c r="V211" s="33">
        <f t="shared" ref="V211" si="1994">$H211*U211</f>
        <v>0</v>
      </c>
      <c r="X211" s="33">
        <f t="shared" ref="X211" si="1995">$H211*W211</f>
        <v>0</v>
      </c>
      <c r="Z211" s="33">
        <f t="shared" ref="Z211" si="1996">$H211*Y211</f>
        <v>0</v>
      </c>
      <c r="AB211" s="33">
        <f t="shared" ref="AB211" si="1997">$H211*AA211</f>
        <v>0</v>
      </c>
      <c r="AD211" s="33">
        <f t="shared" ref="AD211" si="1998">$H211*AC211</f>
        <v>0</v>
      </c>
      <c r="AF211" s="33">
        <f t="shared" ref="AF211" si="1999">$H211*AE211</f>
        <v>0</v>
      </c>
      <c r="AG211" s="34">
        <f t="shared" si="1749"/>
        <v>0</v>
      </c>
    </row>
    <row r="212" spans="1:33" s="14" customFormat="1" ht="18" customHeight="1" x14ac:dyDescent="0.25">
      <c r="A212" s="24"/>
      <c r="B212" s="24"/>
      <c r="C212" s="24"/>
      <c r="D212" s="24"/>
      <c r="E212" s="24"/>
      <c r="F212" s="24"/>
      <c r="G212" s="24"/>
      <c r="H212" s="33"/>
      <c r="I212" s="33"/>
      <c r="J212" s="33">
        <f t="shared" si="1738"/>
        <v>0</v>
      </c>
      <c r="L212" s="33">
        <f t="shared" si="1738"/>
        <v>0</v>
      </c>
      <c r="N212" s="33">
        <f t="shared" ref="N212" si="2000">$H212*M212</f>
        <v>0</v>
      </c>
      <c r="P212" s="33">
        <f t="shared" ref="P212" si="2001">$H212*O212</f>
        <v>0</v>
      </c>
      <c r="R212" s="33">
        <f t="shared" ref="R212" si="2002">$H212*Q212</f>
        <v>0</v>
      </c>
      <c r="T212" s="33">
        <f t="shared" ref="T212" si="2003">$H212*S212</f>
        <v>0</v>
      </c>
      <c r="V212" s="33">
        <f t="shared" ref="V212" si="2004">$H212*U212</f>
        <v>0</v>
      </c>
      <c r="X212" s="33">
        <f t="shared" ref="X212" si="2005">$H212*W212</f>
        <v>0</v>
      </c>
      <c r="Z212" s="33">
        <f t="shared" ref="Z212" si="2006">$H212*Y212</f>
        <v>0</v>
      </c>
      <c r="AB212" s="33">
        <f t="shared" ref="AB212" si="2007">$H212*AA212</f>
        <v>0</v>
      </c>
      <c r="AD212" s="33">
        <f t="shared" ref="AD212" si="2008">$H212*AC212</f>
        <v>0</v>
      </c>
      <c r="AF212" s="33">
        <f t="shared" ref="AF212" si="2009">$H212*AE212</f>
        <v>0</v>
      </c>
      <c r="AG212" s="34">
        <f t="shared" si="1749"/>
        <v>0</v>
      </c>
    </row>
    <row r="213" spans="1:33" s="14" customFormat="1" ht="18" customHeight="1" x14ac:dyDescent="0.25">
      <c r="A213" s="24"/>
      <c r="B213" s="24"/>
      <c r="C213" s="24"/>
      <c r="D213" s="24"/>
      <c r="E213" s="24"/>
      <c r="F213" s="24"/>
      <c r="G213" s="24"/>
      <c r="H213" s="33"/>
      <c r="I213" s="33"/>
      <c r="J213" s="33">
        <f t="shared" si="1738"/>
        <v>0</v>
      </c>
      <c r="L213" s="33">
        <f t="shared" si="1738"/>
        <v>0</v>
      </c>
      <c r="N213" s="33">
        <f t="shared" ref="N213" si="2010">$H213*M213</f>
        <v>0</v>
      </c>
      <c r="P213" s="33">
        <f t="shared" ref="P213" si="2011">$H213*O213</f>
        <v>0</v>
      </c>
      <c r="R213" s="33">
        <f t="shared" ref="R213" si="2012">$H213*Q213</f>
        <v>0</v>
      </c>
      <c r="T213" s="33">
        <f t="shared" ref="T213" si="2013">$H213*S213</f>
        <v>0</v>
      </c>
      <c r="V213" s="33">
        <f t="shared" ref="V213" si="2014">$H213*U213</f>
        <v>0</v>
      </c>
      <c r="X213" s="33">
        <f t="shared" ref="X213" si="2015">$H213*W213</f>
        <v>0</v>
      </c>
      <c r="Z213" s="33">
        <f t="shared" ref="Z213" si="2016">$H213*Y213</f>
        <v>0</v>
      </c>
      <c r="AB213" s="33">
        <f t="shared" ref="AB213" si="2017">$H213*AA213</f>
        <v>0</v>
      </c>
      <c r="AD213" s="33">
        <f t="shared" ref="AD213" si="2018">$H213*AC213</f>
        <v>0</v>
      </c>
      <c r="AF213" s="33">
        <f t="shared" ref="AF213" si="2019">$H213*AE213</f>
        <v>0</v>
      </c>
      <c r="AG213" s="34">
        <f t="shared" si="1749"/>
        <v>0</v>
      </c>
    </row>
    <row r="214" spans="1:33" s="14" customFormat="1" ht="18" customHeight="1" x14ac:dyDescent="0.25">
      <c r="A214" s="24"/>
      <c r="B214" s="24"/>
      <c r="C214" s="24"/>
      <c r="D214" s="24"/>
      <c r="E214" s="24"/>
      <c r="F214" s="24"/>
      <c r="G214" s="24"/>
      <c r="H214" s="33"/>
      <c r="I214" s="33"/>
      <c r="J214" s="33">
        <f t="shared" si="1738"/>
        <v>0</v>
      </c>
      <c r="L214" s="33">
        <f t="shared" si="1738"/>
        <v>0</v>
      </c>
      <c r="N214" s="33">
        <f t="shared" ref="N214" si="2020">$H214*M214</f>
        <v>0</v>
      </c>
      <c r="P214" s="33">
        <f t="shared" ref="P214" si="2021">$H214*O214</f>
        <v>0</v>
      </c>
      <c r="R214" s="33">
        <f t="shared" ref="R214" si="2022">$H214*Q214</f>
        <v>0</v>
      </c>
      <c r="T214" s="33">
        <f t="shared" ref="T214" si="2023">$H214*S214</f>
        <v>0</v>
      </c>
      <c r="V214" s="33">
        <f t="shared" ref="V214" si="2024">$H214*U214</f>
        <v>0</v>
      </c>
      <c r="X214" s="33">
        <f t="shared" ref="X214" si="2025">$H214*W214</f>
        <v>0</v>
      </c>
      <c r="Z214" s="33">
        <f t="shared" ref="Z214" si="2026">$H214*Y214</f>
        <v>0</v>
      </c>
      <c r="AB214" s="33">
        <f t="shared" ref="AB214" si="2027">$H214*AA214</f>
        <v>0</v>
      </c>
      <c r="AD214" s="33">
        <f t="shared" ref="AD214" si="2028">$H214*AC214</f>
        <v>0</v>
      </c>
      <c r="AF214" s="33">
        <f t="shared" ref="AF214" si="2029">$H214*AE214</f>
        <v>0</v>
      </c>
      <c r="AG214" s="34">
        <f t="shared" si="1749"/>
        <v>0</v>
      </c>
    </row>
    <row r="215" spans="1:33" s="14" customFormat="1" ht="18" customHeight="1" x14ac:dyDescent="0.25">
      <c r="A215" s="24"/>
      <c r="B215" s="24"/>
      <c r="C215" s="24"/>
      <c r="D215" s="24"/>
      <c r="E215" s="24"/>
      <c r="F215" s="24"/>
      <c r="G215" s="24"/>
      <c r="H215" s="33"/>
      <c r="I215" s="33"/>
      <c r="J215" s="33">
        <f t="shared" si="1738"/>
        <v>0</v>
      </c>
      <c r="L215" s="33">
        <f t="shared" si="1738"/>
        <v>0</v>
      </c>
      <c r="N215" s="33">
        <f t="shared" ref="N215" si="2030">$H215*M215</f>
        <v>0</v>
      </c>
      <c r="P215" s="33">
        <f t="shared" ref="P215" si="2031">$H215*O215</f>
        <v>0</v>
      </c>
      <c r="R215" s="33">
        <f t="shared" ref="R215" si="2032">$H215*Q215</f>
        <v>0</v>
      </c>
      <c r="T215" s="33">
        <f t="shared" ref="T215" si="2033">$H215*S215</f>
        <v>0</v>
      </c>
      <c r="V215" s="33">
        <f t="shared" ref="V215" si="2034">$H215*U215</f>
        <v>0</v>
      </c>
      <c r="X215" s="33">
        <f t="shared" ref="X215" si="2035">$H215*W215</f>
        <v>0</v>
      </c>
      <c r="Z215" s="33">
        <f t="shared" ref="Z215" si="2036">$H215*Y215</f>
        <v>0</v>
      </c>
      <c r="AB215" s="33">
        <f t="shared" ref="AB215" si="2037">$H215*AA215</f>
        <v>0</v>
      </c>
      <c r="AD215" s="33">
        <f t="shared" ref="AD215" si="2038">$H215*AC215</f>
        <v>0</v>
      </c>
      <c r="AF215" s="33">
        <f t="shared" ref="AF215" si="2039">$H215*AE215</f>
        <v>0</v>
      </c>
      <c r="AG215" s="34">
        <f t="shared" si="1749"/>
        <v>0</v>
      </c>
    </row>
    <row r="216" spans="1:33" s="14" customFormat="1" ht="18" customHeight="1" x14ac:dyDescent="0.25">
      <c r="A216" s="24"/>
      <c r="B216" s="24"/>
      <c r="C216" s="24"/>
      <c r="D216" s="24"/>
      <c r="E216" s="24"/>
      <c r="F216" s="24"/>
      <c r="G216" s="24"/>
      <c r="H216" s="33"/>
      <c r="I216" s="33"/>
      <c r="J216" s="33">
        <f t="shared" si="1738"/>
        <v>0</v>
      </c>
      <c r="L216" s="33">
        <f t="shared" si="1738"/>
        <v>0</v>
      </c>
      <c r="N216" s="33">
        <f t="shared" ref="N216" si="2040">$H216*M216</f>
        <v>0</v>
      </c>
      <c r="P216" s="33">
        <f t="shared" ref="P216" si="2041">$H216*O216</f>
        <v>0</v>
      </c>
      <c r="R216" s="33">
        <f t="shared" ref="R216" si="2042">$H216*Q216</f>
        <v>0</v>
      </c>
      <c r="T216" s="33">
        <f t="shared" ref="T216" si="2043">$H216*S216</f>
        <v>0</v>
      </c>
      <c r="V216" s="33">
        <f t="shared" ref="V216" si="2044">$H216*U216</f>
        <v>0</v>
      </c>
      <c r="X216" s="33">
        <f t="shared" ref="X216" si="2045">$H216*W216</f>
        <v>0</v>
      </c>
      <c r="Z216" s="33">
        <f t="shared" ref="Z216" si="2046">$H216*Y216</f>
        <v>0</v>
      </c>
      <c r="AB216" s="33">
        <f t="shared" ref="AB216" si="2047">$H216*AA216</f>
        <v>0</v>
      </c>
      <c r="AD216" s="33">
        <f t="shared" ref="AD216" si="2048">$H216*AC216</f>
        <v>0</v>
      </c>
      <c r="AF216" s="33">
        <f t="shared" ref="AF216" si="2049">$H216*AE216</f>
        <v>0</v>
      </c>
      <c r="AG216" s="34">
        <f t="shared" si="1749"/>
        <v>0</v>
      </c>
    </row>
    <row r="217" spans="1:33" s="14" customFormat="1" ht="18" customHeight="1" x14ac:dyDescent="0.25">
      <c r="A217" s="24"/>
      <c r="B217" s="24"/>
      <c r="C217" s="24"/>
      <c r="D217" s="24"/>
      <c r="E217" s="24"/>
      <c r="F217" s="24"/>
      <c r="G217" s="24"/>
      <c r="H217" s="33"/>
      <c r="I217" s="33"/>
      <c r="J217" s="33">
        <f t="shared" si="1738"/>
        <v>0</v>
      </c>
      <c r="L217" s="33">
        <f t="shared" si="1738"/>
        <v>0</v>
      </c>
      <c r="N217" s="33">
        <f t="shared" ref="N217" si="2050">$H217*M217</f>
        <v>0</v>
      </c>
      <c r="P217" s="33">
        <f t="shared" ref="P217" si="2051">$H217*O217</f>
        <v>0</v>
      </c>
      <c r="R217" s="33">
        <f t="shared" ref="R217" si="2052">$H217*Q217</f>
        <v>0</v>
      </c>
      <c r="T217" s="33">
        <f t="shared" ref="T217" si="2053">$H217*S217</f>
        <v>0</v>
      </c>
      <c r="V217" s="33">
        <f t="shared" ref="V217" si="2054">$H217*U217</f>
        <v>0</v>
      </c>
      <c r="X217" s="33">
        <f t="shared" ref="X217" si="2055">$H217*W217</f>
        <v>0</v>
      </c>
      <c r="Z217" s="33">
        <f t="shared" ref="Z217" si="2056">$H217*Y217</f>
        <v>0</v>
      </c>
      <c r="AB217" s="33">
        <f t="shared" ref="AB217" si="2057">$H217*AA217</f>
        <v>0</v>
      </c>
      <c r="AD217" s="33">
        <f t="shared" ref="AD217" si="2058">$H217*AC217</f>
        <v>0</v>
      </c>
      <c r="AF217" s="33">
        <f t="shared" ref="AF217" si="2059">$H217*AE217</f>
        <v>0</v>
      </c>
      <c r="AG217" s="34">
        <f t="shared" si="1749"/>
        <v>0</v>
      </c>
    </row>
    <row r="218" spans="1:33" s="14" customFormat="1" ht="18" customHeight="1" x14ac:dyDescent="0.25">
      <c r="A218" s="24"/>
      <c r="B218" s="24"/>
      <c r="C218" s="24"/>
      <c r="D218" s="24"/>
      <c r="E218" s="24"/>
      <c r="F218" s="24"/>
      <c r="G218" s="24"/>
      <c r="H218" s="33"/>
      <c r="I218" s="33"/>
      <c r="J218" s="33">
        <f t="shared" si="1738"/>
        <v>0</v>
      </c>
      <c r="L218" s="33">
        <f t="shared" si="1738"/>
        <v>0</v>
      </c>
      <c r="N218" s="33">
        <f t="shared" ref="N218" si="2060">$H218*M218</f>
        <v>0</v>
      </c>
      <c r="P218" s="33">
        <f t="shared" ref="P218" si="2061">$H218*O218</f>
        <v>0</v>
      </c>
      <c r="R218" s="33">
        <f t="shared" ref="R218" si="2062">$H218*Q218</f>
        <v>0</v>
      </c>
      <c r="T218" s="33">
        <f t="shared" ref="T218" si="2063">$H218*S218</f>
        <v>0</v>
      </c>
      <c r="V218" s="33">
        <f t="shared" ref="V218" si="2064">$H218*U218</f>
        <v>0</v>
      </c>
      <c r="X218" s="33">
        <f t="shared" ref="X218" si="2065">$H218*W218</f>
        <v>0</v>
      </c>
      <c r="Z218" s="33">
        <f t="shared" ref="Z218" si="2066">$H218*Y218</f>
        <v>0</v>
      </c>
      <c r="AB218" s="33">
        <f t="shared" ref="AB218" si="2067">$H218*AA218</f>
        <v>0</v>
      </c>
      <c r="AD218" s="33">
        <f t="shared" ref="AD218" si="2068">$H218*AC218</f>
        <v>0</v>
      </c>
      <c r="AF218" s="33">
        <f t="shared" ref="AF218" si="2069">$H218*AE218</f>
        <v>0</v>
      </c>
      <c r="AG218" s="34">
        <f t="shared" si="1749"/>
        <v>0</v>
      </c>
    </row>
    <row r="219" spans="1:33" s="14" customFormat="1" ht="18" customHeight="1" x14ac:dyDescent="0.25">
      <c r="A219" s="24"/>
      <c r="B219" s="24"/>
      <c r="C219" s="24"/>
      <c r="D219" s="24"/>
      <c r="E219" s="24"/>
      <c r="F219" s="24"/>
      <c r="G219" s="24"/>
      <c r="H219" s="33"/>
      <c r="I219" s="33"/>
      <c r="J219" s="33">
        <f t="shared" si="1738"/>
        <v>0</v>
      </c>
      <c r="L219" s="33">
        <f t="shared" si="1738"/>
        <v>0</v>
      </c>
      <c r="N219" s="33">
        <f t="shared" ref="N219" si="2070">$H219*M219</f>
        <v>0</v>
      </c>
      <c r="P219" s="33">
        <f t="shared" ref="P219" si="2071">$H219*O219</f>
        <v>0</v>
      </c>
      <c r="R219" s="33">
        <f t="shared" ref="R219" si="2072">$H219*Q219</f>
        <v>0</v>
      </c>
      <c r="T219" s="33">
        <f t="shared" ref="T219" si="2073">$H219*S219</f>
        <v>0</v>
      </c>
      <c r="V219" s="33">
        <f t="shared" ref="V219" si="2074">$H219*U219</f>
        <v>0</v>
      </c>
      <c r="X219" s="33">
        <f t="shared" ref="X219" si="2075">$H219*W219</f>
        <v>0</v>
      </c>
      <c r="Z219" s="33">
        <f t="shared" ref="Z219" si="2076">$H219*Y219</f>
        <v>0</v>
      </c>
      <c r="AB219" s="33">
        <f t="shared" ref="AB219" si="2077">$H219*AA219</f>
        <v>0</v>
      </c>
      <c r="AD219" s="33">
        <f t="shared" ref="AD219" si="2078">$H219*AC219</f>
        <v>0</v>
      </c>
      <c r="AF219" s="33">
        <f t="shared" ref="AF219" si="2079">$H219*AE219</f>
        <v>0</v>
      </c>
      <c r="AG219" s="34">
        <f t="shared" si="1749"/>
        <v>0</v>
      </c>
    </row>
    <row r="220" spans="1:33" s="14" customFormat="1" ht="18" customHeight="1" x14ac:dyDescent="0.25">
      <c r="A220" s="24"/>
      <c r="B220" s="24"/>
      <c r="C220" s="24"/>
      <c r="D220" s="24"/>
      <c r="E220" s="24"/>
      <c r="F220" s="24"/>
      <c r="G220" s="24"/>
      <c r="H220" s="33"/>
      <c r="I220" s="33"/>
      <c r="J220" s="33">
        <f t="shared" si="1738"/>
        <v>0</v>
      </c>
      <c r="L220" s="33">
        <f t="shared" si="1738"/>
        <v>0</v>
      </c>
      <c r="N220" s="33">
        <f t="shared" ref="N220" si="2080">$H220*M220</f>
        <v>0</v>
      </c>
      <c r="P220" s="33">
        <f t="shared" ref="P220" si="2081">$H220*O220</f>
        <v>0</v>
      </c>
      <c r="R220" s="33">
        <f t="shared" ref="R220" si="2082">$H220*Q220</f>
        <v>0</v>
      </c>
      <c r="T220" s="33">
        <f t="shared" ref="T220" si="2083">$H220*S220</f>
        <v>0</v>
      </c>
      <c r="V220" s="33">
        <f t="shared" ref="V220" si="2084">$H220*U220</f>
        <v>0</v>
      </c>
      <c r="X220" s="33">
        <f t="shared" ref="X220" si="2085">$H220*W220</f>
        <v>0</v>
      </c>
      <c r="Z220" s="33">
        <f t="shared" ref="Z220" si="2086">$H220*Y220</f>
        <v>0</v>
      </c>
      <c r="AB220" s="33">
        <f t="shared" ref="AB220" si="2087">$H220*AA220</f>
        <v>0</v>
      </c>
      <c r="AD220" s="33">
        <f t="shared" ref="AD220" si="2088">$H220*AC220</f>
        <v>0</v>
      </c>
      <c r="AF220" s="33">
        <f t="shared" ref="AF220" si="2089">$H220*AE220</f>
        <v>0</v>
      </c>
      <c r="AG220" s="34">
        <f t="shared" si="1749"/>
        <v>0</v>
      </c>
    </row>
    <row r="221" spans="1:33" s="14" customFormat="1" ht="18" customHeight="1" x14ac:dyDescent="0.25">
      <c r="A221" s="24"/>
      <c r="B221" s="24"/>
      <c r="C221" s="24"/>
      <c r="D221" s="24"/>
      <c r="E221" s="24"/>
      <c r="F221" s="24"/>
      <c r="G221" s="24"/>
      <c r="H221" s="33"/>
      <c r="I221" s="33"/>
      <c r="J221" s="33">
        <f t="shared" si="1738"/>
        <v>0</v>
      </c>
      <c r="L221" s="33">
        <f t="shared" si="1738"/>
        <v>0</v>
      </c>
      <c r="N221" s="33">
        <f t="shared" ref="N221" si="2090">$H221*M221</f>
        <v>0</v>
      </c>
      <c r="P221" s="33">
        <f t="shared" ref="P221" si="2091">$H221*O221</f>
        <v>0</v>
      </c>
      <c r="R221" s="33">
        <f t="shared" ref="R221" si="2092">$H221*Q221</f>
        <v>0</v>
      </c>
      <c r="T221" s="33">
        <f t="shared" ref="T221" si="2093">$H221*S221</f>
        <v>0</v>
      </c>
      <c r="V221" s="33">
        <f t="shared" ref="V221" si="2094">$H221*U221</f>
        <v>0</v>
      </c>
      <c r="X221" s="33">
        <f t="shared" ref="X221" si="2095">$H221*W221</f>
        <v>0</v>
      </c>
      <c r="Z221" s="33">
        <f t="shared" ref="Z221" si="2096">$H221*Y221</f>
        <v>0</v>
      </c>
      <c r="AB221" s="33">
        <f t="shared" ref="AB221" si="2097">$H221*AA221</f>
        <v>0</v>
      </c>
      <c r="AD221" s="33">
        <f t="shared" ref="AD221" si="2098">$H221*AC221</f>
        <v>0</v>
      </c>
      <c r="AF221" s="33">
        <f t="shared" ref="AF221" si="2099">$H221*AE221</f>
        <v>0</v>
      </c>
      <c r="AG221" s="34">
        <f t="shared" si="1749"/>
        <v>0</v>
      </c>
    </row>
    <row r="222" spans="1:33" s="14" customFormat="1" ht="18" customHeight="1" x14ac:dyDescent="0.25">
      <c r="A222" s="24"/>
      <c r="B222" s="24"/>
      <c r="C222" s="24"/>
      <c r="D222" s="24"/>
      <c r="E222" s="24"/>
      <c r="F222" s="24"/>
      <c r="G222" s="24"/>
      <c r="H222" s="33"/>
      <c r="I222" s="33"/>
      <c r="J222" s="33">
        <f t="shared" si="1738"/>
        <v>0</v>
      </c>
      <c r="L222" s="33">
        <f t="shared" si="1738"/>
        <v>0</v>
      </c>
      <c r="N222" s="33">
        <f t="shared" ref="N222" si="2100">$H222*M222</f>
        <v>0</v>
      </c>
      <c r="P222" s="33">
        <f t="shared" ref="P222" si="2101">$H222*O222</f>
        <v>0</v>
      </c>
      <c r="R222" s="33">
        <f t="shared" ref="R222" si="2102">$H222*Q222</f>
        <v>0</v>
      </c>
      <c r="T222" s="33">
        <f t="shared" ref="T222" si="2103">$H222*S222</f>
        <v>0</v>
      </c>
      <c r="V222" s="33">
        <f t="shared" ref="V222" si="2104">$H222*U222</f>
        <v>0</v>
      </c>
      <c r="X222" s="33">
        <f t="shared" ref="X222" si="2105">$H222*W222</f>
        <v>0</v>
      </c>
      <c r="Z222" s="33">
        <f t="shared" ref="Z222" si="2106">$H222*Y222</f>
        <v>0</v>
      </c>
      <c r="AB222" s="33">
        <f t="shared" ref="AB222" si="2107">$H222*AA222</f>
        <v>0</v>
      </c>
      <c r="AD222" s="33">
        <f t="shared" ref="AD222" si="2108">$H222*AC222</f>
        <v>0</v>
      </c>
      <c r="AF222" s="33">
        <f t="shared" ref="AF222" si="2109">$H222*AE222</f>
        <v>0</v>
      </c>
      <c r="AG222" s="34">
        <f t="shared" si="1749"/>
        <v>0</v>
      </c>
    </row>
    <row r="223" spans="1:33" s="14" customFormat="1" ht="18" customHeight="1" x14ac:dyDescent="0.25">
      <c r="A223" s="24"/>
      <c r="B223" s="24"/>
      <c r="C223" s="24"/>
      <c r="D223" s="24"/>
      <c r="E223" s="24"/>
      <c r="F223" s="24"/>
      <c r="G223" s="24"/>
      <c r="H223" s="33"/>
      <c r="I223" s="33"/>
      <c r="J223" s="33">
        <f t="shared" si="1738"/>
        <v>0</v>
      </c>
      <c r="L223" s="33">
        <f t="shared" si="1738"/>
        <v>0</v>
      </c>
      <c r="N223" s="33">
        <f t="shared" ref="N223" si="2110">$H223*M223</f>
        <v>0</v>
      </c>
      <c r="P223" s="33">
        <f t="shared" ref="P223" si="2111">$H223*O223</f>
        <v>0</v>
      </c>
      <c r="R223" s="33">
        <f t="shared" ref="R223" si="2112">$H223*Q223</f>
        <v>0</v>
      </c>
      <c r="T223" s="33">
        <f t="shared" ref="T223" si="2113">$H223*S223</f>
        <v>0</v>
      </c>
      <c r="V223" s="33">
        <f t="shared" ref="V223" si="2114">$H223*U223</f>
        <v>0</v>
      </c>
      <c r="X223" s="33">
        <f t="shared" ref="X223" si="2115">$H223*W223</f>
        <v>0</v>
      </c>
      <c r="Z223" s="33">
        <f t="shared" ref="Z223" si="2116">$H223*Y223</f>
        <v>0</v>
      </c>
      <c r="AB223" s="33">
        <f t="shared" ref="AB223" si="2117">$H223*AA223</f>
        <v>0</v>
      </c>
      <c r="AD223" s="33">
        <f t="shared" ref="AD223" si="2118">$H223*AC223</f>
        <v>0</v>
      </c>
      <c r="AF223" s="33">
        <f t="shared" ref="AF223" si="2119">$H223*AE223</f>
        <v>0</v>
      </c>
      <c r="AG223" s="34">
        <f t="shared" si="1749"/>
        <v>0</v>
      </c>
    </row>
    <row r="224" spans="1:33" s="14" customFormat="1" ht="18" customHeight="1" x14ac:dyDescent="0.25">
      <c r="A224" s="24"/>
      <c r="B224" s="24"/>
      <c r="C224" s="24"/>
      <c r="D224" s="24"/>
      <c r="E224" s="24"/>
      <c r="F224" s="24"/>
      <c r="G224" s="24"/>
      <c r="H224" s="33"/>
      <c r="I224" s="33"/>
      <c r="J224" s="33">
        <f t="shared" si="1738"/>
        <v>0</v>
      </c>
      <c r="L224" s="33">
        <f t="shared" si="1738"/>
        <v>0</v>
      </c>
      <c r="N224" s="33">
        <f t="shared" ref="N224" si="2120">$H224*M224</f>
        <v>0</v>
      </c>
      <c r="P224" s="33">
        <f t="shared" ref="P224" si="2121">$H224*O224</f>
        <v>0</v>
      </c>
      <c r="R224" s="33">
        <f t="shared" ref="R224" si="2122">$H224*Q224</f>
        <v>0</v>
      </c>
      <c r="T224" s="33">
        <f t="shared" ref="T224" si="2123">$H224*S224</f>
        <v>0</v>
      </c>
      <c r="V224" s="33">
        <f t="shared" ref="V224" si="2124">$H224*U224</f>
        <v>0</v>
      </c>
      <c r="X224" s="33">
        <f t="shared" ref="X224" si="2125">$H224*W224</f>
        <v>0</v>
      </c>
      <c r="Z224" s="33">
        <f t="shared" ref="Z224" si="2126">$H224*Y224</f>
        <v>0</v>
      </c>
      <c r="AB224" s="33">
        <f t="shared" ref="AB224" si="2127">$H224*AA224</f>
        <v>0</v>
      </c>
      <c r="AD224" s="33">
        <f t="shared" ref="AD224" si="2128">$H224*AC224</f>
        <v>0</v>
      </c>
      <c r="AF224" s="33">
        <f t="shared" ref="AF224" si="2129">$H224*AE224</f>
        <v>0</v>
      </c>
      <c r="AG224" s="34">
        <f t="shared" si="1749"/>
        <v>0</v>
      </c>
    </row>
    <row r="225" spans="1:33" s="14" customFormat="1" ht="18" customHeight="1" x14ac:dyDescent="0.25">
      <c r="A225" s="24"/>
      <c r="B225" s="24"/>
      <c r="C225" s="24"/>
      <c r="D225" s="24"/>
      <c r="E225" s="24"/>
      <c r="F225" s="24"/>
      <c r="G225" s="24"/>
      <c r="H225" s="33"/>
      <c r="I225" s="33"/>
      <c r="J225" s="33">
        <f t="shared" si="1738"/>
        <v>0</v>
      </c>
      <c r="L225" s="33">
        <f t="shared" si="1738"/>
        <v>0</v>
      </c>
      <c r="N225" s="33">
        <f t="shared" ref="N225" si="2130">$H225*M225</f>
        <v>0</v>
      </c>
      <c r="P225" s="33">
        <f t="shared" ref="P225" si="2131">$H225*O225</f>
        <v>0</v>
      </c>
      <c r="R225" s="33">
        <f t="shared" ref="R225" si="2132">$H225*Q225</f>
        <v>0</v>
      </c>
      <c r="T225" s="33">
        <f t="shared" ref="T225" si="2133">$H225*S225</f>
        <v>0</v>
      </c>
      <c r="V225" s="33">
        <f t="shared" ref="V225" si="2134">$H225*U225</f>
        <v>0</v>
      </c>
      <c r="X225" s="33">
        <f t="shared" ref="X225" si="2135">$H225*W225</f>
        <v>0</v>
      </c>
      <c r="Z225" s="33">
        <f t="shared" ref="Z225" si="2136">$H225*Y225</f>
        <v>0</v>
      </c>
      <c r="AB225" s="33">
        <f t="shared" ref="AB225" si="2137">$H225*AA225</f>
        <v>0</v>
      </c>
      <c r="AD225" s="33">
        <f t="shared" ref="AD225" si="2138">$H225*AC225</f>
        <v>0</v>
      </c>
      <c r="AF225" s="33">
        <f t="shared" ref="AF225" si="2139">$H225*AE225</f>
        <v>0</v>
      </c>
      <c r="AG225" s="34">
        <f t="shared" si="1749"/>
        <v>0</v>
      </c>
    </row>
    <row r="226" spans="1:33" s="14" customFormat="1" ht="18" customHeight="1" x14ac:dyDescent="0.25">
      <c r="A226" s="24"/>
      <c r="B226" s="24"/>
      <c r="C226" s="24"/>
      <c r="D226" s="24"/>
      <c r="E226" s="24"/>
      <c r="F226" s="24"/>
      <c r="G226" s="24"/>
      <c r="H226" s="33"/>
      <c r="I226" s="33"/>
      <c r="J226" s="33">
        <f t="shared" si="1738"/>
        <v>0</v>
      </c>
      <c r="L226" s="33">
        <f t="shared" si="1738"/>
        <v>0</v>
      </c>
      <c r="N226" s="33">
        <f t="shared" ref="N226" si="2140">$H226*M226</f>
        <v>0</v>
      </c>
      <c r="P226" s="33">
        <f t="shared" ref="P226" si="2141">$H226*O226</f>
        <v>0</v>
      </c>
      <c r="R226" s="33">
        <f t="shared" ref="R226" si="2142">$H226*Q226</f>
        <v>0</v>
      </c>
      <c r="T226" s="33">
        <f t="shared" ref="T226" si="2143">$H226*S226</f>
        <v>0</v>
      </c>
      <c r="V226" s="33">
        <f t="shared" ref="V226" si="2144">$H226*U226</f>
        <v>0</v>
      </c>
      <c r="X226" s="33">
        <f t="shared" ref="X226" si="2145">$H226*W226</f>
        <v>0</v>
      </c>
      <c r="Z226" s="33">
        <f t="shared" ref="Z226" si="2146">$H226*Y226</f>
        <v>0</v>
      </c>
      <c r="AB226" s="33">
        <f t="shared" ref="AB226" si="2147">$H226*AA226</f>
        <v>0</v>
      </c>
      <c r="AD226" s="33">
        <f t="shared" ref="AD226" si="2148">$H226*AC226</f>
        <v>0</v>
      </c>
      <c r="AF226" s="33">
        <f t="shared" ref="AF226" si="2149">$H226*AE226</f>
        <v>0</v>
      </c>
      <c r="AG226" s="34">
        <f t="shared" si="1749"/>
        <v>0</v>
      </c>
    </row>
    <row r="227" spans="1:33" s="14" customFormat="1" ht="18" customHeight="1" x14ac:dyDescent="0.25">
      <c r="A227" s="24"/>
      <c r="B227" s="24"/>
      <c r="C227" s="24"/>
      <c r="D227" s="24"/>
      <c r="E227" s="24"/>
      <c r="F227" s="24"/>
      <c r="G227" s="24"/>
      <c r="H227" s="33"/>
      <c r="I227" s="33"/>
      <c r="J227" s="33">
        <f t="shared" si="1738"/>
        <v>0</v>
      </c>
      <c r="L227" s="33">
        <f t="shared" si="1738"/>
        <v>0</v>
      </c>
      <c r="N227" s="33">
        <f t="shared" ref="N227" si="2150">$H227*M227</f>
        <v>0</v>
      </c>
      <c r="P227" s="33">
        <f t="shared" ref="P227" si="2151">$H227*O227</f>
        <v>0</v>
      </c>
      <c r="R227" s="33">
        <f t="shared" ref="R227" si="2152">$H227*Q227</f>
        <v>0</v>
      </c>
      <c r="T227" s="33">
        <f t="shared" ref="T227" si="2153">$H227*S227</f>
        <v>0</v>
      </c>
      <c r="V227" s="33">
        <f t="shared" ref="V227" si="2154">$H227*U227</f>
        <v>0</v>
      </c>
      <c r="X227" s="33">
        <f t="shared" ref="X227" si="2155">$H227*W227</f>
        <v>0</v>
      </c>
      <c r="Z227" s="33">
        <f t="shared" ref="Z227" si="2156">$H227*Y227</f>
        <v>0</v>
      </c>
      <c r="AB227" s="33">
        <f t="shared" ref="AB227" si="2157">$H227*AA227</f>
        <v>0</v>
      </c>
      <c r="AD227" s="33">
        <f t="shared" ref="AD227" si="2158">$H227*AC227</f>
        <v>0</v>
      </c>
      <c r="AF227" s="33">
        <f t="shared" ref="AF227" si="2159">$H227*AE227</f>
        <v>0</v>
      </c>
      <c r="AG227" s="34">
        <f t="shared" si="1749"/>
        <v>0</v>
      </c>
    </row>
    <row r="228" spans="1:33" s="14" customFormat="1" ht="18" customHeight="1" x14ac:dyDescent="0.25">
      <c r="A228" s="24"/>
      <c r="B228" s="24"/>
      <c r="C228" s="24"/>
      <c r="D228" s="24"/>
      <c r="E228" s="24"/>
      <c r="F228" s="24"/>
      <c r="G228" s="24"/>
      <c r="H228" s="33"/>
      <c r="I228" s="33"/>
      <c r="J228" s="33">
        <f t="shared" si="1738"/>
        <v>0</v>
      </c>
      <c r="L228" s="33">
        <f t="shared" si="1738"/>
        <v>0</v>
      </c>
      <c r="N228" s="33">
        <f t="shared" ref="N228" si="2160">$H228*M228</f>
        <v>0</v>
      </c>
      <c r="P228" s="33">
        <f t="shared" ref="P228" si="2161">$H228*O228</f>
        <v>0</v>
      </c>
      <c r="R228" s="33">
        <f t="shared" ref="R228" si="2162">$H228*Q228</f>
        <v>0</v>
      </c>
      <c r="T228" s="33">
        <f t="shared" ref="T228" si="2163">$H228*S228</f>
        <v>0</v>
      </c>
      <c r="V228" s="33">
        <f t="shared" ref="V228" si="2164">$H228*U228</f>
        <v>0</v>
      </c>
      <c r="X228" s="33">
        <f t="shared" ref="X228" si="2165">$H228*W228</f>
        <v>0</v>
      </c>
      <c r="Z228" s="33">
        <f t="shared" ref="Z228" si="2166">$H228*Y228</f>
        <v>0</v>
      </c>
      <c r="AB228" s="33">
        <f t="shared" ref="AB228" si="2167">$H228*AA228</f>
        <v>0</v>
      </c>
      <c r="AD228" s="33">
        <f t="shared" ref="AD228" si="2168">$H228*AC228</f>
        <v>0</v>
      </c>
      <c r="AF228" s="33">
        <f t="shared" ref="AF228" si="2169">$H228*AE228</f>
        <v>0</v>
      </c>
      <c r="AG228" s="34">
        <f t="shared" si="1749"/>
        <v>0</v>
      </c>
    </row>
    <row r="229" spans="1:33" s="14" customFormat="1" ht="18" customHeight="1" x14ac:dyDescent="0.25">
      <c r="A229" s="24"/>
      <c r="B229" s="24"/>
      <c r="C229" s="24"/>
      <c r="D229" s="24"/>
      <c r="E229" s="24"/>
      <c r="F229" s="24"/>
      <c r="G229" s="24"/>
      <c r="H229" s="33"/>
      <c r="I229" s="33"/>
      <c r="J229" s="33">
        <f t="shared" si="1738"/>
        <v>0</v>
      </c>
      <c r="L229" s="33">
        <f t="shared" si="1738"/>
        <v>0</v>
      </c>
      <c r="N229" s="33">
        <f t="shared" ref="N229" si="2170">$H229*M229</f>
        <v>0</v>
      </c>
      <c r="P229" s="33">
        <f t="shared" ref="P229" si="2171">$H229*O229</f>
        <v>0</v>
      </c>
      <c r="R229" s="33">
        <f t="shared" ref="R229" si="2172">$H229*Q229</f>
        <v>0</v>
      </c>
      <c r="T229" s="33">
        <f t="shared" ref="T229" si="2173">$H229*S229</f>
        <v>0</v>
      </c>
      <c r="V229" s="33">
        <f t="shared" ref="V229" si="2174">$H229*U229</f>
        <v>0</v>
      </c>
      <c r="X229" s="33">
        <f t="shared" ref="X229" si="2175">$H229*W229</f>
        <v>0</v>
      </c>
      <c r="Z229" s="33">
        <f t="shared" ref="Z229" si="2176">$H229*Y229</f>
        <v>0</v>
      </c>
      <c r="AB229" s="33">
        <f t="shared" ref="AB229" si="2177">$H229*AA229</f>
        <v>0</v>
      </c>
      <c r="AD229" s="33">
        <f t="shared" ref="AD229" si="2178">$H229*AC229</f>
        <v>0</v>
      </c>
      <c r="AF229" s="33">
        <f t="shared" ref="AF229" si="2179">$H229*AE229</f>
        <v>0</v>
      </c>
      <c r="AG229" s="34">
        <f t="shared" si="1749"/>
        <v>0</v>
      </c>
    </row>
    <row r="230" spans="1:33" s="14" customFormat="1" ht="18" customHeight="1" x14ac:dyDescent="0.25">
      <c r="A230" s="24"/>
      <c r="B230" s="24"/>
      <c r="C230" s="24"/>
      <c r="D230" s="24"/>
      <c r="E230" s="24"/>
      <c r="F230" s="24"/>
      <c r="G230" s="24"/>
      <c r="H230" s="33"/>
      <c r="I230" s="33"/>
      <c r="J230" s="33">
        <f t="shared" si="1738"/>
        <v>0</v>
      </c>
      <c r="L230" s="33">
        <f t="shared" si="1738"/>
        <v>0</v>
      </c>
      <c r="N230" s="33">
        <f t="shared" ref="N230" si="2180">$H230*M230</f>
        <v>0</v>
      </c>
      <c r="P230" s="33">
        <f t="shared" ref="P230" si="2181">$H230*O230</f>
        <v>0</v>
      </c>
      <c r="R230" s="33">
        <f t="shared" ref="R230" si="2182">$H230*Q230</f>
        <v>0</v>
      </c>
      <c r="T230" s="33">
        <f t="shared" ref="T230" si="2183">$H230*S230</f>
        <v>0</v>
      </c>
      <c r="V230" s="33">
        <f t="shared" ref="V230" si="2184">$H230*U230</f>
        <v>0</v>
      </c>
      <c r="X230" s="33">
        <f t="shared" ref="X230" si="2185">$H230*W230</f>
        <v>0</v>
      </c>
      <c r="Z230" s="33">
        <f t="shared" ref="Z230" si="2186">$H230*Y230</f>
        <v>0</v>
      </c>
      <c r="AB230" s="33">
        <f t="shared" ref="AB230" si="2187">$H230*AA230</f>
        <v>0</v>
      </c>
      <c r="AD230" s="33">
        <f t="shared" ref="AD230" si="2188">$H230*AC230</f>
        <v>0</v>
      </c>
      <c r="AF230" s="33">
        <f t="shared" ref="AF230" si="2189">$H230*AE230</f>
        <v>0</v>
      </c>
      <c r="AG230" s="34">
        <f t="shared" si="1749"/>
        <v>0</v>
      </c>
    </row>
    <row r="231" spans="1:33" s="14" customFormat="1" ht="18" customHeight="1" x14ac:dyDescent="0.25">
      <c r="A231" s="24"/>
      <c r="B231" s="24"/>
      <c r="C231" s="24"/>
      <c r="D231" s="24"/>
      <c r="E231" s="24"/>
      <c r="F231" s="24"/>
      <c r="G231" s="24"/>
      <c r="H231" s="33"/>
      <c r="I231" s="33"/>
      <c r="J231" s="33">
        <f t="shared" si="1738"/>
        <v>0</v>
      </c>
      <c r="L231" s="33">
        <f t="shared" si="1738"/>
        <v>0</v>
      </c>
      <c r="N231" s="33">
        <f t="shared" ref="N231" si="2190">$H231*M231</f>
        <v>0</v>
      </c>
      <c r="P231" s="33">
        <f t="shared" ref="P231" si="2191">$H231*O231</f>
        <v>0</v>
      </c>
      <c r="R231" s="33">
        <f t="shared" ref="R231" si="2192">$H231*Q231</f>
        <v>0</v>
      </c>
      <c r="T231" s="33">
        <f t="shared" ref="T231" si="2193">$H231*S231</f>
        <v>0</v>
      </c>
      <c r="V231" s="33">
        <f t="shared" ref="V231" si="2194">$H231*U231</f>
        <v>0</v>
      </c>
      <c r="X231" s="33">
        <f t="shared" ref="X231" si="2195">$H231*W231</f>
        <v>0</v>
      </c>
      <c r="Z231" s="33">
        <f t="shared" ref="Z231" si="2196">$H231*Y231</f>
        <v>0</v>
      </c>
      <c r="AB231" s="33">
        <f t="shared" ref="AB231" si="2197">$H231*AA231</f>
        <v>0</v>
      </c>
      <c r="AD231" s="33">
        <f t="shared" ref="AD231" si="2198">$H231*AC231</f>
        <v>0</v>
      </c>
      <c r="AF231" s="33">
        <f t="shared" ref="AF231" si="2199">$H231*AE231</f>
        <v>0</v>
      </c>
      <c r="AG231" s="34">
        <f t="shared" si="1749"/>
        <v>0</v>
      </c>
    </row>
    <row r="232" spans="1:33" s="14" customFormat="1" ht="18" customHeight="1" x14ac:dyDescent="0.25">
      <c r="A232" s="24"/>
      <c r="B232" s="24"/>
      <c r="C232" s="24"/>
      <c r="D232" s="24"/>
      <c r="E232" s="24"/>
      <c r="F232" s="24"/>
      <c r="G232" s="24"/>
      <c r="H232" s="33"/>
      <c r="I232" s="33"/>
      <c r="J232" s="33">
        <f t="shared" si="1738"/>
        <v>0</v>
      </c>
      <c r="L232" s="33">
        <f t="shared" si="1738"/>
        <v>0</v>
      </c>
      <c r="N232" s="33">
        <f t="shared" ref="N232" si="2200">$H232*M232</f>
        <v>0</v>
      </c>
      <c r="P232" s="33">
        <f t="shared" ref="P232" si="2201">$H232*O232</f>
        <v>0</v>
      </c>
      <c r="R232" s="33">
        <f t="shared" ref="R232" si="2202">$H232*Q232</f>
        <v>0</v>
      </c>
      <c r="T232" s="33">
        <f t="shared" ref="T232" si="2203">$H232*S232</f>
        <v>0</v>
      </c>
      <c r="V232" s="33">
        <f t="shared" ref="V232" si="2204">$H232*U232</f>
        <v>0</v>
      </c>
      <c r="X232" s="33">
        <f t="shared" ref="X232" si="2205">$H232*W232</f>
        <v>0</v>
      </c>
      <c r="Z232" s="33">
        <f t="shared" ref="Z232" si="2206">$H232*Y232</f>
        <v>0</v>
      </c>
      <c r="AB232" s="33">
        <f t="shared" ref="AB232" si="2207">$H232*AA232</f>
        <v>0</v>
      </c>
      <c r="AD232" s="33">
        <f t="shared" ref="AD232" si="2208">$H232*AC232</f>
        <v>0</v>
      </c>
      <c r="AF232" s="33">
        <f t="shared" ref="AF232" si="2209">$H232*AE232</f>
        <v>0</v>
      </c>
      <c r="AG232" s="34">
        <f t="shared" si="1749"/>
        <v>0</v>
      </c>
    </row>
    <row r="233" spans="1:33" s="14" customFormat="1" ht="18" customHeight="1" x14ac:dyDescent="0.25">
      <c r="A233" s="24"/>
      <c r="B233" s="24"/>
      <c r="C233" s="24"/>
      <c r="D233" s="24"/>
      <c r="E233" s="24"/>
      <c r="F233" s="24"/>
      <c r="G233" s="24"/>
      <c r="H233" s="33"/>
      <c r="I233" s="33"/>
      <c r="J233" s="33">
        <f t="shared" si="1738"/>
        <v>0</v>
      </c>
      <c r="L233" s="33">
        <f t="shared" si="1738"/>
        <v>0</v>
      </c>
      <c r="N233" s="33">
        <f t="shared" ref="N233" si="2210">$H233*M233</f>
        <v>0</v>
      </c>
      <c r="P233" s="33">
        <f t="shared" ref="P233" si="2211">$H233*O233</f>
        <v>0</v>
      </c>
      <c r="R233" s="33">
        <f t="shared" ref="R233" si="2212">$H233*Q233</f>
        <v>0</v>
      </c>
      <c r="T233" s="33">
        <f t="shared" ref="T233" si="2213">$H233*S233</f>
        <v>0</v>
      </c>
      <c r="V233" s="33">
        <f t="shared" ref="V233" si="2214">$H233*U233</f>
        <v>0</v>
      </c>
      <c r="X233" s="33">
        <f t="shared" ref="X233" si="2215">$H233*W233</f>
        <v>0</v>
      </c>
      <c r="Z233" s="33">
        <f t="shared" ref="Z233" si="2216">$H233*Y233</f>
        <v>0</v>
      </c>
      <c r="AB233" s="33">
        <f t="shared" ref="AB233" si="2217">$H233*AA233</f>
        <v>0</v>
      </c>
      <c r="AD233" s="33">
        <f t="shared" ref="AD233" si="2218">$H233*AC233</f>
        <v>0</v>
      </c>
      <c r="AF233" s="33">
        <f t="shared" ref="AF233" si="2219">$H233*AE233</f>
        <v>0</v>
      </c>
      <c r="AG233" s="34">
        <f t="shared" si="1749"/>
        <v>0</v>
      </c>
    </row>
    <row r="234" spans="1:33" s="14" customFormat="1" ht="18" customHeight="1" x14ac:dyDescent="0.25">
      <c r="A234" s="24"/>
      <c r="B234" s="24"/>
      <c r="C234" s="24"/>
      <c r="D234" s="24"/>
      <c r="E234" s="24"/>
      <c r="F234" s="24"/>
      <c r="G234" s="24"/>
      <c r="H234" s="33"/>
      <c r="I234" s="33"/>
      <c r="J234" s="33">
        <f t="shared" si="1738"/>
        <v>0</v>
      </c>
      <c r="L234" s="33">
        <f t="shared" si="1738"/>
        <v>0</v>
      </c>
      <c r="N234" s="33">
        <f t="shared" ref="N234" si="2220">$H234*M234</f>
        <v>0</v>
      </c>
      <c r="P234" s="33">
        <f t="shared" ref="P234" si="2221">$H234*O234</f>
        <v>0</v>
      </c>
      <c r="R234" s="33">
        <f t="shared" ref="R234" si="2222">$H234*Q234</f>
        <v>0</v>
      </c>
      <c r="T234" s="33">
        <f t="shared" ref="T234" si="2223">$H234*S234</f>
        <v>0</v>
      </c>
      <c r="V234" s="33">
        <f t="shared" ref="V234" si="2224">$H234*U234</f>
        <v>0</v>
      </c>
      <c r="X234" s="33">
        <f t="shared" ref="X234" si="2225">$H234*W234</f>
        <v>0</v>
      </c>
      <c r="Z234" s="33">
        <f t="shared" ref="Z234" si="2226">$H234*Y234</f>
        <v>0</v>
      </c>
      <c r="AB234" s="33">
        <f t="shared" ref="AB234" si="2227">$H234*AA234</f>
        <v>0</v>
      </c>
      <c r="AD234" s="33">
        <f t="shared" ref="AD234" si="2228">$H234*AC234</f>
        <v>0</v>
      </c>
      <c r="AF234" s="33">
        <f t="shared" ref="AF234" si="2229">$H234*AE234</f>
        <v>0</v>
      </c>
      <c r="AG234" s="34">
        <f t="shared" si="1749"/>
        <v>0</v>
      </c>
    </row>
    <row r="235" spans="1:33" s="14" customFormat="1" ht="18" customHeight="1" x14ac:dyDescent="0.25">
      <c r="A235" s="24"/>
      <c r="B235" s="24"/>
      <c r="C235" s="24"/>
      <c r="D235" s="24"/>
      <c r="E235" s="24"/>
      <c r="F235" s="24"/>
      <c r="G235" s="24"/>
      <c r="H235" s="33"/>
      <c r="I235" s="33"/>
      <c r="J235" s="33">
        <f t="shared" si="1738"/>
        <v>0</v>
      </c>
      <c r="L235" s="33">
        <f t="shared" si="1738"/>
        <v>0</v>
      </c>
      <c r="N235" s="33">
        <f t="shared" ref="N235" si="2230">$H235*M235</f>
        <v>0</v>
      </c>
      <c r="P235" s="33">
        <f t="shared" ref="P235" si="2231">$H235*O235</f>
        <v>0</v>
      </c>
      <c r="R235" s="33">
        <f t="shared" ref="R235" si="2232">$H235*Q235</f>
        <v>0</v>
      </c>
      <c r="T235" s="33">
        <f t="shared" ref="T235" si="2233">$H235*S235</f>
        <v>0</v>
      </c>
      <c r="V235" s="33">
        <f t="shared" ref="V235" si="2234">$H235*U235</f>
        <v>0</v>
      </c>
      <c r="X235" s="33">
        <f t="shared" ref="X235" si="2235">$H235*W235</f>
        <v>0</v>
      </c>
      <c r="Z235" s="33">
        <f t="shared" ref="Z235" si="2236">$H235*Y235</f>
        <v>0</v>
      </c>
      <c r="AB235" s="33">
        <f t="shared" ref="AB235" si="2237">$H235*AA235</f>
        <v>0</v>
      </c>
      <c r="AD235" s="33">
        <f t="shared" ref="AD235" si="2238">$H235*AC235</f>
        <v>0</v>
      </c>
      <c r="AF235" s="33">
        <f t="shared" ref="AF235" si="2239">$H235*AE235</f>
        <v>0</v>
      </c>
      <c r="AG235" s="34">
        <f t="shared" si="1749"/>
        <v>0</v>
      </c>
    </row>
    <row r="236" spans="1:33" s="14" customFormat="1" ht="18" customHeight="1" x14ac:dyDescent="0.25">
      <c r="A236" s="24"/>
      <c r="B236" s="24"/>
      <c r="C236" s="24"/>
      <c r="D236" s="24"/>
      <c r="E236" s="24"/>
      <c r="F236" s="24"/>
      <c r="G236" s="24"/>
      <c r="H236" s="33"/>
      <c r="I236" s="33"/>
      <c r="J236" s="33">
        <f t="shared" si="1738"/>
        <v>0</v>
      </c>
      <c r="L236" s="33">
        <f t="shared" si="1738"/>
        <v>0</v>
      </c>
      <c r="N236" s="33">
        <f t="shared" ref="N236" si="2240">$H236*M236</f>
        <v>0</v>
      </c>
      <c r="P236" s="33">
        <f t="shared" ref="P236" si="2241">$H236*O236</f>
        <v>0</v>
      </c>
      <c r="R236" s="33">
        <f t="shared" ref="R236" si="2242">$H236*Q236</f>
        <v>0</v>
      </c>
      <c r="T236" s="33">
        <f t="shared" ref="T236" si="2243">$H236*S236</f>
        <v>0</v>
      </c>
      <c r="V236" s="33">
        <f t="shared" ref="V236" si="2244">$H236*U236</f>
        <v>0</v>
      </c>
      <c r="X236" s="33">
        <f t="shared" ref="X236" si="2245">$H236*W236</f>
        <v>0</v>
      </c>
      <c r="Z236" s="33">
        <f t="shared" ref="Z236" si="2246">$H236*Y236</f>
        <v>0</v>
      </c>
      <c r="AB236" s="33">
        <f t="shared" ref="AB236" si="2247">$H236*AA236</f>
        <v>0</v>
      </c>
      <c r="AD236" s="33">
        <f t="shared" ref="AD236" si="2248">$H236*AC236</f>
        <v>0</v>
      </c>
      <c r="AF236" s="33">
        <f t="shared" ref="AF236" si="2249">$H236*AE236</f>
        <v>0</v>
      </c>
      <c r="AG236" s="34">
        <f t="shared" si="1749"/>
        <v>0</v>
      </c>
    </row>
    <row r="237" spans="1:33" s="14" customFormat="1" ht="18" customHeight="1" x14ac:dyDescent="0.25">
      <c r="A237" s="24"/>
      <c r="B237" s="24"/>
      <c r="C237" s="24"/>
      <c r="D237" s="24"/>
      <c r="E237" s="24"/>
      <c r="F237" s="24"/>
      <c r="G237" s="24"/>
      <c r="H237" s="33"/>
      <c r="I237" s="33"/>
      <c r="J237" s="33">
        <f t="shared" si="1738"/>
        <v>0</v>
      </c>
      <c r="L237" s="33">
        <f t="shared" si="1738"/>
        <v>0</v>
      </c>
      <c r="N237" s="33">
        <f t="shared" ref="N237" si="2250">$H237*M237</f>
        <v>0</v>
      </c>
      <c r="P237" s="33">
        <f t="shared" ref="P237" si="2251">$H237*O237</f>
        <v>0</v>
      </c>
      <c r="R237" s="33">
        <f t="shared" ref="R237" si="2252">$H237*Q237</f>
        <v>0</v>
      </c>
      <c r="T237" s="33">
        <f t="shared" ref="T237" si="2253">$H237*S237</f>
        <v>0</v>
      </c>
      <c r="V237" s="33">
        <f t="shared" ref="V237" si="2254">$H237*U237</f>
        <v>0</v>
      </c>
      <c r="X237" s="33">
        <f t="shared" ref="X237" si="2255">$H237*W237</f>
        <v>0</v>
      </c>
      <c r="Z237" s="33">
        <f t="shared" ref="Z237" si="2256">$H237*Y237</f>
        <v>0</v>
      </c>
      <c r="AB237" s="33">
        <f t="shared" ref="AB237" si="2257">$H237*AA237</f>
        <v>0</v>
      </c>
      <c r="AD237" s="33">
        <f t="shared" ref="AD237" si="2258">$H237*AC237</f>
        <v>0</v>
      </c>
      <c r="AF237" s="33">
        <f t="shared" ref="AF237" si="2259">$H237*AE237</f>
        <v>0</v>
      </c>
      <c r="AG237" s="34">
        <f t="shared" si="1749"/>
        <v>0</v>
      </c>
    </row>
    <row r="238" spans="1:33" s="14" customFormat="1" ht="18" customHeight="1" x14ac:dyDescent="0.25">
      <c r="A238" s="24"/>
      <c r="B238" s="24"/>
      <c r="C238" s="24"/>
      <c r="D238" s="24"/>
      <c r="E238" s="24"/>
      <c r="F238" s="24"/>
      <c r="G238" s="24"/>
      <c r="H238" s="33"/>
      <c r="I238" s="33"/>
      <c r="J238" s="33">
        <f t="shared" si="1738"/>
        <v>0</v>
      </c>
      <c r="L238" s="33">
        <f t="shared" si="1738"/>
        <v>0</v>
      </c>
      <c r="N238" s="33">
        <f t="shared" ref="N238" si="2260">$H238*M238</f>
        <v>0</v>
      </c>
      <c r="P238" s="33">
        <f t="shared" ref="P238" si="2261">$H238*O238</f>
        <v>0</v>
      </c>
      <c r="R238" s="33">
        <f t="shared" ref="R238" si="2262">$H238*Q238</f>
        <v>0</v>
      </c>
      <c r="T238" s="33">
        <f t="shared" ref="T238" si="2263">$H238*S238</f>
        <v>0</v>
      </c>
      <c r="V238" s="33">
        <f t="shared" ref="V238" si="2264">$H238*U238</f>
        <v>0</v>
      </c>
      <c r="X238" s="33">
        <f t="shared" ref="X238" si="2265">$H238*W238</f>
        <v>0</v>
      </c>
      <c r="Z238" s="33">
        <f t="shared" ref="Z238" si="2266">$H238*Y238</f>
        <v>0</v>
      </c>
      <c r="AB238" s="33">
        <f t="shared" ref="AB238" si="2267">$H238*AA238</f>
        <v>0</v>
      </c>
      <c r="AD238" s="33">
        <f t="shared" ref="AD238" si="2268">$H238*AC238</f>
        <v>0</v>
      </c>
      <c r="AF238" s="33">
        <f t="shared" ref="AF238" si="2269">$H238*AE238</f>
        <v>0</v>
      </c>
      <c r="AG238" s="34">
        <f t="shared" si="1749"/>
        <v>0</v>
      </c>
    </row>
    <row r="239" spans="1:33" s="14" customFormat="1" ht="18" customHeight="1" x14ac:dyDescent="0.25">
      <c r="A239" s="24"/>
      <c r="B239" s="24"/>
      <c r="C239" s="24"/>
      <c r="D239" s="24"/>
      <c r="E239" s="24"/>
      <c r="F239" s="24"/>
      <c r="G239" s="24"/>
      <c r="H239" s="33"/>
      <c r="I239" s="33"/>
      <c r="J239" s="33">
        <f t="shared" si="1738"/>
        <v>0</v>
      </c>
      <c r="L239" s="33">
        <f t="shared" si="1738"/>
        <v>0</v>
      </c>
      <c r="N239" s="33">
        <f t="shared" ref="N239" si="2270">$H239*M239</f>
        <v>0</v>
      </c>
      <c r="P239" s="33">
        <f t="shared" ref="P239" si="2271">$H239*O239</f>
        <v>0</v>
      </c>
      <c r="R239" s="33">
        <f t="shared" ref="R239" si="2272">$H239*Q239</f>
        <v>0</v>
      </c>
      <c r="T239" s="33">
        <f t="shared" ref="T239" si="2273">$H239*S239</f>
        <v>0</v>
      </c>
      <c r="V239" s="33">
        <f t="shared" ref="V239" si="2274">$H239*U239</f>
        <v>0</v>
      </c>
      <c r="X239" s="33">
        <f t="shared" ref="X239" si="2275">$H239*W239</f>
        <v>0</v>
      </c>
      <c r="Z239" s="33">
        <f t="shared" ref="Z239" si="2276">$H239*Y239</f>
        <v>0</v>
      </c>
      <c r="AB239" s="33">
        <f t="shared" ref="AB239" si="2277">$H239*AA239</f>
        <v>0</v>
      </c>
      <c r="AD239" s="33">
        <f t="shared" ref="AD239" si="2278">$H239*AC239</f>
        <v>0</v>
      </c>
      <c r="AF239" s="33">
        <f t="shared" ref="AF239" si="2279">$H239*AE239</f>
        <v>0</v>
      </c>
      <c r="AG239" s="34">
        <f t="shared" si="1749"/>
        <v>0</v>
      </c>
    </row>
    <row r="240" spans="1:33" s="14" customFormat="1" ht="18" customHeight="1" x14ac:dyDescent="0.25">
      <c r="A240" s="24"/>
      <c r="B240" s="24"/>
      <c r="C240" s="24"/>
      <c r="D240" s="24"/>
      <c r="E240" s="24"/>
      <c r="F240" s="24"/>
      <c r="G240" s="24"/>
      <c r="H240" s="33"/>
      <c r="I240" s="33"/>
      <c r="J240" s="33">
        <f t="shared" si="1738"/>
        <v>0</v>
      </c>
      <c r="L240" s="33">
        <f t="shared" si="1738"/>
        <v>0</v>
      </c>
      <c r="N240" s="33">
        <f t="shared" ref="N240" si="2280">$H240*M240</f>
        <v>0</v>
      </c>
      <c r="P240" s="33">
        <f t="shared" ref="P240" si="2281">$H240*O240</f>
        <v>0</v>
      </c>
      <c r="R240" s="33">
        <f t="shared" ref="R240" si="2282">$H240*Q240</f>
        <v>0</v>
      </c>
      <c r="T240" s="33">
        <f t="shared" ref="T240" si="2283">$H240*S240</f>
        <v>0</v>
      </c>
      <c r="V240" s="33">
        <f t="shared" ref="V240" si="2284">$H240*U240</f>
        <v>0</v>
      </c>
      <c r="X240" s="33">
        <f t="shared" ref="X240" si="2285">$H240*W240</f>
        <v>0</v>
      </c>
      <c r="Z240" s="33">
        <f t="shared" ref="Z240" si="2286">$H240*Y240</f>
        <v>0</v>
      </c>
      <c r="AB240" s="33">
        <f t="shared" ref="AB240" si="2287">$H240*AA240</f>
        <v>0</v>
      </c>
      <c r="AD240" s="33">
        <f t="shared" ref="AD240" si="2288">$H240*AC240</f>
        <v>0</v>
      </c>
      <c r="AF240" s="33">
        <f t="shared" ref="AF240" si="2289">$H240*AE240</f>
        <v>0</v>
      </c>
      <c r="AG240" s="34">
        <f t="shared" si="1749"/>
        <v>0</v>
      </c>
    </row>
    <row r="241" spans="1:33" s="14" customFormat="1" ht="18" customHeight="1" x14ac:dyDescent="0.25">
      <c r="A241" s="24"/>
      <c r="B241" s="24"/>
      <c r="C241" s="24"/>
      <c r="D241" s="24"/>
      <c r="E241" s="24"/>
      <c r="F241" s="24"/>
      <c r="G241" s="24"/>
      <c r="H241" s="33"/>
      <c r="I241" s="33"/>
      <c r="J241" s="33">
        <f t="shared" si="1738"/>
        <v>0</v>
      </c>
      <c r="L241" s="33">
        <f t="shared" si="1738"/>
        <v>0</v>
      </c>
      <c r="N241" s="33">
        <f t="shared" ref="N241" si="2290">$H241*M241</f>
        <v>0</v>
      </c>
      <c r="P241" s="33">
        <f t="shared" ref="P241" si="2291">$H241*O241</f>
        <v>0</v>
      </c>
      <c r="R241" s="33">
        <f t="shared" ref="R241" si="2292">$H241*Q241</f>
        <v>0</v>
      </c>
      <c r="T241" s="33">
        <f t="shared" ref="T241" si="2293">$H241*S241</f>
        <v>0</v>
      </c>
      <c r="V241" s="33">
        <f t="shared" ref="V241" si="2294">$H241*U241</f>
        <v>0</v>
      </c>
      <c r="X241" s="33">
        <f t="shared" ref="X241" si="2295">$H241*W241</f>
        <v>0</v>
      </c>
      <c r="Z241" s="33">
        <f t="shared" ref="Z241" si="2296">$H241*Y241</f>
        <v>0</v>
      </c>
      <c r="AB241" s="33">
        <f t="shared" ref="AB241" si="2297">$H241*AA241</f>
        <v>0</v>
      </c>
      <c r="AD241" s="33">
        <f t="shared" ref="AD241" si="2298">$H241*AC241</f>
        <v>0</v>
      </c>
      <c r="AF241" s="33">
        <f t="shared" ref="AF241" si="2299">$H241*AE241</f>
        <v>0</v>
      </c>
      <c r="AG241" s="34">
        <f t="shared" si="1749"/>
        <v>0</v>
      </c>
    </row>
    <row r="242" spans="1:33" s="14" customFormat="1" ht="18" customHeight="1" x14ac:dyDescent="0.25">
      <c r="A242" s="24"/>
      <c r="B242" s="24"/>
      <c r="C242" s="24"/>
      <c r="D242" s="24"/>
      <c r="E242" s="24"/>
      <c r="F242" s="24"/>
      <c r="G242" s="24"/>
      <c r="H242" s="33"/>
      <c r="I242" s="33"/>
      <c r="J242" s="33">
        <f t="shared" si="1738"/>
        <v>0</v>
      </c>
      <c r="L242" s="33">
        <f t="shared" si="1738"/>
        <v>0</v>
      </c>
      <c r="N242" s="33">
        <f t="shared" ref="N242" si="2300">$H242*M242</f>
        <v>0</v>
      </c>
      <c r="P242" s="33">
        <f t="shared" ref="P242" si="2301">$H242*O242</f>
        <v>0</v>
      </c>
      <c r="R242" s="33">
        <f t="shared" ref="R242" si="2302">$H242*Q242</f>
        <v>0</v>
      </c>
      <c r="T242" s="33">
        <f t="shared" ref="T242" si="2303">$H242*S242</f>
        <v>0</v>
      </c>
      <c r="V242" s="33">
        <f t="shared" ref="V242" si="2304">$H242*U242</f>
        <v>0</v>
      </c>
      <c r="X242" s="33">
        <f t="shared" ref="X242" si="2305">$H242*W242</f>
        <v>0</v>
      </c>
      <c r="Z242" s="33">
        <f t="shared" ref="Z242" si="2306">$H242*Y242</f>
        <v>0</v>
      </c>
      <c r="AB242" s="33">
        <f t="shared" ref="AB242" si="2307">$H242*AA242</f>
        <v>0</v>
      </c>
      <c r="AD242" s="33">
        <f t="shared" ref="AD242" si="2308">$H242*AC242</f>
        <v>0</v>
      </c>
      <c r="AF242" s="33">
        <f t="shared" ref="AF242" si="2309">$H242*AE242</f>
        <v>0</v>
      </c>
      <c r="AG242" s="34">
        <f t="shared" si="1749"/>
        <v>0</v>
      </c>
    </row>
    <row r="243" spans="1:33" s="14" customFormat="1" ht="18" customHeight="1" x14ac:dyDescent="0.25">
      <c r="A243" s="24"/>
      <c r="B243" s="24"/>
      <c r="C243" s="24"/>
      <c r="D243" s="24"/>
      <c r="E243" s="24"/>
      <c r="F243" s="24"/>
      <c r="G243" s="24"/>
      <c r="H243" s="33"/>
      <c r="I243" s="33"/>
      <c r="J243" s="33">
        <f t="shared" si="1738"/>
        <v>0</v>
      </c>
      <c r="L243" s="33">
        <f t="shared" si="1738"/>
        <v>0</v>
      </c>
      <c r="N243" s="33">
        <f t="shared" ref="N243" si="2310">$H243*M243</f>
        <v>0</v>
      </c>
      <c r="P243" s="33">
        <f t="shared" ref="P243" si="2311">$H243*O243</f>
        <v>0</v>
      </c>
      <c r="R243" s="33">
        <f t="shared" ref="R243" si="2312">$H243*Q243</f>
        <v>0</v>
      </c>
      <c r="T243" s="33">
        <f t="shared" ref="T243" si="2313">$H243*S243</f>
        <v>0</v>
      </c>
      <c r="V243" s="33">
        <f t="shared" ref="V243" si="2314">$H243*U243</f>
        <v>0</v>
      </c>
      <c r="X243" s="33">
        <f t="shared" ref="X243" si="2315">$H243*W243</f>
        <v>0</v>
      </c>
      <c r="Z243" s="33">
        <f t="shared" ref="Z243" si="2316">$H243*Y243</f>
        <v>0</v>
      </c>
      <c r="AB243" s="33">
        <f t="shared" ref="AB243" si="2317">$H243*AA243</f>
        <v>0</v>
      </c>
      <c r="AD243" s="33">
        <f t="shared" ref="AD243" si="2318">$H243*AC243</f>
        <v>0</v>
      </c>
      <c r="AF243" s="33">
        <f t="shared" ref="AF243" si="2319">$H243*AE243</f>
        <v>0</v>
      </c>
      <c r="AG243" s="34">
        <f t="shared" si="1749"/>
        <v>0</v>
      </c>
    </row>
    <row r="244" spans="1:33" s="14" customFormat="1" ht="18" customHeight="1" x14ac:dyDescent="0.25">
      <c r="A244" s="24"/>
      <c r="B244" s="24"/>
      <c r="C244" s="24"/>
      <c r="D244" s="24"/>
      <c r="E244" s="24"/>
      <c r="F244" s="24"/>
      <c r="G244" s="24"/>
      <c r="H244" s="33"/>
      <c r="I244" s="33"/>
      <c r="J244" s="33">
        <f t="shared" si="1738"/>
        <v>0</v>
      </c>
      <c r="L244" s="33">
        <f t="shared" si="1738"/>
        <v>0</v>
      </c>
      <c r="N244" s="33">
        <f t="shared" ref="N244" si="2320">$H244*M244</f>
        <v>0</v>
      </c>
      <c r="P244" s="33">
        <f t="shared" ref="P244" si="2321">$H244*O244</f>
        <v>0</v>
      </c>
      <c r="R244" s="33">
        <f t="shared" ref="R244" si="2322">$H244*Q244</f>
        <v>0</v>
      </c>
      <c r="T244" s="33">
        <f t="shared" ref="T244" si="2323">$H244*S244</f>
        <v>0</v>
      </c>
      <c r="V244" s="33">
        <f t="shared" ref="V244" si="2324">$H244*U244</f>
        <v>0</v>
      </c>
      <c r="X244" s="33">
        <f t="shared" ref="X244" si="2325">$H244*W244</f>
        <v>0</v>
      </c>
      <c r="Z244" s="33">
        <f t="shared" ref="Z244" si="2326">$H244*Y244</f>
        <v>0</v>
      </c>
      <c r="AB244" s="33">
        <f t="shared" ref="AB244" si="2327">$H244*AA244</f>
        <v>0</v>
      </c>
      <c r="AD244" s="33">
        <f t="shared" ref="AD244" si="2328">$H244*AC244</f>
        <v>0</v>
      </c>
      <c r="AF244" s="33">
        <f t="shared" ref="AF244" si="2329">$H244*AE244</f>
        <v>0</v>
      </c>
      <c r="AG244" s="34">
        <f t="shared" si="1749"/>
        <v>0</v>
      </c>
    </row>
    <row r="245" spans="1:33" s="14" customFormat="1" ht="18" customHeight="1" x14ac:dyDescent="0.25">
      <c r="A245" s="24"/>
      <c r="B245" s="24"/>
      <c r="C245" s="24"/>
      <c r="D245" s="24"/>
      <c r="E245" s="24"/>
      <c r="F245" s="24"/>
      <c r="G245" s="24"/>
      <c r="H245" s="33"/>
      <c r="I245" s="33"/>
      <c r="J245" s="33">
        <f t="shared" si="1738"/>
        <v>0</v>
      </c>
      <c r="L245" s="33">
        <f t="shared" si="1738"/>
        <v>0</v>
      </c>
      <c r="N245" s="33">
        <f t="shared" ref="N245" si="2330">$H245*M245</f>
        <v>0</v>
      </c>
      <c r="P245" s="33">
        <f t="shared" ref="P245" si="2331">$H245*O245</f>
        <v>0</v>
      </c>
      <c r="R245" s="33">
        <f t="shared" ref="R245" si="2332">$H245*Q245</f>
        <v>0</v>
      </c>
      <c r="T245" s="33">
        <f t="shared" ref="T245" si="2333">$H245*S245</f>
        <v>0</v>
      </c>
      <c r="V245" s="33">
        <f t="shared" ref="V245" si="2334">$H245*U245</f>
        <v>0</v>
      </c>
      <c r="X245" s="33">
        <f t="shared" ref="X245" si="2335">$H245*W245</f>
        <v>0</v>
      </c>
      <c r="Z245" s="33">
        <f t="shared" ref="Z245" si="2336">$H245*Y245</f>
        <v>0</v>
      </c>
      <c r="AB245" s="33">
        <f t="shared" ref="AB245" si="2337">$H245*AA245</f>
        <v>0</v>
      </c>
      <c r="AD245" s="33">
        <f t="shared" ref="AD245" si="2338">$H245*AC245</f>
        <v>0</v>
      </c>
      <c r="AF245" s="33">
        <f t="shared" ref="AF245" si="2339">$H245*AE245</f>
        <v>0</v>
      </c>
      <c r="AG245" s="34">
        <f t="shared" si="1749"/>
        <v>0</v>
      </c>
    </row>
    <row r="246" spans="1:33" s="14" customFormat="1" ht="18" customHeight="1" x14ac:dyDescent="0.25">
      <c r="A246" s="24"/>
      <c r="B246" s="24"/>
      <c r="C246" s="24"/>
      <c r="D246" s="24"/>
      <c r="E246" s="24"/>
      <c r="F246" s="24"/>
      <c r="G246" s="24"/>
      <c r="H246" s="33"/>
      <c r="I246" s="33"/>
      <c r="J246" s="33">
        <f t="shared" si="1738"/>
        <v>0</v>
      </c>
      <c r="L246" s="33">
        <f t="shared" si="1738"/>
        <v>0</v>
      </c>
      <c r="N246" s="33">
        <f t="shared" ref="N246" si="2340">$H246*M246</f>
        <v>0</v>
      </c>
      <c r="P246" s="33">
        <f t="shared" ref="P246" si="2341">$H246*O246</f>
        <v>0</v>
      </c>
      <c r="R246" s="33">
        <f t="shared" ref="R246" si="2342">$H246*Q246</f>
        <v>0</v>
      </c>
      <c r="T246" s="33">
        <f t="shared" ref="T246" si="2343">$H246*S246</f>
        <v>0</v>
      </c>
      <c r="V246" s="33">
        <f t="shared" ref="V246" si="2344">$H246*U246</f>
        <v>0</v>
      </c>
      <c r="X246" s="33">
        <f t="shared" ref="X246" si="2345">$H246*W246</f>
        <v>0</v>
      </c>
      <c r="Z246" s="33">
        <f t="shared" ref="Z246" si="2346">$H246*Y246</f>
        <v>0</v>
      </c>
      <c r="AB246" s="33">
        <f t="shared" ref="AB246" si="2347">$H246*AA246</f>
        <v>0</v>
      </c>
      <c r="AD246" s="33">
        <f t="shared" ref="AD246" si="2348">$H246*AC246</f>
        <v>0</v>
      </c>
      <c r="AF246" s="33">
        <f t="shared" ref="AF246" si="2349">$H246*AE246</f>
        <v>0</v>
      </c>
      <c r="AG246" s="34">
        <f t="shared" si="1749"/>
        <v>0</v>
      </c>
    </row>
    <row r="247" spans="1:33" s="14" customFormat="1" ht="18" customHeight="1" x14ac:dyDescent="0.25">
      <c r="A247" s="24"/>
      <c r="B247" s="24"/>
      <c r="C247" s="24"/>
      <c r="D247" s="24"/>
      <c r="E247" s="24"/>
      <c r="F247" s="24"/>
      <c r="G247" s="24"/>
      <c r="H247" s="33"/>
      <c r="I247" s="33"/>
      <c r="J247" s="33">
        <f t="shared" si="1738"/>
        <v>0</v>
      </c>
      <c r="L247" s="33">
        <f t="shared" si="1738"/>
        <v>0</v>
      </c>
      <c r="N247" s="33">
        <f t="shared" ref="N247" si="2350">$H247*M247</f>
        <v>0</v>
      </c>
      <c r="P247" s="33">
        <f t="shared" ref="P247" si="2351">$H247*O247</f>
        <v>0</v>
      </c>
      <c r="R247" s="33">
        <f t="shared" ref="R247" si="2352">$H247*Q247</f>
        <v>0</v>
      </c>
      <c r="T247" s="33">
        <f t="shared" ref="T247" si="2353">$H247*S247</f>
        <v>0</v>
      </c>
      <c r="V247" s="33">
        <f t="shared" ref="V247" si="2354">$H247*U247</f>
        <v>0</v>
      </c>
      <c r="X247" s="33">
        <f t="shared" ref="X247" si="2355">$H247*W247</f>
        <v>0</v>
      </c>
      <c r="Z247" s="33">
        <f t="shared" ref="Z247" si="2356">$H247*Y247</f>
        <v>0</v>
      </c>
      <c r="AB247" s="33">
        <f t="shared" ref="AB247" si="2357">$H247*AA247</f>
        <v>0</v>
      </c>
      <c r="AD247" s="33">
        <f t="shared" ref="AD247" si="2358">$H247*AC247</f>
        <v>0</v>
      </c>
      <c r="AF247" s="33">
        <f t="shared" ref="AF247" si="2359">$H247*AE247</f>
        <v>0</v>
      </c>
      <c r="AG247" s="34">
        <f t="shared" si="1749"/>
        <v>0</v>
      </c>
    </row>
    <row r="248" spans="1:33" s="14" customFormat="1" ht="18" customHeight="1" x14ac:dyDescent="0.25">
      <c r="A248" s="24"/>
      <c r="B248" s="24"/>
      <c r="C248" s="24"/>
      <c r="D248" s="24"/>
      <c r="E248" s="24"/>
      <c r="F248" s="24"/>
      <c r="G248" s="24"/>
      <c r="H248" s="33"/>
      <c r="I248" s="33"/>
      <c r="J248" s="33">
        <f t="shared" si="1738"/>
        <v>0</v>
      </c>
      <c r="L248" s="33">
        <f t="shared" si="1738"/>
        <v>0</v>
      </c>
      <c r="N248" s="33">
        <f t="shared" ref="N248" si="2360">$H248*M248</f>
        <v>0</v>
      </c>
      <c r="P248" s="33">
        <f t="shared" ref="P248" si="2361">$H248*O248</f>
        <v>0</v>
      </c>
      <c r="R248" s="33">
        <f t="shared" ref="R248" si="2362">$H248*Q248</f>
        <v>0</v>
      </c>
      <c r="T248" s="33">
        <f t="shared" ref="T248" si="2363">$H248*S248</f>
        <v>0</v>
      </c>
      <c r="V248" s="33">
        <f t="shared" ref="V248" si="2364">$H248*U248</f>
        <v>0</v>
      </c>
      <c r="X248" s="33">
        <f t="shared" ref="X248" si="2365">$H248*W248</f>
        <v>0</v>
      </c>
      <c r="Z248" s="33">
        <f t="shared" ref="Z248" si="2366">$H248*Y248</f>
        <v>0</v>
      </c>
      <c r="AB248" s="33">
        <f t="shared" ref="AB248" si="2367">$H248*AA248</f>
        <v>0</v>
      </c>
      <c r="AD248" s="33">
        <f t="shared" ref="AD248" si="2368">$H248*AC248</f>
        <v>0</v>
      </c>
      <c r="AF248" s="33">
        <f t="shared" ref="AF248" si="2369">$H248*AE248</f>
        <v>0</v>
      </c>
      <c r="AG248" s="34">
        <f t="shared" si="1749"/>
        <v>0</v>
      </c>
    </row>
    <row r="249" spans="1:33" s="14" customFormat="1" ht="18" customHeight="1" x14ac:dyDescent="0.25">
      <c r="A249" s="24"/>
      <c r="B249" s="24"/>
      <c r="C249" s="24"/>
      <c r="D249" s="24"/>
      <c r="E249" s="24"/>
      <c r="F249" s="24"/>
      <c r="G249" s="24"/>
      <c r="H249" s="33"/>
      <c r="I249" s="33"/>
      <c r="J249" s="33">
        <f t="shared" si="1738"/>
        <v>0</v>
      </c>
      <c r="L249" s="33">
        <f t="shared" si="1738"/>
        <v>0</v>
      </c>
      <c r="N249" s="33">
        <f t="shared" ref="N249" si="2370">$H249*M249</f>
        <v>0</v>
      </c>
      <c r="P249" s="33">
        <f t="shared" ref="P249" si="2371">$H249*O249</f>
        <v>0</v>
      </c>
      <c r="R249" s="33">
        <f t="shared" ref="R249" si="2372">$H249*Q249</f>
        <v>0</v>
      </c>
      <c r="T249" s="33">
        <f t="shared" ref="T249" si="2373">$H249*S249</f>
        <v>0</v>
      </c>
      <c r="V249" s="33">
        <f t="shared" ref="V249" si="2374">$H249*U249</f>
        <v>0</v>
      </c>
      <c r="X249" s="33">
        <f t="shared" ref="X249" si="2375">$H249*W249</f>
        <v>0</v>
      </c>
      <c r="Z249" s="33">
        <f t="shared" ref="Z249" si="2376">$H249*Y249</f>
        <v>0</v>
      </c>
      <c r="AB249" s="33">
        <f t="shared" ref="AB249" si="2377">$H249*AA249</f>
        <v>0</v>
      </c>
      <c r="AD249" s="33">
        <f t="shared" ref="AD249" si="2378">$H249*AC249</f>
        <v>0</v>
      </c>
      <c r="AF249" s="33">
        <f t="shared" ref="AF249" si="2379">$H249*AE249</f>
        <v>0</v>
      </c>
      <c r="AG249" s="34">
        <f t="shared" si="1749"/>
        <v>0</v>
      </c>
    </row>
    <row r="250" spans="1:33" s="14" customFormat="1" ht="18" customHeight="1" x14ac:dyDescent="0.25">
      <c r="A250" s="24"/>
      <c r="B250" s="24"/>
      <c r="C250" s="24"/>
      <c r="D250" s="24"/>
      <c r="E250" s="24"/>
      <c r="F250" s="24"/>
      <c r="G250" s="24"/>
      <c r="H250" s="33"/>
      <c r="I250" s="33"/>
      <c r="J250" s="33">
        <f t="shared" ref="J250:L313" si="2380">$H250*I250</f>
        <v>0</v>
      </c>
      <c r="L250" s="33">
        <f t="shared" si="2380"/>
        <v>0</v>
      </c>
      <c r="N250" s="33">
        <f t="shared" ref="N250" si="2381">$H250*M250</f>
        <v>0</v>
      </c>
      <c r="P250" s="33">
        <f t="shared" ref="P250" si="2382">$H250*O250</f>
        <v>0</v>
      </c>
      <c r="R250" s="33">
        <f t="shared" ref="R250" si="2383">$H250*Q250</f>
        <v>0</v>
      </c>
      <c r="T250" s="33">
        <f t="shared" ref="T250" si="2384">$H250*S250</f>
        <v>0</v>
      </c>
      <c r="V250" s="33">
        <f t="shared" ref="V250" si="2385">$H250*U250</f>
        <v>0</v>
      </c>
      <c r="X250" s="33">
        <f t="shared" ref="X250" si="2386">$H250*W250</f>
        <v>0</v>
      </c>
      <c r="Z250" s="33">
        <f t="shared" ref="Z250" si="2387">$H250*Y250</f>
        <v>0</v>
      </c>
      <c r="AB250" s="33">
        <f t="shared" ref="AB250" si="2388">$H250*AA250</f>
        <v>0</v>
      </c>
      <c r="AD250" s="33">
        <f t="shared" ref="AD250" si="2389">$H250*AC250</f>
        <v>0</v>
      </c>
      <c r="AF250" s="33">
        <f t="shared" ref="AF250" si="2390">$H250*AE250</f>
        <v>0</v>
      </c>
      <c r="AG250" s="34">
        <f t="shared" ref="AG250:AG313" si="2391">J250+L250+N250+P250+R250+T250+V250+X250+Z250+AB250+AD250+AF250</f>
        <v>0</v>
      </c>
    </row>
    <row r="251" spans="1:33" s="14" customFormat="1" ht="18" customHeight="1" x14ac:dyDescent="0.25">
      <c r="A251" s="24"/>
      <c r="B251" s="24"/>
      <c r="C251" s="24"/>
      <c r="D251" s="24"/>
      <c r="E251" s="24"/>
      <c r="F251" s="24"/>
      <c r="G251" s="24"/>
      <c r="H251" s="33"/>
      <c r="I251" s="33"/>
      <c r="J251" s="33">
        <f t="shared" si="2380"/>
        <v>0</v>
      </c>
      <c r="L251" s="33">
        <f t="shared" si="2380"/>
        <v>0</v>
      </c>
      <c r="N251" s="33">
        <f t="shared" ref="N251" si="2392">$H251*M251</f>
        <v>0</v>
      </c>
      <c r="P251" s="33">
        <f t="shared" ref="P251" si="2393">$H251*O251</f>
        <v>0</v>
      </c>
      <c r="R251" s="33">
        <f t="shared" ref="R251" si="2394">$H251*Q251</f>
        <v>0</v>
      </c>
      <c r="T251" s="33">
        <f t="shared" ref="T251" si="2395">$H251*S251</f>
        <v>0</v>
      </c>
      <c r="V251" s="33">
        <f t="shared" ref="V251" si="2396">$H251*U251</f>
        <v>0</v>
      </c>
      <c r="X251" s="33">
        <f t="shared" ref="X251" si="2397">$H251*W251</f>
        <v>0</v>
      </c>
      <c r="Z251" s="33">
        <f t="shared" ref="Z251" si="2398">$H251*Y251</f>
        <v>0</v>
      </c>
      <c r="AB251" s="33">
        <f t="shared" ref="AB251" si="2399">$H251*AA251</f>
        <v>0</v>
      </c>
      <c r="AD251" s="33">
        <f t="shared" ref="AD251" si="2400">$H251*AC251</f>
        <v>0</v>
      </c>
      <c r="AF251" s="33">
        <f t="shared" ref="AF251" si="2401">$H251*AE251</f>
        <v>0</v>
      </c>
      <c r="AG251" s="34">
        <f t="shared" si="2391"/>
        <v>0</v>
      </c>
    </row>
    <row r="252" spans="1:33" s="14" customFormat="1" ht="18" customHeight="1" x14ac:dyDescent="0.25">
      <c r="A252" s="24"/>
      <c r="B252" s="24"/>
      <c r="C252" s="24"/>
      <c r="D252" s="24"/>
      <c r="E252" s="24"/>
      <c r="F252" s="24"/>
      <c r="G252" s="24"/>
      <c r="H252" s="33"/>
      <c r="I252" s="33"/>
      <c r="J252" s="33">
        <f t="shared" si="2380"/>
        <v>0</v>
      </c>
      <c r="L252" s="33">
        <f t="shared" si="2380"/>
        <v>0</v>
      </c>
      <c r="N252" s="33">
        <f t="shared" ref="N252" si="2402">$H252*M252</f>
        <v>0</v>
      </c>
      <c r="P252" s="33">
        <f t="shared" ref="P252" si="2403">$H252*O252</f>
        <v>0</v>
      </c>
      <c r="R252" s="33">
        <f t="shared" ref="R252" si="2404">$H252*Q252</f>
        <v>0</v>
      </c>
      <c r="T252" s="33">
        <f t="shared" ref="T252" si="2405">$H252*S252</f>
        <v>0</v>
      </c>
      <c r="V252" s="33">
        <f t="shared" ref="V252" si="2406">$H252*U252</f>
        <v>0</v>
      </c>
      <c r="X252" s="33">
        <f t="shared" ref="X252" si="2407">$H252*W252</f>
        <v>0</v>
      </c>
      <c r="Z252" s="33">
        <f t="shared" ref="Z252" si="2408">$H252*Y252</f>
        <v>0</v>
      </c>
      <c r="AB252" s="33">
        <f t="shared" ref="AB252" si="2409">$H252*AA252</f>
        <v>0</v>
      </c>
      <c r="AD252" s="33">
        <f t="shared" ref="AD252" si="2410">$H252*AC252</f>
        <v>0</v>
      </c>
      <c r="AF252" s="33">
        <f t="shared" ref="AF252" si="2411">$H252*AE252</f>
        <v>0</v>
      </c>
      <c r="AG252" s="34">
        <f t="shared" si="2391"/>
        <v>0</v>
      </c>
    </row>
    <row r="253" spans="1:33" s="14" customFormat="1" ht="18" customHeight="1" x14ac:dyDescent="0.25">
      <c r="A253" s="24"/>
      <c r="B253" s="24"/>
      <c r="C253" s="24"/>
      <c r="D253" s="24"/>
      <c r="E253" s="24"/>
      <c r="F253" s="24"/>
      <c r="G253" s="24"/>
      <c r="H253" s="33"/>
      <c r="I253" s="33"/>
      <c r="J253" s="33">
        <f t="shared" si="2380"/>
        <v>0</v>
      </c>
      <c r="L253" s="33">
        <f t="shared" si="2380"/>
        <v>0</v>
      </c>
      <c r="N253" s="33">
        <f t="shared" ref="N253" si="2412">$H253*M253</f>
        <v>0</v>
      </c>
      <c r="P253" s="33">
        <f t="shared" ref="P253" si="2413">$H253*O253</f>
        <v>0</v>
      </c>
      <c r="R253" s="33">
        <f t="shared" ref="R253" si="2414">$H253*Q253</f>
        <v>0</v>
      </c>
      <c r="T253" s="33">
        <f t="shared" ref="T253" si="2415">$H253*S253</f>
        <v>0</v>
      </c>
      <c r="V253" s="33">
        <f t="shared" ref="V253" si="2416">$H253*U253</f>
        <v>0</v>
      </c>
      <c r="X253" s="33">
        <f t="shared" ref="X253" si="2417">$H253*W253</f>
        <v>0</v>
      </c>
      <c r="Z253" s="33">
        <f t="shared" ref="Z253" si="2418">$H253*Y253</f>
        <v>0</v>
      </c>
      <c r="AB253" s="33">
        <f t="shared" ref="AB253" si="2419">$H253*AA253</f>
        <v>0</v>
      </c>
      <c r="AD253" s="33">
        <f t="shared" ref="AD253" si="2420">$H253*AC253</f>
        <v>0</v>
      </c>
      <c r="AF253" s="33">
        <f t="shared" ref="AF253" si="2421">$H253*AE253</f>
        <v>0</v>
      </c>
      <c r="AG253" s="34">
        <f t="shared" si="2391"/>
        <v>0</v>
      </c>
    </row>
    <row r="254" spans="1:33" s="14" customFormat="1" ht="18" customHeight="1" x14ac:dyDescent="0.25">
      <c r="A254" s="24"/>
      <c r="B254" s="24"/>
      <c r="C254" s="24"/>
      <c r="D254" s="24"/>
      <c r="E254" s="24"/>
      <c r="F254" s="24"/>
      <c r="G254" s="24"/>
      <c r="H254" s="33"/>
      <c r="I254" s="33"/>
      <c r="J254" s="33">
        <f t="shared" si="2380"/>
        <v>0</v>
      </c>
      <c r="L254" s="33">
        <f t="shared" si="2380"/>
        <v>0</v>
      </c>
      <c r="N254" s="33">
        <f t="shared" ref="N254" si="2422">$H254*M254</f>
        <v>0</v>
      </c>
      <c r="P254" s="33">
        <f t="shared" ref="P254" si="2423">$H254*O254</f>
        <v>0</v>
      </c>
      <c r="R254" s="33">
        <f t="shared" ref="R254" si="2424">$H254*Q254</f>
        <v>0</v>
      </c>
      <c r="T254" s="33">
        <f t="shared" ref="T254" si="2425">$H254*S254</f>
        <v>0</v>
      </c>
      <c r="V254" s="33">
        <f t="shared" ref="V254" si="2426">$H254*U254</f>
        <v>0</v>
      </c>
      <c r="X254" s="33">
        <f t="shared" ref="X254" si="2427">$H254*W254</f>
        <v>0</v>
      </c>
      <c r="Z254" s="33">
        <f t="shared" ref="Z254" si="2428">$H254*Y254</f>
        <v>0</v>
      </c>
      <c r="AB254" s="33">
        <f t="shared" ref="AB254" si="2429">$H254*AA254</f>
        <v>0</v>
      </c>
      <c r="AD254" s="33">
        <f t="shared" ref="AD254" si="2430">$H254*AC254</f>
        <v>0</v>
      </c>
      <c r="AF254" s="33">
        <f t="shared" ref="AF254" si="2431">$H254*AE254</f>
        <v>0</v>
      </c>
      <c r="AG254" s="34">
        <f t="shared" si="2391"/>
        <v>0</v>
      </c>
    </row>
    <row r="255" spans="1:33" s="14" customFormat="1" ht="18" customHeight="1" x14ac:dyDescent="0.25">
      <c r="A255" s="24"/>
      <c r="B255" s="24"/>
      <c r="C255" s="24"/>
      <c r="D255" s="24"/>
      <c r="E255" s="24"/>
      <c r="F255" s="24"/>
      <c r="G255" s="24"/>
      <c r="H255" s="33"/>
      <c r="I255" s="33"/>
      <c r="J255" s="33">
        <f t="shared" si="2380"/>
        <v>0</v>
      </c>
      <c r="L255" s="33">
        <f t="shared" si="2380"/>
        <v>0</v>
      </c>
      <c r="N255" s="33">
        <f t="shared" ref="N255" si="2432">$H255*M255</f>
        <v>0</v>
      </c>
      <c r="P255" s="33">
        <f t="shared" ref="P255" si="2433">$H255*O255</f>
        <v>0</v>
      </c>
      <c r="R255" s="33">
        <f t="shared" ref="R255" si="2434">$H255*Q255</f>
        <v>0</v>
      </c>
      <c r="T255" s="33">
        <f t="shared" ref="T255" si="2435">$H255*S255</f>
        <v>0</v>
      </c>
      <c r="V255" s="33">
        <f t="shared" ref="V255" si="2436">$H255*U255</f>
        <v>0</v>
      </c>
      <c r="X255" s="33">
        <f t="shared" ref="X255" si="2437">$H255*W255</f>
        <v>0</v>
      </c>
      <c r="Z255" s="33">
        <f t="shared" ref="Z255" si="2438">$H255*Y255</f>
        <v>0</v>
      </c>
      <c r="AB255" s="33">
        <f t="shared" ref="AB255" si="2439">$H255*AA255</f>
        <v>0</v>
      </c>
      <c r="AD255" s="33">
        <f t="shared" ref="AD255" si="2440">$H255*AC255</f>
        <v>0</v>
      </c>
      <c r="AF255" s="33">
        <f t="shared" ref="AF255" si="2441">$H255*AE255</f>
        <v>0</v>
      </c>
      <c r="AG255" s="34">
        <f t="shared" si="2391"/>
        <v>0</v>
      </c>
    </row>
    <row r="256" spans="1:33" s="14" customFormat="1" ht="18" customHeight="1" x14ac:dyDescent="0.25">
      <c r="A256" s="24"/>
      <c r="B256" s="24"/>
      <c r="C256" s="24"/>
      <c r="D256" s="24"/>
      <c r="E256" s="24"/>
      <c r="F256" s="24"/>
      <c r="G256" s="24"/>
      <c r="H256" s="33"/>
      <c r="I256" s="33"/>
      <c r="J256" s="33">
        <f t="shared" si="2380"/>
        <v>0</v>
      </c>
      <c r="L256" s="33">
        <f t="shared" si="2380"/>
        <v>0</v>
      </c>
      <c r="N256" s="33">
        <f t="shared" ref="N256" si="2442">$H256*M256</f>
        <v>0</v>
      </c>
      <c r="P256" s="33">
        <f t="shared" ref="P256" si="2443">$H256*O256</f>
        <v>0</v>
      </c>
      <c r="R256" s="33">
        <f t="shared" ref="R256" si="2444">$H256*Q256</f>
        <v>0</v>
      </c>
      <c r="T256" s="33">
        <f t="shared" ref="T256" si="2445">$H256*S256</f>
        <v>0</v>
      </c>
      <c r="V256" s="33">
        <f t="shared" ref="V256" si="2446">$H256*U256</f>
        <v>0</v>
      </c>
      <c r="X256" s="33">
        <f t="shared" ref="X256" si="2447">$H256*W256</f>
        <v>0</v>
      </c>
      <c r="Z256" s="33">
        <f t="shared" ref="Z256" si="2448">$H256*Y256</f>
        <v>0</v>
      </c>
      <c r="AB256" s="33">
        <f t="shared" ref="AB256" si="2449">$H256*AA256</f>
        <v>0</v>
      </c>
      <c r="AD256" s="33">
        <f t="shared" ref="AD256" si="2450">$H256*AC256</f>
        <v>0</v>
      </c>
      <c r="AF256" s="33">
        <f t="shared" ref="AF256" si="2451">$H256*AE256</f>
        <v>0</v>
      </c>
      <c r="AG256" s="34">
        <f t="shared" si="2391"/>
        <v>0</v>
      </c>
    </row>
    <row r="257" spans="1:33" s="14" customFormat="1" ht="18" customHeight="1" x14ac:dyDescent="0.25">
      <c r="A257" s="24"/>
      <c r="B257" s="24"/>
      <c r="C257" s="24"/>
      <c r="D257" s="24"/>
      <c r="E257" s="24"/>
      <c r="F257" s="24"/>
      <c r="G257" s="24"/>
      <c r="H257" s="33"/>
      <c r="I257" s="33"/>
      <c r="J257" s="33">
        <f t="shared" si="2380"/>
        <v>0</v>
      </c>
      <c r="L257" s="33">
        <f t="shared" si="2380"/>
        <v>0</v>
      </c>
      <c r="N257" s="33">
        <f t="shared" ref="N257" si="2452">$H257*M257</f>
        <v>0</v>
      </c>
      <c r="P257" s="33">
        <f t="shared" ref="P257" si="2453">$H257*O257</f>
        <v>0</v>
      </c>
      <c r="R257" s="33">
        <f t="shared" ref="R257" si="2454">$H257*Q257</f>
        <v>0</v>
      </c>
      <c r="T257" s="33">
        <f t="shared" ref="T257" si="2455">$H257*S257</f>
        <v>0</v>
      </c>
      <c r="V257" s="33">
        <f t="shared" ref="V257" si="2456">$H257*U257</f>
        <v>0</v>
      </c>
      <c r="X257" s="33">
        <f t="shared" ref="X257" si="2457">$H257*W257</f>
        <v>0</v>
      </c>
      <c r="Z257" s="33">
        <f t="shared" ref="Z257" si="2458">$H257*Y257</f>
        <v>0</v>
      </c>
      <c r="AB257" s="33">
        <f t="shared" ref="AB257" si="2459">$H257*AA257</f>
        <v>0</v>
      </c>
      <c r="AD257" s="33">
        <f t="shared" ref="AD257" si="2460">$H257*AC257</f>
        <v>0</v>
      </c>
      <c r="AF257" s="33">
        <f t="shared" ref="AF257" si="2461">$H257*AE257</f>
        <v>0</v>
      </c>
      <c r="AG257" s="34">
        <f t="shared" si="2391"/>
        <v>0</v>
      </c>
    </row>
    <row r="258" spans="1:33" s="14" customFormat="1" ht="18" customHeight="1" x14ac:dyDescent="0.25">
      <c r="A258" s="24"/>
      <c r="B258" s="24"/>
      <c r="C258" s="24"/>
      <c r="D258" s="24"/>
      <c r="E258" s="24"/>
      <c r="F258" s="24"/>
      <c r="G258" s="24"/>
      <c r="H258" s="33"/>
      <c r="I258" s="33"/>
      <c r="J258" s="33">
        <f t="shared" si="2380"/>
        <v>0</v>
      </c>
      <c r="L258" s="33">
        <f t="shared" si="2380"/>
        <v>0</v>
      </c>
      <c r="N258" s="33">
        <f t="shared" ref="N258" si="2462">$H258*M258</f>
        <v>0</v>
      </c>
      <c r="P258" s="33">
        <f t="shared" ref="P258" si="2463">$H258*O258</f>
        <v>0</v>
      </c>
      <c r="R258" s="33">
        <f t="shared" ref="R258" si="2464">$H258*Q258</f>
        <v>0</v>
      </c>
      <c r="T258" s="33">
        <f t="shared" ref="T258" si="2465">$H258*S258</f>
        <v>0</v>
      </c>
      <c r="V258" s="33">
        <f t="shared" ref="V258" si="2466">$H258*U258</f>
        <v>0</v>
      </c>
      <c r="X258" s="33">
        <f t="shared" ref="X258" si="2467">$H258*W258</f>
        <v>0</v>
      </c>
      <c r="Z258" s="33">
        <f t="shared" ref="Z258" si="2468">$H258*Y258</f>
        <v>0</v>
      </c>
      <c r="AB258" s="33">
        <f t="shared" ref="AB258" si="2469">$H258*AA258</f>
        <v>0</v>
      </c>
      <c r="AD258" s="33">
        <f t="shared" ref="AD258" si="2470">$H258*AC258</f>
        <v>0</v>
      </c>
      <c r="AF258" s="33">
        <f t="shared" ref="AF258" si="2471">$H258*AE258</f>
        <v>0</v>
      </c>
      <c r="AG258" s="34">
        <f t="shared" si="2391"/>
        <v>0</v>
      </c>
    </row>
    <row r="259" spans="1:33" s="14" customFormat="1" ht="18" customHeight="1" x14ac:dyDescent="0.25">
      <c r="A259" s="24"/>
      <c r="B259" s="24"/>
      <c r="C259" s="24"/>
      <c r="D259" s="24"/>
      <c r="E259" s="24"/>
      <c r="F259" s="24"/>
      <c r="G259" s="24"/>
      <c r="H259" s="33"/>
      <c r="I259" s="33"/>
      <c r="J259" s="33">
        <f t="shared" si="2380"/>
        <v>0</v>
      </c>
      <c r="L259" s="33">
        <f t="shared" si="2380"/>
        <v>0</v>
      </c>
      <c r="N259" s="33">
        <f t="shared" ref="N259" si="2472">$H259*M259</f>
        <v>0</v>
      </c>
      <c r="P259" s="33">
        <f t="shared" ref="P259" si="2473">$H259*O259</f>
        <v>0</v>
      </c>
      <c r="R259" s="33">
        <f t="shared" ref="R259" si="2474">$H259*Q259</f>
        <v>0</v>
      </c>
      <c r="T259" s="33">
        <f t="shared" ref="T259" si="2475">$H259*S259</f>
        <v>0</v>
      </c>
      <c r="V259" s="33">
        <f t="shared" ref="V259" si="2476">$H259*U259</f>
        <v>0</v>
      </c>
      <c r="X259" s="33">
        <f t="shared" ref="X259" si="2477">$H259*W259</f>
        <v>0</v>
      </c>
      <c r="Z259" s="33">
        <f t="shared" ref="Z259" si="2478">$H259*Y259</f>
        <v>0</v>
      </c>
      <c r="AB259" s="33">
        <f t="shared" ref="AB259" si="2479">$H259*AA259</f>
        <v>0</v>
      </c>
      <c r="AD259" s="33">
        <f t="shared" ref="AD259" si="2480">$H259*AC259</f>
        <v>0</v>
      </c>
      <c r="AF259" s="33">
        <f t="shared" ref="AF259" si="2481">$H259*AE259</f>
        <v>0</v>
      </c>
      <c r="AG259" s="34">
        <f t="shared" si="2391"/>
        <v>0</v>
      </c>
    </row>
    <row r="260" spans="1:33" s="14" customFormat="1" ht="18" customHeight="1" x14ac:dyDescent="0.25">
      <c r="A260" s="24"/>
      <c r="B260" s="24"/>
      <c r="C260" s="24"/>
      <c r="D260" s="24"/>
      <c r="E260" s="24"/>
      <c r="F260" s="24"/>
      <c r="G260" s="24"/>
      <c r="H260" s="33"/>
      <c r="I260" s="33"/>
      <c r="J260" s="33">
        <f t="shared" si="2380"/>
        <v>0</v>
      </c>
      <c r="L260" s="33">
        <f t="shared" si="2380"/>
        <v>0</v>
      </c>
      <c r="N260" s="33">
        <f t="shared" ref="N260" si="2482">$H260*M260</f>
        <v>0</v>
      </c>
      <c r="P260" s="33">
        <f t="shared" ref="P260" si="2483">$H260*O260</f>
        <v>0</v>
      </c>
      <c r="R260" s="33">
        <f t="shared" ref="R260" si="2484">$H260*Q260</f>
        <v>0</v>
      </c>
      <c r="T260" s="33">
        <f t="shared" ref="T260" si="2485">$H260*S260</f>
        <v>0</v>
      </c>
      <c r="V260" s="33">
        <f t="shared" ref="V260" si="2486">$H260*U260</f>
        <v>0</v>
      </c>
      <c r="X260" s="33">
        <f t="shared" ref="X260" si="2487">$H260*W260</f>
        <v>0</v>
      </c>
      <c r="Z260" s="33">
        <f t="shared" ref="Z260" si="2488">$H260*Y260</f>
        <v>0</v>
      </c>
      <c r="AB260" s="33">
        <f t="shared" ref="AB260" si="2489">$H260*AA260</f>
        <v>0</v>
      </c>
      <c r="AD260" s="33">
        <f t="shared" ref="AD260" si="2490">$H260*AC260</f>
        <v>0</v>
      </c>
      <c r="AF260" s="33">
        <f t="shared" ref="AF260" si="2491">$H260*AE260</f>
        <v>0</v>
      </c>
      <c r="AG260" s="34">
        <f t="shared" si="2391"/>
        <v>0</v>
      </c>
    </row>
    <row r="261" spans="1:33" s="14" customFormat="1" ht="18" customHeight="1" x14ac:dyDescent="0.25">
      <c r="A261" s="24"/>
      <c r="B261" s="24"/>
      <c r="C261" s="24"/>
      <c r="D261" s="24"/>
      <c r="E261" s="24"/>
      <c r="F261" s="24"/>
      <c r="G261" s="24"/>
      <c r="H261" s="33"/>
      <c r="I261" s="33"/>
      <c r="J261" s="33">
        <f t="shared" si="2380"/>
        <v>0</v>
      </c>
      <c r="L261" s="33">
        <f t="shared" si="2380"/>
        <v>0</v>
      </c>
      <c r="N261" s="33">
        <f t="shared" ref="N261" si="2492">$H261*M261</f>
        <v>0</v>
      </c>
      <c r="P261" s="33">
        <f t="shared" ref="P261" si="2493">$H261*O261</f>
        <v>0</v>
      </c>
      <c r="R261" s="33">
        <f t="shared" ref="R261" si="2494">$H261*Q261</f>
        <v>0</v>
      </c>
      <c r="T261" s="33">
        <f t="shared" ref="T261" si="2495">$H261*S261</f>
        <v>0</v>
      </c>
      <c r="V261" s="33">
        <f t="shared" ref="V261" si="2496">$H261*U261</f>
        <v>0</v>
      </c>
      <c r="X261" s="33">
        <f t="shared" ref="X261" si="2497">$H261*W261</f>
        <v>0</v>
      </c>
      <c r="Z261" s="33">
        <f t="shared" ref="Z261" si="2498">$H261*Y261</f>
        <v>0</v>
      </c>
      <c r="AB261" s="33">
        <f t="shared" ref="AB261" si="2499">$H261*AA261</f>
        <v>0</v>
      </c>
      <c r="AD261" s="33">
        <f t="shared" ref="AD261" si="2500">$H261*AC261</f>
        <v>0</v>
      </c>
      <c r="AF261" s="33">
        <f t="shared" ref="AF261" si="2501">$H261*AE261</f>
        <v>0</v>
      </c>
      <c r="AG261" s="34">
        <f t="shared" si="2391"/>
        <v>0</v>
      </c>
    </row>
    <row r="262" spans="1:33" s="14" customFormat="1" ht="18" customHeight="1" x14ac:dyDescent="0.25">
      <c r="A262" s="24"/>
      <c r="B262" s="24"/>
      <c r="C262" s="24"/>
      <c r="D262" s="24"/>
      <c r="E262" s="24"/>
      <c r="F262" s="24"/>
      <c r="G262" s="24"/>
      <c r="H262" s="33"/>
      <c r="I262" s="33"/>
      <c r="J262" s="33">
        <f t="shared" si="2380"/>
        <v>0</v>
      </c>
      <c r="L262" s="33">
        <f t="shared" si="2380"/>
        <v>0</v>
      </c>
      <c r="N262" s="33">
        <f t="shared" ref="N262" si="2502">$H262*M262</f>
        <v>0</v>
      </c>
      <c r="P262" s="33">
        <f t="shared" ref="P262" si="2503">$H262*O262</f>
        <v>0</v>
      </c>
      <c r="R262" s="33">
        <f t="shared" ref="R262" si="2504">$H262*Q262</f>
        <v>0</v>
      </c>
      <c r="T262" s="33">
        <f t="shared" ref="T262" si="2505">$H262*S262</f>
        <v>0</v>
      </c>
      <c r="V262" s="33">
        <f t="shared" ref="V262" si="2506">$H262*U262</f>
        <v>0</v>
      </c>
      <c r="X262" s="33">
        <f t="shared" ref="X262" si="2507">$H262*W262</f>
        <v>0</v>
      </c>
      <c r="Z262" s="33">
        <f t="shared" ref="Z262" si="2508">$H262*Y262</f>
        <v>0</v>
      </c>
      <c r="AB262" s="33">
        <f t="shared" ref="AB262" si="2509">$H262*AA262</f>
        <v>0</v>
      </c>
      <c r="AD262" s="33">
        <f t="shared" ref="AD262" si="2510">$H262*AC262</f>
        <v>0</v>
      </c>
      <c r="AF262" s="33">
        <f t="shared" ref="AF262" si="2511">$H262*AE262</f>
        <v>0</v>
      </c>
      <c r="AG262" s="34">
        <f t="shared" si="2391"/>
        <v>0</v>
      </c>
    </row>
    <row r="263" spans="1:33" s="14" customFormat="1" ht="18" customHeight="1" x14ac:dyDescent="0.25">
      <c r="A263" s="24"/>
      <c r="B263" s="24"/>
      <c r="C263" s="24"/>
      <c r="D263" s="24"/>
      <c r="E263" s="24"/>
      <c r="F263" s="24"/>
      <c r="G263" s="24"/>
      <c r="H263" s="33"/>
      <c r="I263" s="33"/>
      <c r="J263" s="33">
        <f t="shared" si="2380"/>
        <v>0</v>
      </c>
      <c r="L263" s="33">
        <f t="shared" si="2380"/>
        <v>0</v>
      </c>
      <c r="N263" s="33">
        <f t="shared" ref="N263" si="2512">$H263*M263</f>
        <v>0</v>
      </c>
      <c r="P263" s="33">
        <f t="shared" ref="P263" si="2513">$H263*O263</f>
        <v>0</v>
      </c>
      <c r="R263" s="33">
        <f t="shared" ref="R263" si="2514">$H263*Q263</f>
        <v>0</v>
      </c>
      <c r="T263" s="33">
        <f t="shared" ref="T263" si="2515">$H263*S263</f>
        <v>0</v>
      </c>
      <c r="V263" s="33">
        <f t="shared" ref="V263" si="2516">$H263*U263</f>
        <v>0</v>
      </c>
      <c r="X263" s="33">
        <f t="shared" ref="X263" si="2517">$H263*W263</f>
        <v>0</v>
      </c>
      <c r="Z263" s="33">
        <f t="shared" ref="Z263" si="2518">$H263*Y263</f>
        <v>0</v>
      </c>
      <c r="AB263" s="33">
        <f t="shared" ref="AB263" si="2519">$H263*AA263</f>
        <v>0</v>
      </c>
      <c r="AD263" s="33">
        <f t="shared" ref="AD263" si="2520">$H263*AC263</f>
        <v>0</v>
      </c>
      <c r="AF263" s="33">
        <f t="shared" ref="AF263" si="2521">$H263*AE263</f>
        <v>0</v>
      </c>
      <c r="AG263" s="34">
        <f t="shared" si="2391"/>
        <v>0</v>
      </c>
    </row>
    <row r="264" spans="1:33" s="14" customFormat="1" ht="18" customHeight="1" x14ac:dyDescent="0.25">
      <c r="A264" s="24"/>
      <c r="B264" s="24"/>
      <c r="C264" s="24"/>
      <c r="D264" s="24"/>
      <c r="E264" s="24"/>
      <c r="F264" s="24"/>
      <c r="G264" s="24"/>
      <c r="H264" s="33"/>
      <c r="I264" s="33"/>
      <c r="J264" s="33">
        <f t="shared" si="2380"/>
        <v>0</v>
      </c>
      <c r="L264" s="33">
        <f t="shared" si="2380"/>
        <v>0</v>
      </c>
      <c r="N264" s="33">
        <f t="shared" ref="N264" si="2522">$H264*M264</f>
        <v>0</v>
      </c>
      <c r="P264" s="33">
        <f t="shared" ref="P264" si="2523">$H264*O264</f>
        <v>0</v>
      </c>
      <c r="R264" s="33">
        <f t="shared" ref="R264" si="2524">$H264*Q264</f>
        <v>0</v>
      </c>
      <c r="T264" s="33">
        <f t="shared" ref="T264" si="2525">$H264*S264</f>
        <v>0</v>
      </c>
      <c r="V264" s="33">
        <f t="shared" ref="V264" si="2526">$H264*U264</f>
        <v>0</v>
      </c>
      <c r="X264" s="33">
        <f t="shared" ref="X264" si="2527">$H264*W264</f>
        <v>0</v>
      </c>
      <c r="Z264" s="33">
        <f t="shared" ref="Z264" si="2528">$H264*Y264</f>
        <v>0</v>
      </c>
      <c r="AB264" s="33">
        <f t="shared" ref="AB264" si="2529">$H264*AA264</f>
        <v>0</v>
      </c>
      <c r="AD264" s="33">
        <f t="shared" ref="AD264" si="2530">$H264*AC264</f>
        <v>0</v>
      </c>
      <c r="AF264" s="33">
        <f t="shared" ref="AF264" si="2531">$H264*AE264</f>
        <v>0</v>
      </c>
      <c r="AG264" s="34">
        <f t="shared" si="2391"/>
        <v>0</v>
      </c>
    </row>
    <row r="265" spans="1:33" s="14" customFormat="1" ht="18" customHeight="1" x14ac:dyDescent="0.25">
      <c r="A265" s="24"/>
      <c r="B265" s="24"/>
      <c r="C265" s="24"/>
      <c r="D265" s="24"/>
      <c r="E265" s="24"/>
      <c r="F265" s="24"/>
      <c r="G265" s="24"/>
      <c r="H265" s="33"/>
      <c r="I265" s="33"/>
      <c r="J265" s="33">
        <f t="shared" si="2380"/>
        <v>0</v>
      </c>
      <c r="L265" s="33">
        <f t="shared" si="2380"/>
        <v>0</v>
      </c>
      <c r="N265" s="33">
        <f t="shared" ref="N265" si="2532">$H265*M265</f>
        <v>0</v>
      </c>
      <c r="P265" s="33">
        <f t="shared" ref="P265" si="2533">$H265*O265</f>
        <v>0</v>
      </c>
      <c r="R265" s="33">
        <f t="shared" ref="R265" si="2534">$H265*Q265</f>
        <v>0</v>
      </c>
      <c r="T265" s="33">
        <f t="shared" ref="T265" si="2535">$H265*S265</f>
        <v>0</v>
      </c>
      <c r="V265" s="33">
        <f t="shared" ref="V265" si="2536">$H265*U265</f>
        <v>0</v>
      </c>
      <c r="X265" s="33">
        <f t="shared" ref="X265" si="2537">$H265*W265</f>
        <v>0</v>
      </c>
      <c r="Z265" s="33">
        <f t="shared" ref="Z265" si="2538">$H265*Y265</f>
        <v>0</v>
      </c>
      <c r="AB265" s="33">
        <f t="shared" ref="AB265" si="2539">$H265*AA265</f>
        <v>0</v>
      </c>
      <c r="AD265" s="33">
        <f t="shared" ref="AD265" si="2540">$H265*AC265</f>
        <v>0</v>
      </c>
      <c r="AF265" s="33">
        <f t="shared" ref="AF265" si="2541">$H265*AE265</f>
        <v>0</v>
      </c>
      <c r="AG265" s="34">
        <f t="shared" si="2391"/>
        <v>0</v>
      </c>
    </row>
    <row r="266" spans="1:33" s="14" customFormat="1" ht="18" customHeight="1" x14ac:dyDescent="0.25">
      <c r="A266" s="24"/>
      <c r="B266" s="24"/>
      <c r="C266" s="24"/>
      <c r="D266" s="24"/>
      <c r="E266" s="24"/>
      <c r="F266" s="24"/>
      <c r="G266" s="24"/>
      <c r="H266" s="33"/>
      <c r="I266" s="33"/>
      <c r="J266" s="33">
        <f t="shared" si="2380"/>
        <v>0</v>
      </c>
      <c r="L266" s="33">
        <f t="shared" si="2380"/>
        <v>0</v>
      </c>
      <c r="N266" s="33">
        <f t="shared" ref="N266" si="2542">$H266*M266</f>
        <v>0</v>
      </c>
      <c r="P266" s="33">
        <f t="shared" ref="P266" si="2543">$H266*O266</f>
        <v>0</v>
      </c>
      <c r="R266" s="33">
        <f t="shared" ref="R266" si="2544">$H266*Q266</f>
        <v>0</v>
      </c>
      <c r="T266" s="33">
        <f t="shared" ref="T266" si="2545">$H266*S266</f>
        <v>0</v>
      </c>
      <c r="V266" s="33">
        <f t="shared" ref="V266" si="2546">$H266*U266</f>
        <v>0</v>
      </c>
      <c r="X266" s="33">
        <f t="shared" ref="X266" si="2547">$H266*W266</f>
        <v>0</v>
      </c>
      <c r="Z266" s="33">
        <f t="shared" ref="Z266" si="2548">$H266*Y266</f>
        <v>0</v>
      </c>
      <c r="AB266" s="33">
        <f t="shared" ref="AB266" si="2549">$H266*AA266</f>
        <v>0</v>
      </c>
      <c r="AD266" s="33">
        <f t="shared" ref="AD266" si="2550">$H266*AC266</f>
        <v>0</v>
      </c>
      <c r="AF266" s="33">
        <f t="shared" ref="AF266" si="2551">$H266*AE266</f>
        <v>0</v>
      </c>
      <c r="AG266" s="34">
        <f t="shared" si="2391"/>
        <v>0</v>
      </c>
    </row>
    <row r="267" spans="1:33" s="14" customFormat="1" ht="18" customHeight="1" x14ac:dyDescent="0.25">
      <c r="A267" s="24"/>
      <c r="B267" s="24"/>
      <c r="C267" s="24"/>
      <c r="D267" s="24"/>
      <c r="E267" s="24"/>
      <c r="F267" s="24"/>
      <c r="G267" s="24"/>
      <c r="H267" s="33"/>
      <c r="I267" s="33"/>
      <c r="J267" s="33">
        <f t="shared" si="2380"/>
        <v>0</v>
      </c>
      <c r="L267" s="33">
        <f t="shared" si="2380"/>
        <v>0</v>
      </c>
      <c r="N267" s="33">
        <f t="shared" ref="N267" si="2552">$H267*M267</f>
        <v>0</v>
      </c>
      <c r="P267" s="33">
        <f t="shared" ref="P267" si="2553">$H267*O267</f>
        <v>0</v>
      </c>
      <c r="R267" s="33">
        <f t="shared" ref="R267" si="2554">$H267*Q267</f>
        <v>0</v>
      </c>
      <c r="T267" s="33">
        <f t="shared" ref="T267" si="2555">$H267*S267</f>
        <v>0</v>
      </c>
      <c r="V267" s="33">
        <f t="shared" ref="V267" si="2556">$H267*U267</f>
        <v>0</v>
      </c>
      <c r="X267" s="33">
        <f t="shared" ref="X267" si="2557">$H267*W267</f>
        <v>0</v>
      </c>
      <c r="Z267" s="33">
        <f t="shared" ref="Z267" si="2558">$H267*Y267</f>
        <v>0</v>
      </c>
      <c r="AB267" s="33">
        <f t="shared" ref="AB267" si="2559">$H267*AA267</f>
        <v>0</v>
      </c>
      <c r="AD267" s="33">
        <f t="shared" ref="AD267" si="2560">$H267*AC267</f>
        <v>0</v>
      </c>
      <c r="AF267" s="33">
        <f t="shared" ref="AF267" si="2561">$H267*AE267</f>
        <v>0</v>
      </c>
      <c r="AG267" s="34">
        <f t="shared" si="2391"/>
        <v>0</v>
      </c>
    </row>
    <row r="268" spans="1:33" s="14" customFormat="1" ht="18" customHeight="1" x14ac:dyDescent="0.25">
      <c r="A268" s="24"/>
      <c r="B268" s="24"/>
      <c r="C268" s="24"/>
      <c r="D268" s="24"/>
      <c r="E268" s="24"/>
      <c r="F268" s="24"/>
      <c r="G268" s="24"/>
      <c r="H268" s="33"/>
      <c r="I268" s="33"/>
      <c r="J268" s="33">
        <f t="shared" si="2380"/>
        <v>0</v>
      </c>
      <c r="L268" s="33">
        <f t="shared" si="2380"/>
        <v>0</v>
      </c>
      <c r="N268" s="33">
        <f t="shared" ref="N268" si="2562">$H268*M268</f>
        <v>0</v>
      </c>
      <c r="P268" s="33">
        <f t="shared" ref="P268" si="2563">$H268*O268</f>
        <v>0</v>
      </c>
      <c r="R268" s="33">
        <f t="shared" ref="R268" si="2564">$H268*Q268</f>
        <v>0</v>
      </c>
      <c r="T268" s="33">
        <f t="shared" ref="T268" si="2565">$H268*S268</f>
        <v>0</v>
      </c>
      <c r="V268" s="33">
        <f t="shared" ref="V268" si="2566">$H268*U268</f>
        <v>0</v>
      </c>
      <c r="X268" s="33">
        <f t="shared" ref="X268" si="2567">$H268*W268</f>
        <v>0</v>
      </c>
      <c r="Z268" s="33">
        <f t="shared" ref="Z268" si="2568">$H268*Y268</f>
        <v>0</v>
      </c>
      <c r="AB268" s="33">
        <f t="shared" ref="AB268" si="2569">$H268*AA268</f>
        <v>0</v>
      </c>
      <c r="AD268" s="33">
        <f t="shared" ref="AD268" si="2570">$H268*AC268</f>
        <v>0</v>
      </c>
      <c r="AF268" s="33">
        <f t="shared" ref="AF268" si="2571">$H268*AE268</f>
        <v>0</v>
      </c>
      <c r="AG268" s="34">
        <f t="shared" si="2391"/>
        <v>0</v>
      </c>
    </row>
    <row r="269" spans="1:33" s="14" customFormat="1" ht="18" customHeight="1" x14ac:dyDescent="0.25">
      <c r="A269" s="24"/>
      <c r="B269" s="24"/>
      <c r="C269" s="24"/>
      <c r="D269" s="24"/>
      <c r="E269" s="24"/>
      <c r="F269" s="24"/>
      <c r="G269" s="24"/>
      <c r="H269" s="33"/>
      <c r="I269" s="33"/>
      <c r="J269" s="33">
        <f t="shared" si="2380"/>
        <v>0</v>
      </c>
      <c r="L269" s="33">
        <f t="shared" si="2380"/>
        <v>0</v>
      </c>
      <c r="N269" s="33">
        <f t="shared" ref="N269" si="2572">$H269*M269</f>
        <v>0</v>
      </c>
      <c r="P269" s="33">
        <f t="shared" ref="P269" si="2573">$H269*O269</f>
        <v>0</v>
      </c>
      <c r="R269" s="33">
        <f t="shared" ref="R269" si="2574">$H269*Q269</f>
        <v>0</v>
      </c>
      <c r="T269" s="33">
        <f t="shared" ref="T269" si="2575">$H269*S269</f>
        <v>0</v>
      </c>
      <c r="V269" s="33">
        <f t="shared" ref="V269" si="2576">$H269*U269</f>
        <v>0</v>
      </c>
      <c r="X269" s="33">
        <f t="shared" ref="X269" si="2577">$H269*W269</f>
        <v>0</v>
      </c>
      <c r="Z269" s="33">
        <f t="shared" ref="Z269" si="2578">$H269*Y269</f>
        <v>0</v>
      </c>
      <c r="AB269" s="33">
        <f t="shared" ref="AB269" si="2579">$H269*AA269</f>
        <v>0</v>
      </c>
      <c r="AD269" s="33">
        <f t="shared" ref="AD269" si="2580">$H269*AC269</f>
        <v>0</v>
      </c>
      <c r="AF269" s="33">
        <f t="shared" ref="AF269" si="2581">$H269*AE269</f>
        <v>0</v>
      </c>
      <c r="AG269" s="34">
        <f t="shared" si="2391"/>
        <v>0</v>
      </c>
    </row>
    <row r="270" spans="1:33" s="14" customFormat="1" ht="18" customHeight="1" x14ac:dyDescent="0.25">
      <c r="A270" s="24"/>
      <c r="B270" s="24"/>
      <c r="C270" s="24"/>
      <c r="D270" s="24"/>
      <c r="E270" s="24"/>
      <c r="F270" s="24"/>
      <c r="G270" s="24"/>
      <c r="H270" s="33"/>
      <c r="I270" s="33"/>
      <c r="J270" s="33">
        <f t="shared" si="2380"/>
        <v>0</v>
      </c>
      <c r="L270" s="33">
        <f t="shared" si="2380"/>
        <v>0</v>
      </c>
      <c r="N270" s="33">
        <f t="shared" ref="N270" si="2582">$H270*M270</f>
        <v>0</v>
      </c>
      <c r="P270" s="33">
        <f t="shared" ref="P270" si="2583">$H270*O270</f>
        <v>0</v>
      </c>
      <c r="R270" s="33">
        <f t="shared" ref="R270" si="2584">$H270*Q270</f>
        <v>0</v>
      </c>
      <c r="T270" s="33">
        <f t="shared" ref="T270" si="2585">$H270*S270</f>
        <v>0</v>
      </c>
      <c r="V270" s="33">
        <f t="shared" ref="V270" si="2586">$H270*U270</f>
        <v>0</v>
      </c>
      <c r="X270" s="33">
        <f t="shared" ref="X270" si="2587">$H270*W270</f>
        <v>0</v>
      </c>
      <c r="Z270" s="33">
        <f t="shared" ref="Z270" si="2588">$H270*Y270</f>
        <v>0</v>
      </c>
      <c r="AB270" s="33">
        <f t="shared" ref="AB270" si="2589">$H270*AA270</f>
        <v>0</v>
      </c>
      <c r="AD270" s="33">
        <f t="shared" ref="AD270" si="2590">$H270*AC270</f>
        <v>0</v>
      </c>
      <c r="AF270" s="33">
        <f t="shared" ref="AF270" si="2591">$H270*AE270</f>
        <v>0</v>
      </c>
      <c r="AG270" s="34">
        <f t="shared" si="2391"/>
        <v>0</v>
      </c>
    </row>
    <row r="271" spans="1:33" s="14" customFormat="1" ht="18" customHeight="1" x14ac:dyDescent="0.25">
      <c r="A271" s="24"/>
      <c r="B271" s="24"/>
      <c r="C271" s="24"/>
      <c r="D271" s="24"/>
      <c r="E271" s="24"/>
      <c r="F271" s="24"/>
      <c r="G271" s="24"/>
      <c r="H271" s="33"/>
      <c r="I271" s="33"/>
      <c r="J271" s="33">
        <f t="shared" si="2380"/>
        <v>0</v>
      </c>
      <c r="L271" s="33">
        <f t="shared" si="2380"/>
        <v>0</v>
      </c>
      <c r="N271" s="33">
        <f t="shared" ref="N271" si="2592">$H271*M271</f>
        <v>0</v>
      </c>
      <c r="P271" s="33">
        <f t="shared" ref="P271" si="2593">$H271*O271</f>
        <v>0</v>
      </c>
      <c r="R271" s="33">
        <f t="shared" ref="R271" si="2594">$H271*Q271</f>
        <v>0</v>
      </c>
      <c r="T271" s="33">
        <f t="shared" ref="T271" si="2595">$H271*S271</f>
        <v>0</v>
      </c>
      <c r="V271" s="33">
        <f t="shared" ref="V271" si="2596">$H271*U271</f>
        <v>0</v>
      </c>
      <c r="X271" s="33">
        <f t="shared" ref="X271" si="2597">$H271*W271</f>
        <v>0</v>
      </c>
      <c r="Z271" s="33">
        <f t="shared" ref="Z271" si="2598">$H271*Y271</f>
        <v>0</v>
      </c>
      <c r="AB271" s="33">
        <f t="shared" ref="AB271" si="2599">$H271*AA271</f>
        <v>0</v>
      </c>
      <c r="AD271" s="33">
        <f t="shared" ref="AD271" si="2600">$H271*AC271</f>
        <v>0</v>
      </c>
      <c r="AF271" s="33">
        <f t="shared" ref="AF271" si="2601">$H271*AE271</f>
        <v>0</v>
      </c>
      <c r="AG271" s="34">
        <f t="shared" si="2391"/>
        <v>0</v>
      </c>
    </row>
    <row r="272" spans="1:33" s="14" customFormat="1" ht="18" customHeight="1" x14ac:dyDescent="0.25">
      <c r="A272" s="24"/>
      <c r="B272" s="24"/>
      <c r="C272" s="24"/>
      <c r="D272" s="24"/>
      <c r="E272" s="24"/>
      <c r="F272" s="24"/>
      <c r="G272" s="24"/>
      <c r="H272" s="33"/>
      <c r="I272" s="33"/>
      <c r="J272" s="33">
        <f t="shared" si="2380"/>
        <v>0</v>
      </c>
      <c r="L272" s="33">
        <f t="shared" si="2380"/>
        <v>0</v>
      </c>
      <c r="N272" s="33">
        <f t="shared" ref="N272" si="2602">$H272*M272</f>
        <v>0</v>
      </c>
      <c r="P272" s="33">
        <f t="shared" ref="P272" si="2603">$H272*O272</f>
        <v>0</v>
      </c>
      <c r="R272" s="33">
        <f t="shared" ref="R272" si="2604">$H272*Q272</f>
        <v>0</v>
      </c>
      <c r="T272" s="33">
        <f t="shared" ref="T272" si="2605">$H272*S272</f>
        <v>0</v>
      </c>
      <c r="V272" s="33">
        <f t="shared" ref="V272" si="2606">$H272*U272</f>
        <v>0</v>
      </c>
      <c r="X272" s="33">
        <f t="shared" ref="X272" si="2607">$H272*W272</f>
        <v>0</v>
      </c>
      <c r="Z272" s="33">
        <f t="shared" ref="Z272" si="2608">$H272*Y272</f>
        <v>0</v>
      </c>
      <c r="AB272" s="33">
        <f t="shared" ref="AB272" si="2609">$H272*AA272</f>
        <v>0</v>
      </c>
      <c r="AD272" s="33">
        <f t="shared" ref="AD272" si="2610">$H272*AC272</f>
        <v>0</v>
      </c>
      <c r="AF272" s="33">
        <f t="shared" ref="AF272" si="2611">$H272*AE272</f>
        <v>0</v>
      </c>
      <c r="AG272" s="34">
        <f t="shared" si="2391"/>
        <v>0</v>
      </c>
    </row>
    <row r="273" spans="1:33" s="14" customFormat="1" ht="18" customHeight="1" x14ac:dyDescent="0.25">
      <c r="A273" s="24"/>
      <c r="B273" s="24"/>
      <c r="C273" s="24"/>
      <c r="D273" s="24"/>
      <c r="E273" s="24"/>
      <c r="F273" s="24"/>
      <c r="G273" s="24"/>
      <c r="H273" s="33"/>
      <c r="I273" s="33"/>
      <c r="J273" s="33">
        <f t="shared" si="2380"/>
        <v>0</v>
      </c>
      <c r="L273" s="33">
        <f t="shared" si="2380"/>
        <v>0</v>
      </c>
      <c r="N273" s="33">
        <f t="shared" ref="N273" si="2612">$H273*M273</f>
        <v>0</v>
      </c>
      <c r="P273" s="33">
        <f t="shared" ref="P273" si="2613">$H273*O273</f>
        <v>0</v>
      </c>
      <c r="R273" s="33">
        <f t="shared" ref="R273" si="2614">$H273*Q273</f>
        <v>0</v>
      </c>
      <c r="T273" s="33">
        <f t="shared" ref="T273" si="2615">$H273*S273</f>
        <v>0</v>
      </c>
      <c r="V273" s="33">
        <f t="shared" ref="V273" si="2616">$H273*U273</f>
        <v>0</v>
      </c>
      <c r="X273" s="33">
        <f t="shared" ref="X273" si="2617">$H273*W273</f>
        <v>0</v>
      </c>
      <c r="Z273" s="33">
        <f t="shared" ref="Z273" si="2618">$H273*Y273</f>
        <v>0</v>
      </c>
      <c r="AB273" s="33">
        <f t="shared" ref="AB273" si="2619">$H273*AA273</f>
        <v>0</v>
      </c>
      <c r="AD273" s="33">
        <f t="shared" ref="AD273" si="2620">$H273*AC273</f>
        <v>0</v>
      </c>
      <c r="AF273" s="33">
        <f t="shared" ref="AF273" si="2621">$H273*AE273</f>
        <v>0</v>
      </c>
      <c r="AG273" s="34">
        <f t="shared" si="2391"/>
        <v>0</v>
      </c>
    </row>
    <row r="274" spans="1:33" s="14" customFormat="1" ht="18" customHeight="1" x14ac:dyDescent="0.25">
      <c r="A274" s="24"/>
      <c r="B274" s="24"/>
      <c r="C274" s="24"/>
      <c r="D274" s="24"/>
      <c r="E274" s="24"/>
      <c r="F274" s="24"/>
      <c r="G274" s="24"/>
      <c r="H274" s="33"/>
      <c r="I274" s="33"/>
      <c r="J274" s="33">
        <f t="shared" si="2380"/>
        <v>0</v>
      </c>
      <c r="L274" s="33">
        <f t="shared" si="2380"/>
        <v>0</v>
      </c>
      <c r="N274" s="33">
        <f t="shared" ref="N274" si="2622">$H274*M274</f>
        <v>0</v>
      </c>
      <c r="P274" s="33">
        <f t="shared" ref="P274" si="2623">$H274*O274</f>
        <v>0</v>
      </c>
      <c r="R274" s="33">
        <f t="shared" ref="R274" si="2624">$H274*Q274</f>
        <v>0</v>
      </c>
      <c r="T274" s="33">
        <f t="shared" ref="T274" si="2625">$H274*S274</f>
        <v>0</v>
      </c>
      <c r="V274" s="33">
        <f t="shared" ref="V274" si="2626">$H274*U274</f>
        <v>0</v>
      </c>
      <c r="X274" s="33">
        <f t="shared" ref="X274" si="2627">$H274*W274</f>
        <v>0</v>
      </c>
      <c r="Z274" s="33">
        <f t="shared" ref="Z274" si="2628">$H274*Y274</f>
        <v>0</v>
      </c>
      <c r="AB274" s="33">
        <f t="shared" ref="AB274" si="2629">$H274*AA274</f>
        <v>0</v>
      </c>
      <c r="AD274" s="33">
        <f t="shared" ref="AD274" si="2630">$H274*AC274</f>
        <v>0</v>
      </c>
      <c r="AF274" s="33">
        <f t="shared" ref="AF274" si="2631">$H274*AE274</f>
        <v>0</v>
      </c>
      <c r="AG274" s="34">
        <f t="shared" si="2391"/>
        <v>0</v>
      </c>
    </row>
    <row r="275" spans="1:33" s="14" customFormat="1" ht="18" customHeight="1" x14ac:dyDescent="0.25">
      <c r="A275" s="24"/>
      <c r="B275" s="24"/>
      <c r="C275" s="24"/>
      <c r="D275" s="24"/>
      <c r="E275" s="24"/>
      <c r="F275" s="24"/>
      <c r="G275" s="24"/>
      <c r="H275" s="33"/>
      <c r="I275" s="33"/>
      <c r="J275" s="33">
        <f t="shared" si="2380"/>
        <v>0</v>
      </c>
      <c r="L275" s="33">
        <f t="shared" si="2380"/>
        <v>0</v>
      </c>
      <c r="N275" s="33">
        <f t="shared" ref="N275" si="2632">$H275*M275</f>
        <v>0</v>
      </c>
      <c r="P275" s="33">
        <f t="shared" ref="P275" si="2633">$H275*O275</f>
        <v>0</v>
      </c>
      <c r="R275" s="33">
        <f t="shared" ref="R275" si="2634">$H275*Q275</f>
        <v>0</v>
      </c>
      <c r="T275" s="33">
        <f t="shared" ref="T275" si="2635">$H275*S275</f>
        <v>0</v>
      </c>
      <c r="V275" s="33">
        <f t="shared" ref="V275" si="2636">$H275*U275</f>
        <v>0</v>
      </c>
      <c r="X275" s="33">
        <f t="shared" ref="X275" si="2637">$H275*W275</f>
        <v>0</v>
      </c>
      <c r="Z275" s="33">
        <f t="shared" ref="Z275" si="2638">$H275*Y275</f>
        <v>0</v>
      </c>
      <c r="AB275" s="33">
        <f t="shared" ref="AB275" si="2639">$H275*AA275</f>
        <v>0</v>
      </c>
      <c r="AD275" s="33">
        <f t="shared" ref="AD275" si="2640">$H275*AC275</f>
        <v>0</v>
      </c>
      <c r="AF275" s="33">
        <f t="shared" ref="AF275" si="2641">$H275*AE275</f>
        <v>0</v>
      </c>
      <c r="AG275" s="34">
        <f t="shared" si="2391"/>
        <v>0</v>
      </c>
    </row>
    <row r="276" spans="1:33" s="14" customFormat="1" ht="18" customHeight="1" x14ac:dyDescent="0.25">
      <c r="A276" s="24"/>
      <c r="B276" s="24"/>
      <c r="C276" s="24"/>
      <c r="D276" s="24"/>
      <c r="E276" s="24"/>
      <c r="F276" s="24"/>
      <c r="G276" s="24"/>
      <c r="H276" s="33"/>
      <c r="I276" s="33"/>
      <c r="J276" s="33">
        <f t="shared" si="2380"/>
        <v>0</v>
      </c>
      <c r="L276" s="33">
        <f t="shared" si="2380"/>
        <v>0</v>
      </c>
      <c r="N276" s="33">
        <f t="shared" ref="N276" si="2642">$H276*M276</f>
        <v>0</v>
      </c>
      <c r="P276" s="33">
        <f t="shared" ref="P276" si="2643">$H276*O276</f>
        <v>0</v>
      </c>
      <c r="R276" s="33">
        <f t="shared" ref="R276" si="2644">$H276*Q276</f>
        <v>0</v>
      </c>
      <c r="T276" s="33">
        <f t="shared" ref="T276" si="2645">$H276*S276</f>
        <v>0</v>
      </c>
      <c r="V276" s="33">
        <f t="shared" ref="V276" si="2646">$H276*U276</f>
        <v>0</v>
      </c>
      <c r="X276" s="33">
        <f t="shared" ref="X276" si="2647">$H276*W276</f>
        <v>0</v>
      </c>
      <c r="Z276" s="33">
        <f t="shared" ref="Z276" si="2648">$H276*Y276</f>
        <v>0</v>
      </c>
      <c r="AB276" s="33">
        <f t="shared" ref="AB276" si="2649">$H276*AA276</f>
        <v>0</v>
      </c>
      <c r="AD276" s="33">
        <f t="shared" ref="AD276" si="2650">$H276*AC276</f>
        <v>0</v>
      </c>
      <c r="AF276" s="33">
        <f t="shared" ref="AF276" si="2651">$H276*AE276</f>
        <v>0</v>
      </c>
      <c r="AG276" s="34">
        <f t="shared" si="2391"/>
        <v>0</v>
      </c>
    </row>
    <row r="277" spans="1:33" s="14" customFormat="1" ht="18" customHeight="1" x14ac:dyDescent="0.25">
      <c r="A277" s="24"/>
      <c r="B277" s="24"/>
      <c r="C277" s="24"/>
      <c r="D277" s="24"/>
      <c r="E277" s="24"/>
      <c r="F277" s="24"/>
      <c r="G277" s="24"/>
      <c r="H277" s="33"/>
      <c r="I277" s="33"/>
      <c r="J277" s="33">
        <f t="shared" si="2380"/>
        <v>0</v>
      </c>
      <c r="L277" s="33">
        <f t="shared" si="2380"/>
        <v>0</v>
      </c>
      <c r="N277" s="33">
        <f t="shared" ref="N277" si="2652">$H277*M277</f>
        <v>0</v>
      </c>
      <c r="P277" s="33">
        <f t="shared" ref="P277" si="2653">$H277*O277</f>
        <v>0</v>
      </c>
      <c r="R277" s="33">
        <f t="shared" ref="R277" si="2654">$H277*Q277</f>
        <v>0</v>
      </c>
      <c r="T277" s="33">
        <f t="shared" ref="T277" si="2655">$H277*S277</f>
        <v>0</v>
      </c>
      <c r="V277" s="33">
        <f t="shared" ref="V277" si="2656">$H277*U277</f>
        <v>0</v>
      </c>
      <c r="X277" s="33">
        <f t="shared" ref="X277" si="2657">$H277*W277</f>
        <v>0</v>
      </c>
      <c r="Z277" s="33">
        <f t="shared" ref="Z277" si="2658">$H277*Y277</f>
        <v>0</v>
      </c>
      <c r="AB277" s="33">
        <f t="shared" ref="AB277" si="2659">$H277*AA277</f>
        <v>0</v>
      </c>
      <c r="AD277" s="33">
        <f t="shared" ref="AD277" si="2660">$H277*AC277</f>
        <v>0</v>
      </c>
      <c r="AF277" s="33">
        <f t="shared" ref="AF277" si="2661">$H277*AE277</f>
        <v>0</v>
      </c>
      <c r="AG277" s="34">
        <f t="shared" si="2391"/>
        <v>0</v>
      </c>
    </row>
    <row r="278" spans="1:33" s="14" customFormat="1" ht="18" customHeight="1" x14ac:dyDescent="0.25">
      <c r="A278" s="24"/>
      <c r="B278" s="24"/>
      <c r="C278" s="24"/>
      <c r="D278" s="24"/>
      <c r="E278" s="24"/>
      <c r="F278" s="24"/>
      <c r="G278" s="24"/>
      <c r="H278" s="33"/>
      <c r="I278" s="33"/>
      <c r="J278" s="33">
        <f t="shared" si="2380"/>
        <v>0</v>
      </c>
      <c r="L278" s="33">
        <f t="shared" si="2380"/>
        <v>0</v>
      </c>
      <c r="N278" s="33">
        <f t="shared" ref="N278" si="2662">$H278*M278</f>
        <v>0</v>
      </c>
      <c r="P278" s="33">
        <f t="shared" ref="P278" si="2663">$H278*O278</f>
        <v>0</v>
      </c>
      <c r="R278" s="33">
        <f t="shared" ref="R278" si="2664">$H278*Q278</f>
        <v>0</v>
      </c>
      <c r="T278" s="33">
        <f t="shared" ref="T278" si="2665">$H278*S278</f>
        <v>0</v>
      </c>
      <c r="V278" s="33">
        <f t="shared" ref="V278" si="2666">$H278*U278</f>
        <v>0</v>
      </c>
      <c r="X278" s="33">
        <f t="shared" ref="X278" si="2667">$H278*W278</f>
        <v>0</v>
      </c>
      <c r="Z278" s="33">
        <f t="shared" ref="Z278" si="2668">$H278*Y278</f>
        <v>0</v>
      </c>
      <c r="AB278" s="33">
        <f t="shared" ref="AB278" si="2669">$H278*AA278</f>
        <v>0</v>
      </c>
      <c r="AD278" s="33">
        <f t="shared" ref="AD278" si="2670">$H278*AC278</f>
        <v>0</v>
      </c>
      <c r="AF278" s="33">
        <f t="shared" ref="AF278" si="2671">$H278*AE278</f>
        <v>0</v>
      </c>
      <c r="AG278" s="34">
        <f t="shared" si="2391"/>
        <v>0</v>
      </c>
    </row>
    <row r="279" spans="1:33" s="14" customFormat="1" ht="18" customHeight="1" x14ac:dyDescent="0.25">
      <c r="A279" s="24"/>
      <c r="B279" s="24"/>
      <c r="C279" s="24"/>
      <c r="D279" s="24"/>
      <c r="E279" s="24"/>
      <c r="F279" s="24"/>
      <c r="G279" s="24"/>
      <c r="H279" s="33"/>
      <c r="I279" s="33"/>
      <c r="J279" s="33">
        <f t="shared" si="2380"/>
        <v>0</v>
      </c>
      <c r="L279" s="33">
        <f t="shared" si="2380"/>
        <v>0</v>
      </c>
      <c r="N279" s="33">
        <f t="shared" ref="N279" si="2672">$H279*M279</f>
        <v>0</v>
      </c>
      <c r="P279" s="33">
        <f t="shared" ref="P279" si="2673">$H279*O279</f>
        <v>0</v>
      </c>
      <c r="R279" s="33">
        <f t="shared" ref="R279" si="2674">$H279*Q279</f>
        <v>0</v>
      </c>
      <c r="T279" s="33">
        <f t="shared" ref="T279" si="2675">$H279*S279</f>
        <v>0</v>
      </c>
      <c r="V279" s="33">
        <f t="shared" ref="V279" si="2676">$H279*U279</f>
        <v>0</v>
      </c>
      <c r="X279" s="33">
        <f t="shared" ref="X279" si="2677">$H279*W279</f>
        <v>0</v>
      </c>
      <c r="Z279" s="33">
        <f t="shared" ref="Z279" si="2678">$H279*Y279</f>
        <v>0</v>
      </c>
      <c r="AB279" s="33">
        <f t="shared" ref="AB279" si="2679">$H279*AA279</f>
        <v>0</v>
      </c>
      <c r="AD279" s="33">
        <f t="shared" ref="AD279" si="2680">$H279*AC279</f>
        <v>0</v>
      </c>
      <c r="AF279" s="33">
        <f t="shared" ref="AF279" si="2681">$H279*AE279</f>
        <v>0</v>
      </c>
      <c r="AG279" s="34">
        <f t="shared" si="2391"/>
        <v>0</v>
      </c>
    </row>
    <row r="280" spans="1:33" s="14" customFormat="1" ht="18" customHeight="1" x14ac:dyDescent="0.25">
      <c r="A280" s="24"/>
      <c r="B280" s="24"/>
      <c r="C280" s="24"/>
      <c r="D280" s="24"/>
      <c r="E280" s="24"/>
      <c r="F280" s="24"/>
      <c r="G280" s="24"/>
      <c r="H280" s="33"/>
      <c r="I280" s="33"/>
      <c r="J280" s="33">
        <f t="shared" si="2380"/>
        <v>0</v>
      </c>
      <c r="L280" s="33">
        <f t="shared" si="2380"/>
        <v>0</v>
      </c>
      <c r="N280" s="33">
        <f t="shared" ref="N280" si="2682">$H280*M280</f>
        <v>0</v>
      </c>
      <c r="P280" s="33">
        <f t="shared" ref="P280" si="2683">$H280*O280</f>
        <v>0</v>
      </c>
      <c r="R280" s="33">
        <f t="shared" ref="R280" si="2684">$H280*Q280</f>
        <v>0</v>
      </c>
      <c r="T280" s="33">
        <f t="shared" ref="T280" si="2685">$H280*S280</f>
        <v>0</v>
      </c>
      <c r="V280" s="33">
        <f t="shared" ref="V280" si="2686">$H280*U280</f>
        <v>0</v>
      </c>
      <c r="X280" s="33">
        <f t="shared" ref="X280" si="2687">$H280*W280</f>
        <v>0</v>
      </c>
      <c r="Z280" s="33">
        <f t="shared" ref="Z280" si="2688">$H280*Y280</f>
        <v>0</v>
      </c>
      <c r="AB280" s="33">
        <f t="shared" ref="AB280" si="2689">$H280*AA280</f>
        <v>0</v>
      </c>
      <c r="AD280" s="33">
        <f t="shared" ref="AD280" si="2690">$H280*AC280</f>
        <v>0</v>
      </c>
      <c r="AF280" s="33">
        <f t="shared" ref="AF280" si="2691">$H280*AE280</f>
        <v>0</v>
      </c>
      <c r="AG280" s="34">
        <f t="shared" si="2391"/>
        <v>0</v>
      </c>
    </row>
    <row r="281" spans="1:33" s="14" customFormat="1" ht="18" customHeight="1" x14ac:dyDescent="0.25">
      <c r="A281" s="24"/>
      <c r="B281" s="24"/>
      <c r="C281" s="24"/>
      <c r="D281" s="24"/>
      <c r="E281" s="24"/>
      <c r="F281" s="24"/>
      <c r="G281" s="24"/>
      <c r="H281" s="33"/>
      <c r="I281" s="33"/>
      <c r="J281" s="33">
        <f t="shared" si="2380"/>
        <v>0</v>
      </c>
      <c r="L281" s="33">
        <f t="shared" si="2380"/>
        <v>0</v>
      </c>
      <c r="N281" s="33">
        <f t="shared" ref="N281" si="2692">$H281*M281</f>
        <v>0</v>
      </c>
      <c r="P281" s="33">
        <f t="shared" ref="P281" si="2693">$H281*O281</f>
        <v>0</v>
      </c>
      <c r="R281" s="33">
        <f t="shared" ref="R281" si="2694">$H281*Q281</f>
        <v>0</v>
      </c>
      <c r="T281" s="33">
        <f t="shared" ref="T281" si="2695">$H281*S281</f>
        <v>0</v>
      </c>
      <c r="V281" s="33">
        <f t="shared" ref="V281" si="2696">$H281*U281</f>
        <v>0</v>
      </c>
      <c r="X281" s="33">
        <f t="shared" ref="X281" si="2697">$H281*W281</f>
        <v>0</v>
      </c>
      <c r="Z281" s="33">
        <f t="shared" ref="Z281" si="2698">$H281*Y281</f>
        <v>0</v>
      </c>
      <c r="AB281" s="33">
        <f t="shared" ref="AB281" si="2699">$H281*AA281</f>
        <v>0</v>
      </c>
      <c r="AD281" s="33">
        <f t="shared" ref="AD281" si="2700">$H281*AC281</f>
        <v>0</v>
      </c>
      <c r="AF281" s="33">
        <f t="shared" ref="AF281" si="2701">$H281*AE281</f>
        <v>0</v>
      </c>
      <c r="AG281" s="34">
        <f t="shared" si="2391"/>
        <v>0</v>
      </c>
    </row>
    <row r="282" spans="1:33" s="14" customFormat="1" ht="18" customHeight="1" x14ac:dyDescent="0.25">
      <c r="A282" s="24"/>
      <c r="B282" s="24"/>
      <c r="C282" s="24"/>
      <c r="D282" s="24"/>
      <c r="E282" s="24"/>
      <c r="F282" s="24"/>
      <c r="G282" s="24"/>
      <c r="H282" s="33"/>
      <c r="I282" s="33"/>
      <c r="J282" s="33">
        <f t="shared" si="2380"/>
        <v>0</v>
      </c>
      <c r="L282" s="33">
        <f t="shared" si="2380"/>
        <v>0</v>
      </c>
      <c r="N282" s="33">
        <f t="shared" ref="N282" si="2702">$H282*M282</f>
        <v>0</v>
      </c>
      <c r="P282" s="33">
        <f t="shared" ref="P282" si="2703">$H282*O282</f>
        <v>0</v>
      </c>
      <c r="R282" s="33">
        <f t="shared" ref="R282" si="2704">$H282*Q282</f>
        <v>0</v>
      </c>
      <c r="T282" s="33">
        <f t="shared" ref="T282" si="2705">$H282*S282</f>
        <v>0</v>
      </c>
      <c r="V282" s="33">
        <f t="shared" ref="V282" si="2706">$H282*U282</f>
        <v>0</v>
      </c>
      <c r="X282" s="33">
        <f t="shared" ref="X282" si="2707">$H282*W282</f>
        <v>0</v>
      </c>
      <c r="Z282" s="33">
        <f t="shared" ref="Z282" si="2708">$H282*Y282</f>
        <v>0</v>
      </c>
      <c r="AB282" s="33">
        <f t="shared" ref="AB282" si="2709">$H282*AA282</f>
        <v>0</v>
      </c>
      <c r="AD282" s="33">
        <f t="shared" ref="AD282" si="2710">$H282*AC282</f>
        <v>0</v>
      </c>
      <c r="AF282" s="33">
        <f t="shared" ref="AF282" si="2711">$H282*AE282</f>
        <v>0</v>
      </c>
      <c r="AG282" s="34">
        <f t="shared" si="2391"/>
        <v>0</v>
      </c>
    </row>
    <row r="283" spans="1:33" s="14" customFormat="1" ht="18" customHeight="1" x14ac:dyDescent="0.25">
      <c r="A283" s="24"/>
      <c r="B283" s="24"/>
      <c r="C283" s="24"/>
      <c r="D283" s="24"/>
      <c r="E283" s="24"/>
      <c r="F283" s="24"/>
      <c r="G283" s="24"/>
      <c r="H283" s="33"/>
      <c r="I283" s="33"/>
      <c r="J283" s="33">
        <f t="shared" si="2380"/>
        <v>0</v>
      </c>
      <c r="L283" s="33">
        <f t="shared" si="2380"/>
        <v>0</v>
      </c>
      <c r="N283" s="33">
        <f t="shared" ref="N283" si="2712">$H283*M283</f>
        <v>0</v>
      </c>
      <c r="P283" s="33">
        <f t="shared" ref="P283" si="2713">$H283*O283</f>
        <v>0</v>
      </c>
      <c r="R283" s="33">
        <f t="shared" ref="R283" si="2714">$H283*Q283</f>
        <v>0</v>
      </c>
      <c r="T283" s="33">
        <f t="shared" ref="T283" si="2715">$H283*S283</f>
        <v>0</v>
      </c>
      <c r="V283" s="33">
        <f t="shared" ref="V283" si="2716">$H283*U283</f>
        <v>0</v>
      </c>
      <c r="X283" s="33">
        <f t="shared" ref="X283" si="2717">$H283*W283</f>
        <v>0</v>
      </c>
      <c r="Z283" s="33">
        <f t="shared" ref="Z283" si="2718">$H283*Y283</f>
        <v>0</v>
      </c>
      <c r="AB283" s="33">
        <f t="shared" ref="AB283" si="2719">$H283*AA283</f>
        <v>0</v>
      </c>
      <c r="AD283" s="33">
        <f t="shared" ref="AD283" si="2720">$H283*AC283</f>
        <v>0</v>
      </c>
      <c r="AF283" s="33">
        <f t="shared" ref="AF283" si="2721">$H283*AE283</f>
        <v>0</v>
      </c>
      <c r="AG283" s="34">
        <f t="shared" si="2391"/>
        <v>0</v>
      </c>
    </row>
    <row r="284" spans="1:33" s="14" customFormat="1" ht="18" customHeight="1" x14ac:dyDescent="0.25">
      <c r="A284" s="24"/>
      <c r="B284" s="24"/>
      <c r="C284" s="24"/>
      <c r="D284" s="24"/>
      <c r="E284" s="24"/>
      <c r="F284" s="24"/>
      <c r="G284" s="24"/>
      <c r="H284" s="33"/>
      <c r="I284" s="33"/>
      <c r="J284" s="33">
        <f t="shared" si="2380"/>
        <v>0</v>
      </c>
      <c r="L284" s="33">
        <f t="shared" si="2380"/>
        <v>0</v>
      </c>
      <c r="N284" s="33">
        <f t="shared" ref="N284" si="2722">$H284*M284</f>
        <v>0</v>
      </c>
      <c r="P284" s="33">
        <f t="shared" ref="P284" si="2723">$H284*O284</f>
        <v>0</v>
      </c>
      <c r="R284" s="33">
        <f t="shared" ref="R284" si="2724">$H284*Q284</f>
        <v>0</v>
      </c>
      <c r="T284" s="33">
        <f t="shared" ref="T284" si="2725">$H284*S284</f>
        <v>0</v>
      </c>
      <c r="V284" s="33">
        <f t="shared" ref="V284" si="2726">$H284*U284</f>
        <v>0</v>
      </c>
      <c r="X284" s="33">
        <f t="shared" ref="X284" si="2727">$H284*W284</f>
        <v>0</v>
      </c>
      <c r="Z284" s="33">
        <f t="shared" ref="Z284" si="2728">$H284*Y284</f>
        <v>0</v>
      </c>
      <c r="AB284" s="33">
        <f t="shared" ref="AB284" si="2729">$H284*AA284</f>
        <v>0</v>
      </c>
      <c r="AD284" s="33">
        <f t="shared" ref="AD284" si="2730">$H284*AC284</f>
        <v>0</v>
      </c>
      <c r="AF284" s="33">
        <f t="shared" ref="AF284" si="2731">$H284*AE284</f>
        <v>0</v>
      </c>
      <c r="AG284" s="34">
        <f t="shared" si="2391"/>
        <v>0</v>
      </c>
    </row>
    <row r="285" spans="1:33" s="14" customFormat="1" ht="18" customHeight="1" x14ac:dyDescent="0.25">
      <c r="A285" s="24"/>
      <c r="B285" s="24"/>
      <c r="C285" s="24"/>
      <c r="D285" s="24"/>
      <c r="E285" s="24"/>
      <c r="F285" s="24"/>
      <c r="G285" s="24"/>
      <c r="H285" s="33"/>
      <c r="I285" s="33"/>
      <c r="J285" s="33">
        <f t="shared" si="2380"/>
        <v>0</v>
      </c>
      <c r="L285" s="33">
        <f t="shared" si="2380"/>
        <v>0</v>
      </c>
      <c r="N285" s="33">
        <f t="shared" ref="N285" si="2732">$H285*M285</f>
        <v>0</v>
      </c>
      <c r="P285" s="33">
        <f t="shared" ref="P285" si="2733">$H285*O285</f>
        <v>0</v>
      </c>
      <c r="R285" s="33">
        <f t="shared" ref="R285" si="2734">$H285*Q285</f>
        <v>0</v>
      </c>
      <c r="T285" s="33">
        <f t="shared" ref="T285" si="2735">$H285*S285</f>
        <v>0</v>
      </c>
      <c r="V285" s="33">
        <f t="shared" ref="V285" si="2736">$H285*U285</f>
        <v>0</v>
      </c>
      <c r="X285" s="33">
        <f t="shared" ref="X285" si="2737">$H285*W285</f>
        <v>0</v>
      </c>
      <c r="Z285" s="33">
        <f t="shared" ref="Z285" si="2738">$H285*Y285</f>
        <v>0</v>
      </c>
      <c r="AB285" s="33">
        <f t="shared" ref="AB285" si="2739">$H285*AA285</f>
        <v>0</v>
      </c>
      <c r="AD285" s="33">
        <f t="shared" ref="AD285" si="2740">$H285*AC285</f>
        <v>0</v>
      </c>
      <c r="AF285" s="33">
        <f t="shared" ref="AF285" si="2741">$H285*AE285</f>
        <v>0</v>
      </c>
      <c r="AG285" s="34">
        <f t="shared" si="2391"/>
        <v>0</v>
      </c>
    </row>
    <row r="286" spans="1:33" s="14" customFormat="1" ht="18" customHeight="1" x14ac:dyDescent="0.25">
      <c r="A286" s="24"/>
      <c r="B286" s="24"/>
      <c r="C286" s="24"/>
      <c r="D286" s="24"/>
      <c r="E286" s="24"/>
      <c r="F286" s="24"/>
      <c r="G286" s="24"/>
      <c r="H286" s="33"/>
      <c r="I286" s="33"/>
      <c r="J286" s="33">
        <f t="shared" si="2380"/>
        <v>0</v>
      </c>
      <c r="L286" s="33">
        <f t="shared" si="2380"/>
        <v>0</v>
      </c>
      <c r="N286" s="33">
        <f t="shared" ref="N286" si="2742">$H286*M286</f>
        <v>0</v>
      </c>
      <c r="P286" s="33">
        <f t="shared" ref="P286" si="2743">$H286*O286</f>
        <v>0</v>
      </c>
      <c r="R286" s="33">
        <f t="shared" ref="R286" si="2744">$H286*Q286</f>
        <v>0</v>
      </c>
      <c r="T286" s="33">
        <f t="shared" ref="T286" si="2745">$H286*S286</f>
        <v>0</v>
      </c>
      <c r="V286" s="33">
        <f t="shared" ref="V286" si="2746">$H286*U286</f>
        <v>0</v>
      </c>
      <c r="X286" s="33">
        <f t="shared" ref="X286" si="2747">$H286*W286</f>
        <v>0</v>
      </c>
      <c r="Z286" s="33">
        <f t="shared" ref="Z286" si="2748">$H286*Y286</f>
        <v>0</v>
      </c>
      <c r="AB286" s="33">
        <f t="shared" ref="AB286" si="2749">$H286*AA286</f>
        <v>0</v>
      </c>
      <c r="AD286" s="33">
        <f t="shared" ref="AD286" si="2750">$H286*AC286</f>
        <v>0</v>
      </c>
      <c r="AF286" s="33">
        <f t="shared" ref="AF286" si="2751">$H286*AE286</f>
        <v>0</v>
      </c>
      <c r="AG286" s="34">
        <f t="shared" si="2391"/>
        <v>0</v>
      </c>
    </row>
    <row r="287" spans="1:33" s="14" customFormat="1" ht="18" customHeight="1" x14ac:dyDescent="0.25">
      <c r="A287" s="24"/>
      <c r="B287" s="24"/>
      <c r="C287" s="24"/>
      <c r="D287" s="24"/>
      <c r="E287" s="24"/>
      <c r="F287" s="24"/>
      <c r="G287" s="24"/>
      <c r="H287" s="33"/>
      <c r="I287" s="33"/>
      <c r="J287" s="33">
        <f t="shared" si="2380"/>
        <v>0</v>
      </c>
      <c r="L287" s="33">
        <f t="shared" si="2380"/>
        <v>0</v>
      </c>
      <c r="N287" s="33">
        <f t="shared" ref="N287" si="2752">$H287*M287</f>
        <v>0</v>
      </c>
      <c r="P287" s="33">
        <f t="shared" ref="P287" si="2753">$H287*O287</f>
        <v>0</v>
      </c>
      <c r="R287" s="33">
        <f t="shared" ref="R287" si="2754">$H287*Q287</f>
        <v>0</v>
      </c>
      <c r="T287" s="33">
        <f t="shared" ref="T287" si="2755">$H287*S287</f>
        <v>0</v>
      </c>
      <c r="V287" s="33">
        <f t="shared" ref="V287" si="2756">$H287*U287</f>
        <v>0</v>
      </c>
      <c r="X287" s="33">
        <f t="shared" ref="X287" si="2757">$H287*W287</f>
        <v>0</v>
      </c>
      <c r="Z287" s="33">
        <f t="shared" ref="Z287" si="2758">$H287*Y287</f>
        <v>0</v>
      </c>
      <c r="AB287" s="33">
        <f t="shared" ref="AB287" si="2759">$H287*AA287</f>
        <v>0</v>
      </c>
      <c r="AD287" s="33">
        <f t="shared" ref="AD287" si="2760">$H287*AC287</f>
        <v>0</v>
      </c>
      <c r="AF287" s="33">
        <f t="shared" ref="AF287" si="2761">$H287*AE287</f>
        <v>0</v>
      </c>
      <c r="AG287" s="34">
        <f t="shared" si="2391"/>
        <v>0</v>
      </c>
    </row>
    <row r="288" spans="1:33" s="14" customFormat="1" ht="18" customHeight="1" x14ac:dyDescent="0.25">
      <c r="A288" s="24"/>
      <c r="B288" s="24"/>
      <c r="C288" s="24"/>
      <c r="D288" s="24"/>
      <c r="E288" s="24"/>
      <c r="F288" s="24"/>
      <c r="G288" s="24"/>
      <c r="H288" s="33"/>
      <c r="I288" s="33"/>
      <c r="J288" s="33">
        <f t="shared" si="2380"/>
        <v>0</v>
      </c>
      <c r="L288" s="33">
        <f t="shared" si="2380"/>
        <v>0</v>
      </c>
      <c r="N288" s="33">
        <f t="shared" ref="N288" si="2762">$H288*M288</f>
        <v>0</v>
      </c>
      <c r="P288" s="33">
        <f t="shared" ref="P288" si="2763">$H288*O288</f>
        <v>0</v>
      </c>
      <c r="R288" s="33">
        <f t="shared" ref="R288" si="2764">$H288*Q288</f>
        <v>0</v>
      </c>
      <c r="T288" s="33">
        <f t="shared" ref="T288" si="2765">$H288*S288</f>
        <v>0</v>
      </c>
      <c r="V288" s="33">
        <f t="shared" ref="V288" si="2766">$H288*U288</f>
        <v>0</v>
      </c>
      <c r="X288" s="33">
        <f t="shared" ref="X288" si="2767">$H288*W288</f>
        <v>0</v>
      </c>
      <c r="Z288" s="33">
        <f t="shared" ref="Z288" si="2768">$H288*Y288</f>
        <v>0</v>
      </c>
      <c r="AB288" s="33">
        <f t="shared" ref="AB288" si="2769">$H288*AA288</f>
        <v>0</v>
      </c>
      <c r="AD288" s="33">
        <f t="shared" ref="AD288" si="2770">$H288*AC288</f>
        <v>0</v>
      </c>
      <c r="AF288" s="33">
        <f t="shared" ref="AF288" si="2771">$H288*AE288</f>
        <v>0</v>
      </c>
      <c r="AG288" s="34">
        <f t="shared" si="2391"/>
        <v>0</v>
      </c>
    </row>
    <row r="289" spans="1:33" s="14" customFormat="1" ht="18" customHeight="1" x14ac:dyDescent="0.25">
      <c r="A289" s="24"/>
      <c r="B289" s="24"/>
      <c r="C289" s="24"/>
      <c r="D289" s="24"/>
      <c r="E289" s="24"/>
      <c r="F289" s="24"/>
      <c r="G289" s="24"/>
      <c r="H289" s="33"/>
      <c r="I289" s="33"/>
      <c r="J289" s="33">
        <f t="shared" si="2380"/>
        <v>0</v>
      </c>
      <c r="L289" s="33">
        <f t="shared" si="2380"/>
        <v>0</v>
      </c>
      <c r="N289" s="33">
        <f t="shared" ref="N289" si="2772">$H289*M289</f>
        <v>0</v>
      </c>
      <c r="P289" s="33">
        <f t="shared" ref="P289" si="2773">$H289*O289</f>
        <v>0</v>
      </c>
      <c r="R289" s="33">
        <f t="shared" ref="R289" si="2774">$H289*Q289</f>
        <v>0</v>
      </c>
      <c r="T289" s="33">
        <f t="shared" ref="T289" si="2775">$H289*S289</f>
        <v>0</v>
      </c>
      <c r="V289" s="33">
        <f t="shared" ref="V289" si="2776">$H289*U289</f>
        <v>0</v>
      </c>
      <c r="X289" s="33">
        <f t="shared" ref="X289" si="2777">$H289*W289</f>
        <v>0</v>
      </c>
      <c r="Z289" s="33">
        <f t="shared" ref="Z289" si="2778">$H289*Y289</f>
        <v>0</v>
      </c>
      <c r="AB289" s="33">
        <f t="shared" ref="AB289" si="2779">$H289*AA289</f>
        <v>0</v>
      </c>
      <c r="AD289" s="33">
        <f t="shared" ref="AD289" si="2780">$H289*AC289</f>
        <v>0</v>
      </c>
      <c r="AF289" s="33">
        <f t="shared" ref="AF289" si="2781">$H289*AE289</f>
        <v>0</v>
      </c>
      <c r="AG289" s="34">
        <f t="shared" si="2391"/>
        <v>0</v>
      </c>
    </row>
    <row r="290" spans="1:33" s="14" customFormat="1" ht="18" customHeight="1" x14ac:dyDescent="0.25">
      <c r="A290" s="24"/>
      <c r="B290" s="24"/>
      <c r="C290" s="24"/>
      <c r="D290" s="24"/>
      <c r="E290" s="24"/>
      <c r="F290" s="24"/>
      <c r="G290" s="24"/>
      <c r="H290" s="33"/>
      <c r="I290" s="33"/>
      <c r="J290" s="33">
        <f t="shared" si="2380"/>
        <v>0</v>
      </c>
      <c r="L290" s="33">
        <f t="shared" si="2380"/>
        <v>0</v>
      </c>
      <c r="N290" s="33">
        <f t="shared" ref="N290" si="2782">$H290*M290</f>
        <v>0</v>
      </c>
      <c r="P290" s="33">
        <f t="shared" ref="P290" si="2783">$H290*O290</f>
        <v>0</v>
      </c>
      <c r="R290" s="33">
        <f t="shared" ref="R290" si="2784">$H290*Q290</f>
        <v>0</v>
      </c>
      <c r="T290" s="33">
        <f t="shared" ref="T290" si="2785">$H290*S290</f>
        <v>0</v>
      </c>
      <c r="V290" s="33">
        <f t="shared" ref="V290" si="2786">$H290*U290</f>
        <v>0</v>
      </c>
      <c r="X290" s="33">
        <f t="shared" ref="X290" si="2787">$H290*W290</f>
        <v>0</v>
      </c>
      <c r="Z290" s="33">
        <f t="shared" ref="Z290" si="2788">$H290*Y290</f>
        <v>0</v>
      </c>
      <c r="AB290" s="33">
        <f t="shared" ref="AB290" si="2789">$H290*AA290</f>
        <v>0</v>
      </c>
      <c r="AD290" s="33">
        <f t="shared" ref="AD290" si="2790">$H290*AC290</f>
        <v>0</v>
      </c>
      <c r="AF290" s="33">
        <f t="shared" ref="AF290" si="2791">$H290*AE290</f>
        <v>0</v>
      </c>
      <c r="AG290" s="34">
        <f t="shared" si="2391"/>
        <v>0</v>
      </c>
    </row>
    <row r="291" spans="1:33" s="14" customFormat="1" ht="18" customHeight="1" x14ac:dyDescent="0.25">
      <c r="A291" s="24"/>
      <c r="B291" s="24"/>
      <c r="C291" s="24"/>
      <c r="D291" s="24"/>
      <c r="E291" s="24"/>
      <c r="F291" s="24"/>
      <c r="G291" s="24"/>
      <c r="H291" s="33"/>
      <c r="I291" s="33"/>
      <c r="J291" s="33">
        <f t="shared" si="2380"/>
        <v>0</v>
      </c>
      <c r="L291" s="33">
        <f t="shared" si="2380"/>
        <v>0</v>
      </c>
      <c r="N291" s="33">
        <f t="shared" ref="N291" si="2792">$H291*M291</f>
        <v>0</v>
      </c>
      <c r="P291" s="33">
        <f t="shared" ref="P291" si="2793">$H291*O291</f>
        <v>0</v>
      </c>
      <c r="R291" s="33">
        <f t="shared" ref="R291" si="2794">$H291*Q291</f>
        <v>0</v>
      </c>
      <c r="T291" s="33">
        <f t="shared" ref="T291" si="2795">$H291*S291</f>
        <v>0</v>
      </c>
      <c r="V291" s="33">
        <f t="shared" ref="V291" si="2796">$H291*U291</f>
        <v>0</v>
      </c>
      <c r="X291" s="33">
        <f t="shared" ref="X291" si="2797">$H291*W291</f>
        <v>0</v>
      </c>
      <c r="Z291" s="33">
        <f t="shared" ref="Z291" si="2798">$H291*Y291</f>
        <v>0</v>
      </c>
      <c r="AB291" s="33">
        <f t="shared" ref="AB291" si="2799">$H291*AA291</f>
        <v>0</v>
      </c>
      <c r="AD291" s="33">
        <f t="shared" ref="AD291" si="2800">$H291*AC291</f>
        <v>0</v>
      </c>
      <c r="AF291" s="33">
        <f t="shared" ref="AF291" si="2801">$H291*AE291</f>
        <v>0</v>
      </c>
      <c r="AG291" s="34">
        <f t="shared" si="2391"/>
        <v>0</v>
      </c>
    </row>
    <row r="292" spans="1:33" s="14" customFormat="1" ht="18" customHeight="1" x14ac:dyDescent="0.25">
      <c r="A292" s="24"/>
      <c r="B292" s="24"/>
      <c r="C292" s="24"/>
      <c r="D292" s="24"/>
      <c r="E292" s="24"/>
      <c r="F292" s="24"/>
      <c r="G292" s="24"/>
      <c r="H292" s="33"/>
      <c r="I292" s="33"/>
      <c r="J292" s="33">
        <f t="shared" si="2380"/>
        <v>0</v>
      </c>
      <c r="L292" s="33">
        <f t="shared" si="2380"/>
        <v>0</v>
      </c>
      <c r="N292" s="33">
        <f t="shared" ref="N292" si="2802">$H292*M292</f>
        <v>0</v>
      </c>
      <c r="P292" s="33">
        <f t="shared" ref="P292" si="2803">$H292*O292</f>
        <v>0</v>
      </c>
      <c r="R292" s="33">
        <f t="shared" ref="R292" si="2804">$H292*Q292</f>
        <v>0</v>
      </c>
      <c r="T292" s="33">
        <f t="shared" ref="T292" si="2805">$H292*S292</f>
        <v>0</v>
      </c>
      <c r="V292" s="33">
        <f t="shared" ref="V292" si="2806">$H292*U292</f>
        <v>0</v>
      </c>
      <c r="X292" s="33">
        <f t="shared" ref="X292" si="2807">$H292*W292</f>
        <v>0</v>
      </c>
      <c r="Z292" s="33">
        <f t="shared" ref="Z292" si="2808">$H292*Y292</f>
        <v>0</v>
      </c>
      <c r="AB292" s="33">
        <f t="shared" ref="AB292" si="2809">$H292*AA292</f>
        <v>0</v>
      </c>
      <c r="AD292" s="33">
        <f t="shared" ref="AD292" si="2810">$H292*AC292</f>
        <v>0</v>
      </c>
      <c r="AF292" s="33">
        <f t="shared" ref="AF292" si="2811">$H292*AE292</f>
        <v>0</v>
      </c>
      <c r="AG292" s="34">
        <f t="shared" si="2391"/>
        <v>0</v>
      </c>
    </row>
    <row r="293" spans="1:33" s="14" customFormat="1" ht="18" customHeight="1" x14ac:dyDescent="0.25">
      <c r="A293" s="24"/>
      <c r="B293" s="24"/>
      <c r="C293" s="24"/>
      <c r="D293" s="24"/>
      <c r="E293" s="24"/>
      <c r="F293" s="24"/>
      <c r="G293" s="24"/>
      <c r="H293" s="33"/>
      <c r="I293" s="33"/>
      <c r="J293" s="33">
        <f t="shared" si="2380"/>
        <v>0</v>
      </c>
      <c r="L293" s="33">
        <f t="shared" si="2380"/>
        <v>0</v>
      </c>
      <c r="N293" s="33">
        <f t="shared" ref="N293" si="2812">$H293*M293</f>
        <v>0</v>
      </c>
      <c r="P293" s="33">
        <f t="shared" ref="P293" si="2813">$H293*O293</f>
        <v>0</v>
      </c>
      <c r="R293" s="33">
        <f t="shared" ref="R293" si="2814">$H293*Q293</f>
        <v>0</v>
      </c>
      <c r="T293" s="33">
        <f t="shared" ref="T293" si="2815">$H293*S293</f>
        <v>0</v>
      </c>
      <c r="V293" s="33">
        <f t="shared" ref="V293" si="2816">$H293*U293</f>
        <v>0</v>
      </c>
      <c r="X293" s="33">
        <f t="shared" ref="X293" si="2817">$H293*W293</f>
        <v>0</v>
      </c>
      <c r="Z293" s="33">
        <f t="shared" ref="Z293" si="2818">$H293*Y293</f>
        <v>0</v>
      </c>
      <c r="AB293" s="33">
        <f t="shared" ref="AB293" si="2819">$H293*AA293</f>
        <v>0</v>
      </c>
      <c r="AD293" s="33">
        <f t="shared" ref="AD293" si="2820">$H293*AC293</f>
        <v>0</v>
      </c>
      <c r="AF293" s="33">
        <f t="shared" ref="AF293" si="2821">$H293*AE293</f>
        <v>0</v>
      </c>
      <c r="AG293" s="34">
        <f t="shared" si="2391"/>
        <v>0</v>
      </c>
    </row>
    <row r="294" spans="1:33" s="14" customFormat="1" ht="18" customHeight="1" x14ac:dyDescent="0.25">
      <c r="A294" s="24"/>
      <c r="B294" s="24"/>
      <c r="C294" s="24"/>
      <c r="D294" s="24"/>
      <c r="E294" s="24"/>
      <c r="F294" s="24"/>
      <c r="G294" s="24"/>
      <c r="H294" s="33"/>
      <c r="I294" s="33"/>
      <c r="J294" s="33">
        <f t="shared" si="2380"/>
        <v>0</v>
      </c>
      <c r="L294" s="33">
        <f t="shared" si="2380"/>
        <v>0</v>
      </c>
      <c r="N294" s="33">
        <f t="shared" ref="N294" si="2822">$H294*M294</f>
        <v>0</v>
      </c>
      <c r="P294" s="33">
        <f t="shared" ref="P294" si="2823">$H294*O294</f>
        <v>0</v>
      </c>
      <c r="R294" s="33">
        <f t="shared" ref="R294" si="2824">$H294*Q294</f>
        <v>0</v>
      </c>
      <c r="T294" s="33">
        <f t="shared" ref="T294" si="2825">$H294*S294</f>
        <v>0</v>
      </c>
      <c r="V294" s="33">
        <f t="shared" ref="V294" si="2826">$H294*U294</f>
        <v>0</v>
      </c>
      <c r="X294" s="33">
        <f t="shared" ref="X294" si="2827">$H294*W294</f>
        <v>0</v>
      </c>
      <c r="Z294" s="33">
        <f t="shared" ref="Z294" si="2828">$H294*Y294</f>
        <v>0</v>
      </c>
      <c r="AB294" s="33">
        <f t="shared" ref="AB294" si="2829">$H294*AA294</f>
        <v>0</v>
      </c>
      <c r="AD294" s="33">
        <f t="shared" ref="AD294" si="2830">$H294*AC294</f>
        <v>0</v>
      </c>
      <c r="AF294" s="33">
        <f t="shared" ref="AF294" si="2831">$H294*AE294</f>
        <v>0</v>
      </c>
      <c r="AG294" s="34">
        <f t="shared" si="2391"/>
        <v>0</v>
      </c>
    </row>
    <row r="295" spans="1:33" s="14" customFormat="1" ht="18" customHeight="1" x14ac:dyDescent="0.25">
      <c r="A295" s="24"/>
      <c r="B295" s="24"/>
      <c r="C295" s="24"/>
      <c r="D295" s="24"/>
      <c r="E295" s="24"/>
      <c r="F295" s="24"/>
      <c r="G295" s="24"/>
      <c r="H295" s="33"/>
      <c r="I295" s="33"/>
      <c r="J295" s="33">
        <f t="shared" si="2380"/>
        <v>0</v>
      </c>
      <c r="L295" s="33">
        <f t="shared" si="2380"/>
        <v>0</v>
      </c>
      <c r="N295" s="33">
        <f t="shared" ref="N295" si="2832">$H295*M295</f>
        <v>0</v>
      </c>
      <c r="P295" s="33">
        <f t="shared" ref="P295" si="2833">$H295*O295</f>
        <v>0</v>
      </c>
      <c r="R295" s="33">
        <f t="shared" ref="R295" si="2834">$H295*Q295</f>
        <v>0</v>
      </c>
      <c r="T295" s="33">
        <f t="shared" ref="T295" si="2835">$H295*S295</f>
        <v>0</v>
      </c>
      <c r="V295" s="33">
        <f t="shared" ref="V295" si="2836">$H295*U295</f>
        <v>0</v>
      </c>
      <c r="X295" s="33">
        <f t="shared" ref="X295" si="2837">$H295*W295</f>
        <v>0</v>
      </c>
      <c r="Z295" s="33">
        <f t="shared" ref="Z295" si="2838">$H295*Y295</f>
        <v>0</v>
      </c>
      <c r="AB295" s="33">
        <f t="shared" ref="AB295" si="2839">$H295*AA295</f>
        <v>0</v>
      </c>
      <c r="AD295" s="33">
        <f t="shared" ref="AD295" si="2840">$H295*AC295</f>
        <v>0</v>
      </c>
      <c r="AF295" s="33">
        <f t="shared" ref="AF295" si="2841">$H295*AE295</f>
        <v>0</v>
      </c>
      <c r="AG295" s="34">
        <f t="shared" si="2391"/>
        <v>0</v>
      </c>
    </row>
    <row r="296" spans="1:33" s="14" customFormat="1" ht="18" customHeight="1" x14ac:dyDescent="0.25">
      <c r="A296" s="24"/>
      <c r="B296" s="24"/>
      <c r="C296" s="24"/>
      <c r="D296" s="24"/>
      <c r="E296" s="24"/>
      <c r="F296" s="24"/>
      <c r="G296" s="24"/>
      <c r="H296" s="33"/>
      <c r="I296" s="33"/>
      <c r="J296" s="33">
        <f t="shared" si="2380"/>
        <v>0</v>
      </c>
      <c r="L296" s="33">
        <f t="shared" si="2380"/>
        <v>0</v>
      </c>
      <c r="N296" s="33">
        <f t="shared" ref="N296" si="2842">$H296*M296</f>
        <v>0</v>
      </c>
      <c r="P296" s="33">
        <f t="shared" ref="P296" si="2843">$H296*O296</f>
        <v>0</v>
      </c>
      <c r="R296" s="33">
        <f t="shared" ref="R296" si="2844">$H296*Q296</f>
        <v>0</v>
      </c>
      <c r="T296" s="33">
        <f t="shared" ref="T296" si="2845">$H296*S296</f>
        <v>0</v>
      </c>
      <c r="V296" s="33">
        <f t="shared" ref="V296" si="2846">$H296*U296</f>
        <v>0</v>
      </c>
      <c r="X296" s="33">
        <f t="shared" ref="X296" si="2847">$H296*W296</f>
        <v>0</v>
      </c>
      <c r="Z296" s="33">
        <f t="shared" ref="Z296" si="2848">$H296*Y296</f>
        <v>0</v>
      </c>
      <c r="AB296" s="33">
        <f t="shared" ref="AB296" si="2849">$H296*AA296</f>
        <v>0</v>
      </c>
      <c r="AD296" s="33">
        <f t="shared" ref="AD296" si="2850">$H296*AC296</f>
        <v>0</v>
      </c>
      <c r="AF296" s="33">
        <f t="shared" ref="AF296" si="2851">$H296*AE296</f>
        <v>0</v>
      </c>
      <c r="AG296" s="34">
        <f t="shared" si="2391"/>
        <v>0</v>
      </c>
    </row>
    <row r="297" spans="1:33" s="14" customFormat="1" ht="18" customHeight="1" x14ac:dyDescent="0.25">
      <c r="A297" s="24"/>
      <c r="B297" s="24"/>
      <c r="C297" s="24"/>
      <c r="D297" s="24"/>
      <c r="E297" s="24"/>
      <c r="F297" s="24"/>
      <c r="G297" s="24"/>
      <c r="H297" s="33"/>
      <c r="I297" s="33"/>
      <c r="J297" s="33">
        <f t="shared" si="2380"/>
        <v>0</v>
      </c>
      <c r="L297" s="33">
        <f t="shared" si="2380"/>
        <v>0</v>
      </c>
      <c r="N297" s="33">
        <f t="shared" ref="N297" si="2852">$H297*M297</f>
        <v>0</v>
      </c>
      <c r="P297" s="33">
        <f t="shared" ref="P297" si="2853">$H297*O297</f>
        <v>0</v>
      </c>
      <c r="R297" s="33">
        <f t="shared" ref="R297" si="2854">$H297*Q297</f>
        <v>0</v>
      </c>
      <c r="T297" s="33">
        <f t="shared" ref="T297" si="2855">$H297*S297</f>
        <v>0</v>
      </c>
      <c r="V297" s="33">
        <f t="shared" ref="V297" si="2856">$H297*U297</f>
        <v>0</v>
      </c>
      <c r="X297" s="33">
        <f t="shared" ref="X297" si="2857">$H297*W297</f>
        <v>0</v>
      </c>
      <c r="Z297" s="33">
        <f t="shared" ref="Z297" si="2858">$H297*Y297</f>
        <v>0</v>
      </c>
      <c r="AB297" s="33">
        <f t="shared" ref="AB297" si="2859">$H297*AA297</f>
        <v>0</v>
      </c>
      <c r="AD297" s="33">
        <f t="shared" ref="AD297" si="2860">$H297*AC297</f>
        <v>0</v>
      </c>
      <c r="AF297" s="33">
        <f t="shared" ref="AF297" si="2861">$H297*AE297</f>
        <v>0</v>
      </c>
      <c r="AG297" s="34">
        <f t="shared" si="2391"/>
        <v>0</v>
      </c>
    </row>
    <row r="298" spans="1:33" s="14" customFormat="1" ht="18" customHeight="1" x14ac:dyDescent="0.25">
      <c r="A298" s="24"/>
      <c r="B298" s="24"/>
      <c r="C298" s="24"/>
      <c r="D298" s="24"/>
      <c r="E298" s="24"/>
      <c r="F298" s="24"/>
      <c r="G298" s="24"/>
      <c r="H298" s="33"/>
      <c r="I298" s="33"/>
      <c r="J298" s="33">
        <f t="shared" si="2380"/>
        <v>0</v>
      </c>
      <c r="L298" s="33">
        <f t="shared" si="2380"/>
        <v>0</v>
      </c>
      <c r="N298" s="33">
        <f t="shared" ref="N298" si="2862">$H298*M298</f>
        <v>0</v>
      </c>
      <c r="P298" s="33">
        <f t="shared" ref="P298" si="2863">$H298*O298</f>
        <v>0</v>
      </c>
      <c r="R298" s="33">
        <f t="shared" ref="R298" si="2864">$H298*Q298</f>
        <v>0</v>
      </c>
      <c r="T298" s="33">
        <f t="shared" ref="T298" si="2865">$H298*S298</f>
        <v>0</v>
      </c>
      <c r="V298" s="33">
        <f t="shared" ref="V298" si="2866">$H298*U298</f>
        <v>0</v>
      </c>
      <c r="X298" s="33">
        <f t="shared" ref="X298" si="2867">$H298*W298</f>
        <v>0</v>
      </c>
      <c r="Z298" s="33">
        <f t="shared" ref="Z298" si="2868">$H298*Y298</f>
        <v>0</v>
      </c>
      <c r="AB298" s="33">
        <f t="shared" ref="AB298" si="2869">$H298*AA298</f>
        <v>0</v>
      </c>
      <c r="AD298" s="33">
        <f t="shared" ref="AD298" si="2870">$H298*AC298</f>
        <v>0</v>
      </c>
      <c r="AF298" s="33">
        <f t="shared" ref="AF298" si="2871">$H298*AE298</f>
        <v>0</v>
      </c>
      <c r="AG298" s="34">
        <f t="shared" si="2391"/>
        <v>0</v>
      </c>
    </row>
    <row r="299" spans="1:33" s="14" customFormat="1" ht="18" customHeight="1" x14ac:dyDescent="0.25">
      <c r="A299" s="24"/>
      <c r="B299" s="24"/>
      <c r="C299" s="24"/>
      <c r="D299" s="24"/>
      <c r="E299" s="24"/>
      <c r="F299" s="24"/>
      <c r="G299" s="24"/>
      <c r="H299" s="33"/>
      <c r="I299" s="33"/>
      <c r="J299" s="33">
        <f t="shared" si="2380"/>
        <v>0</v>
      </c>
      <c r="L299" s="33">
        <f t="shared" si="2380"/>
        <v>0</v>
      </c>
      <c r="N299" s="33">
        <f t="shared" ref="N299" si="2872">$H299*M299</f>
        <v>0</v>
      </c>
      <c r="P299" s="33">
        <f t="shared" ref="P299" si="2873">$H299*O299</f>
        <v>0</v>
      </c>
      <c r="R299" s="33">
        <f t="shared" ref="R299" si="2874">$H299*Q299</f>
        <v>0</v>
      </c>
      <c r="T299" s="33">
        <f t="shared" ref="T299" si="2875">$H299*S299</f>
        <v>0</v>
      </c>
      <c r="V299" s="33">
        <f t="shared" ref="V299" si="2876">$H299*U299</f>
        <v>0</v>
      </c>
      <c r="X299" s="33">
        <f t="shared" ref="X299" si="2877">$H299*W299</f>
        <v>0</v>
      </c>
      <c r="Z299" s="33">
        <f t="shared" ref="Z299" si="2878">$H299*Y299</f>
        <v>0</v>
      </c>
      <c r="AB299" s="33">
        <f t="shared" ref="AB299" si="2879">$H299*AA299</f>
        <v>0</v>
      </c>
      <c r="AD299" s="33">
        <f t="shared" ref="AD299" si="2880">$H299*AC299</f>
        <v>0</v>
      </c>
      <c r="AF299" s="33">
        <f t="shared" ref="AF299" si="2881">$H299*AE299</f>
        <v>0</v>
      </c>
      <c r="AG299" s="34">
        <f t="shared" si="2391"/>
        <v>0</v>
      </c>
    </row>
    <row r="300" spans="1:33" s="14" customFormat="1" ht="18" customHeight="1" x14ac:dyDescent="0.25">
      <c r="A300" s="24"/>
      <c r="B300" s="24"/>
      <c r="C300" s="24"/>
      <c r="D300" s="24"/>
      <c r="E300" s="24"/>
      <c r="F300" s="24"/>
      <c r="G300" s="24"/>
      <c r="H300" s="33"/>
      <c r="I300" s="33"/>
      <c r="J300" s="33">
        <f t="shared" si="2380"/>
        <v>0</v>
      </c>
      <c r="L300" s="33">
        <f t="shared" si="2380"/>
        <v>0</v>
      </c>
      <c r="N300" s="33">
        <f t="shared" ref="N300" si="2882">$H300*M300</f>
        <v>0</v>
      </c>
      <c r="P300" s="33">
        <f t="shared" ref="P300" si="2883">$H300*O300</f>
        <v>0</v>
      </c>
      <c r="R300" s="33">
        <f t="shared" ref="R300" si="2884">$H300*Q300</f>
        <v>0</v>
      </c>
      <c r="T300" s="33">
        <f t="shared" ref="T300" si="2885">$H300*S300</f>
        <v>0</v>
      </c>
      <c r="V300" s="33">
        <f t="shared" ref="V300" si="2886">$H300*U300</f>
        <v>0</v>
      </c>
      <c r="X300" s="33">
        <f t="shared" ref="X300" si="2887">$H300*W300</f>
        <v>0</v>
      </c>
      <c r="Z300" s="33">
        <f t="shared" ref="Z300" si="2888">$H300*Y300</f>
        <v>0</v>
      </c>
      <c r="AB300" s="33">
        <f t="shared" ref="AB300" si="2889">$H300*AA300</f>
        <v>0</v>
      </c>
      <c r="AD300" s="33">
        <f t="shared" ref="AD300" si="2890">$H300*AC300</f>
        <v>0</v>
      </c>
      <c r="AF300" s="33">
        <f t="shared" ref="AF300" si="2891">$H300*AE300</f>
        <v>0</v>
      </c>
      <c r="AG300" s="34">
        <f t="shared" si="2391"/>
        <v>0</v>
      </c>
    </row>
    <row r="301" spans="1:33" s="14" customFormat="1" ht="18" customHeight="1" x14ac:dyDescent="0.25">
      <c r="A301" s="24"/>
      <c r="B301" s="24"/>
      <c r="C301" s="24"/>
      <c r="D301" s="24"/>
      <c r="E301" s="24"/>
      <c r="F301" s="24"/>
      <c r="G301" s="24"/>
      <c r="H301" s="33"/>
      <c r="I301" s="33"/>
      <c r="J301" s="33">
        <f t="shared" si="2380"/>
        <v>0</v>
      </c>
      <c r="L301" s="33">
        <f t="shared" si="2380"/>
        <v>0</v>
      </c>
      <c r="N301" s="33">
        <f t="shared" ref="N301" si="2892">$H301*M301</f>
        <v>0</v>
      </c>
      <c r="P301" s="33">
        <f t="shared" ref="P301" si="2893">$H301*O301</f>
        <v>0</v>
      </c>
      <c r="R301" s="33">
        <f t="shared" ref="R301" si="2894">$H301*Q301</f>
        <v>0</v>
      </c>
      <c r="T301" s="33">
        <f t="shared" ref="T301" si="2895">$H301*S301</f>
        <v>0</v>
      </c>
      <c r="V301" s="33">
        <f t="shared" ref="V301" si="2896">$H301*U301</f>
        <v>0</v>
      </c>
      <c r="X301" s="33">
        <f t="shared" ref="X301" si="2897">$H301*W301</f>
        <v>0</v>
      </c>
      <c r="Z301" s="33">
        <f t="shared" ref="Z301" si="2898">$H301*Y301</f>
        <v>0</v>
      </c>
      <c r="AB301" s="33">
        <f t="shared" ref="AB301" si="2899">$H301*AA301</f>
        <v>0</v>
      </c>
      <c r="AD301" s="33">
        <f t="shared" ref="AD301" si="2900">$H301*AC301</f>
        <v>0</v>
      </c>
      <c r="AF301" s="33">
        <f t="shared" ref="AF301" si="2901">$H301*AE301</f>
        <v>0</v>
      </c>
      <c r="AG301" s="34">
        <f t="shared" si="2391"/>
        <v>0</v>
      </c>
    </row>
    <row r="302" spans="1:33" s="14" customFormat="1" ht="18" customHeight="1" x14ac:dyDescent="0.25">
      <c r="A302" s="24"/>
      <c r="B302" s="24"/>
      <c r="C302" s="24"/>
      <c r="D302" s="24"/>
      <c r="E302" s="24"/>
      <c r="F302" s="24"/>
      <c r="G302" s="24"/>
      <c r="H302" s="33"/>
      <c r="I302" s="33"/>
      <c r="J302" s="33">
        <f t="shared" si="2380"/>
        <v>0</v>
      </c>
      <c r="L302" s="33">
        <f t="shared" si="2380"/>
        <v>0</v>
      </c>
      <c r="N302" s="33">
        <f t="shared" ref="N302" si="2902">$H302*M302</f>
        <v>0</v>
      </c>
      <c r="P302" s="33">
        <f t="shared" ref="P302" si="2903">$H302*O302</f>
        <v>0</v>
      </c>
      <c r="R302" s="33">
        <f t="shared" ref="R302" si="2904">$H302*Q302</f>
        <v>0</v>
      </c>
      <c r="T302" s="33">
        <f t="shared" ref="T302" si="2905">$H302*S302</f>
        <v>0</v>
      </c>
      <c r="V302" s="33">
        <f t="shared" ref="V302" si="2906">$H302*U302</f>
        <v>0</v>
      </c>
      <c r="X302" s="33">
        <f t="shared" ref="X302" si="2907">$H302*W302</f>
        <v>0</v>
      </c>
      <c r="Z302" s="33">
        <f t="shared" ref="Z302" si="2908">$H302*Y302</f>
        <v>0</v>
      </c>
      <c r="AB302" s="33">
        <f t="shared" ref="AB302" si="2909">$H302*AA302</f>
        <v>0</v>
      </c>
      <c r="AD302" s="33">
        <f t="shared" ref="AD302" si="2910">$H302*AC302</f>
        <v>0</v>
      </c>
      <c r="AF302" s="33">
        <f t="shared" ref="AF302" si="2911">$H302*AE302</f>
        <v>0</v>
      </c>
      <c r="AG302" s="34">
        <f t="shared" si="2391"/>
        <v>0</v>
      </c>
    </row>
    <row r="303" spans="1:33" s="14" customFormat="1" ht="18" customHeight="1" x14ac:dyDescent="0.25">
      <c r="A303" s="24"/>
      <c r="B303" s="24"/>
      <c r="C303" s="24"/>
      <c r="D303" s="24"/>
      <c r="E303" s="24"/>
      <c r="F303" s="24"/>
      <c r="G303" s="24"/>
      <c r="H303" s="33"/>
      <c r="I303" s="33"/>
      <c r="J303" s="33">
        <f t="shared" si="2380"/>
        <v>0</v>
      </c>
      <c r="L303" s="33">
        <f t="shared" si="2380"/>
        <v>0</v>
      </c>
      <c r="N303" s="33">
        <f t="shared" ref="N303" si="2912">$H303*M303</f>
        <v>0</v>
      </c>
      <c r="P303" s="33">
        <f t="shared" ref="P303" si="2913">$H303*O303</f>
        <v>0</v>
      </c>
      <c r="R303" s="33">
        <f t="shared" ref="R303" si="2914">$H303*Q303</f>
        <v>0</v>
      </c>
      <c r="T303" s="33">
        <f t="shared" ref="T303" si="2915">$H303*S303</f>
        <v>0</v>
      </c>
      <c r="V303" s="33">
        <f t="shared" ref="V303" si="2916">$H303*U303</f>
        <v>0</v>
      </c>
      <c r="X303" s="33">
        <f t="shared" ref="X303" si="2917">$H303*W303</f>
        <v>0</v>
      </c>
      <c r="Z303" s="33">
        <f t="shared" ref="Z303" si="2918">$H303*Y303</f>
        <v>0</v>
      </c>
      <c r="AB303" s="33">
        <f t="shared" ref="AB303" si="2919">$H303*AA303</f>
        <v>0</v>
      </c>
      <c r="AD303" s="33">
        <f t="shared" ref="AD303" si="2920">$H303*AC303</f>
        <v>0</v>
      </c>
      <c r="AF303" s="33">
        <f t="shared" ref="AF303" si="2921">$H303*AE303</f>
        <v>0</v>
      </c>
      <c r="AG303" s="34">
        <f t="shared" si="2391"/>
        <v>0</v>
      </c>
    </row>
    <row r="304" spans="1:33" s="14" customFormat="1" ht="18" customHeight="1" x14ac:dyDescent="0.25">
      <c r="A304" s="24"/>
      <c r="B304" s="24"/>
      <c r="C304" s="24"/>
      <c r="D304" s="24"/>
      <c r="E304" s="24"/>
      <c r="F304" s="24"/>
      <c r="G304" s="24"/>
      <c r="H304" s="33"/>
      <c r="I304" s="33"/>
      <c r="J304" s="33">
        <f t="shared" si="2380"/>
        <v>0</v>
      </c>
      <c r="L304" s="33">
        <f t="shared" si="2380"/>
        <v>0</v>
      </c>
      <c r="N304" s="33">
        <f t="shared" ref="N304" si="2922">$H304*M304</f>
        <v>0</v>
      </c>
      <c r="P304" s="33">
        <f t="shared" ref="P304" si="2923">$H304*O304</f>
        <v>0</v>
      </c>
      <c r="R304" s="33">
        <f t="shared" ref="R304" si="2924">$H304*Q304</f>
        <v>0</v>
      </c>
      <c r="T304" s="33">
        <f t="shared" ref="T304" si="2925">$H304*S304</f>
        <v>0</v>
      </c>
      <c r="V304" s="33">
        <f t="shared" ref="V304" si="2926">$H304*U304</f>
        <v>0</v>
      </c>
      <c r="X304" s="33">
        <f t="shared" ref="X304" si="2927">$H304*W304</f>
        <v>0</v>
      </c>
      <c r="Z304" s="33">
        <f t="shared" ref="Z304" si="2928">$H304*Y304</f>
        <v>0</v>
      </c>
      <c r="AB304" s="33">
        <f t="shared" ref="AB304" si="2929">$H304*AA304</f>
        <v>0</v>
      </c>
      <c r="AD304" s="33">
        <f t="shared" ref="AD304" si="2930">$H304*AC304</f>
        <v>0</v>
      </c>
      <c r="AF304" s="33">
        <f t="shared" ref="AF304" si="2931">$H304*AE304</f>
        <v>0</v>
      </c>
      <c r="AG304" s="34">
        <f t="shared" si="2391"/>
        <v>0</v>
      </c>
    </row>
    <row r="305" spans="1:33" s="14" customFormat="1" ht="18" customHeight="1" x14ac:dyDescent="0.25">
      <c r="A305" s="24"/>
      <c r="B305" s="24"/>
      <c r="C305" s="24"/>
      <c r="D305" s="24"/>
      <c r="E305" s="24"/>
      <c r="F305" s="24"/>
      <c r="G305" s="24"/>
      <c r="H305" s="33"/>
      <c r="I305" s="33"/>
      <c r="J305" s="33">
        <f t="shared" si="2380"/>
        <v>0</v>
      </c>
      <c r="L305" s="33">
        <f t="shared" si="2380"/>
        <v>0</v>
      </c>
      <c r="N305" s="33">
        <f t="shared" ref="N305" si="2932">$H305*M305</f>
        <v>0</v>
      </c>
      <c r="P305" s="33">
        <f t="shared" ref="P305" si="2933">$H305*O305</f>
        <v>0</v>
      </c>
      <c r="R305" s="33">
        <f t="shared" ref="R305" si="2934">$H305*Q305</f>
        <v>0</v>
      </c>
      <c r="T305" s="33">
        <f t="shared" ref="T305" si="2935">$H305*S305</f>
        <v>0</v>
      </c>
      <c r="V305" s="33">
        <f t="shared" ref="V305" si="2936">$H305*U305</f>
        <v>0</v>
      </c>
      <c r="X305" s="33">
        <f t="shared" ref="X305" si="2937">$H305*W305</f>
        <v>0</v>
      </c>
      <c r="Z305" s="33">
        <f t="shared" ref="Z305" si="2938">$H305*Y305</f>
        <v>0</v>
      </c>
      <c r="AB305" s="33">
        <f t="shared" ref="AB305" si="2939">$H305*AA305</f>
        <v>0</v>
      </c>
      <c r="AD305" s="33">
        <f t="shared" ref="AD305" si="2940">$H305*AC305</f>
        <v>0</v>
      </c>
      <c r="AF305" s="33">
        <f t="shared" ref="AF305" si="2941">$H305*AE305</f>
        <v>0</v>
      </c>
      <c r="AG305" s="34">
        <f t="shared" si="2391"/>
        <v>0</v>
      </c>
    </row>
    <row r="306" spans="1:33" s="14" customFormat="1" ht="18" customHeight="1" x14ac:dyDescent="0.25">
      <c r="A306" s="24"/>
      <c r="B306" s="24"/>
      <c r="C306" s="24"/>
      <c r="D306" s="24"/>
      <c r="E306" s="24"/>
      <c r="F306" s="24"/>
      <c r="G306" s="24"/>
      <c r="H306" s="33"/>
      <c r="I306" s="33"/>
      <c r="J306" s="33">
        <f t="shared" si="2380"/>
        <v>0</v>
      </c>
      <c r="L306" s="33">
        <f t="shared" si="2380"/>
        <v>0</v>
      </c>
      <c r="N306" s="33">
        <f t="shared" ref="N306" si="2942">$H306*M306</f>
        <v>0</v>
      </c>
      <c r="P306" s="33">
        <f t="shared" ref="P306" si="2943">$H306*O306</f>
        <v>0</v>
      </c>
      <c r="R306" s="33">
        <f t="shared" ref="R306" si="2944">$H306*Q306</f>
        <v>0</v>
      </c>
      <c r="T306" s="33">
        <f t="shared" ref="T306" si="2945">$H306*S306</f>
        <v>0</v>
      </c>
      <c r="V306" s="33">
        <f t="shared" ref="V306" si="2946">$H306*U306</f>
        <v>0</v>
      </c>
      <c r="X306" s="33">
        <f t="shared" ref="X306" si="2947">$H306*W306</f>
        <v>0</v>
      </c>
      <c r="Z306" s="33">
        <f t="shared" ref="Z306" si="2948">$H306*Y306</f>
        <v>0</v>
      </c>
      <c r="AB306" s="33">
        <f t="shared" ref="AB306" si="2949">$H306*AA306</f>
        <v>0</v>
      </c>
      <c r="AD306" s="33">
        <f t="shared" ref="AD306" si="2950">$H306*AC306</f>
        <v>0</v>
      </c>
      <c r="AF306" s="33">
        <f t="shared" ref="AF306" si="2951">$H306*AE306</f>
        <v>0</v>
      </c>
      <c r="AG306" s="34">
        <f t="shared" si="2391"/>
        <v>0</v>
      </c>
    </row>
    <row r="307" spans="1:33" s="14" customFormat="1" ht="18" customHeight="1" x14ac:dyDescent="0.25">
      <c r="A307" s="24"/>
      <c r="B307" s="24"/>
      <c r="C307" s="24"/>
      <c r="D307" s="24"/>
      <c r="E307" s="24"/>
      <c r="F307" s="24"/>
      <c r="G307" s="24"/>
      <c r="H307" s="33"/>
      <c r="I307" s="33"/>
      <c r="J307" s="33">
        <f t="shared" si="2380"/>
        <v>0</v>
      </c>
      <c r="L307" s="33">
        <f t="shared" si="2380"/>
        <v>0</v>
      </c>
      <c r="N307" s="33">
        <f t="shared" ref="N307" si="2952">$H307*M307</f>
        <v>0</v>
      </c>
      <c r="P307" s="33">
        <f t="shared" ref="P307" si="2953">$H307*O307</f>
        <v>0</v>
      </c>
      <c r="R307" s="33">
        <f t="shared" ref="R307" si="2954">$H307*Q307</f>
        <v>0</v>
      </c>
      <c r="T307" s="33">
        <f t="shared" ref="T307" si="2955">$H307*S307</f>
        <v>0</v>
      </c>
      <c r="V307" s="33">
        <f t="shared" ref="V307" si="2956">$H307*U307</f>
        <v>0</v>
      </c>
      <c r="X307" s="33">
        <f t="shared" ref="X307" si="2957">$H307*W307</f>
        <v>0</v>
      </c>
      <c r="Z307" s="33">
        <f t="shared" ref="Z307" si="2958">$H307*Y307</f>
        <v>0</v>
      </c>
      <c r="AB307" s="33">
        <f t="shared" ref="AB307" si="2959">$H307*AA307</f>
        <v>0</v>
      </c>
      <c r="AD307" s="33">
        <f t="shared" ref="AD307" si="2960">$H307*AC307</f>
        <v>0</v>
      </c>
      <c r="AF307" s="33">
        <f t="shared" ref="AF307" si="2961">$H307*AE307</f>
        <v>0</v>
      </c>
      <c r="AG307" s="34">
        <f t="shared" si="2391"/>
        <v>0</v>
      </c>
    </row>
    <row r="308" spans="1:33" s="14" customFormat="1" ht="18" customHeight="1" x14ac:dyDescent="0.25">
      <c r="A308" s="24"/>
      <c r="B308" s="24"/>
      <c r="C308" s="24"/>
      <c r="D308" s="24"/>
      <c r="E308" s="24"/>
      <c r="F308" s="24"/>
      <c r="G308" s="24"/>
      <c r="H308" s="33"/>
      <c r="I308" s="33"/>
      <c r="J308" s="33">
        <f t="shared" si="2380"/>
        <v>0</v>
      </c>
      <c r="L308" s="33">
        <f t="shared" si="2380"/>
        <v>0</v>
      </c>
      <c r="N308" s="33">
        <f t="shared" ref="N308" si="2962">$H308*M308</f>
        <v>0</v>
      </c>
      <c r="P308" s="33">
        <f t="shared" ref="P308" si="2963">$H308*O308</f>
        <v>0</v>
      </c>
      <c r="R308" s="33">
        <f t="shared" ref="R308" si="2964">$H308*Q308</f>
        <v>0</v>
      </c>
      <c r="T308" s="33">
        <f t="shared" ref="T308" si="2965">$H308*S308</f>
        <v>0</v>
      </c>
      <c r="V308" s="33">
        <f t="shared" ref="V308" si="2966">$H308*U308</f>
        <v>0</v>
      </c>
      <c r="X308" s="33">
        <f t="shared" ref="X308" si="2967">$H308*W308</f>
        <v>0</v>
      </c>
      <c r="Z308" s="33">
        <f t="shared" ref="Z308" si="2968">$H308*Y308</f>
        <v>0</v>
      </c>
      <c r="AB308" s="33">
        <f t="shared" ref="AB308" si="2969">$H308*AA308</f>
        <v>0</v>
      </c>
      <c r="AD308" s="33">
        <f t="shared" ref="AD308" si="2970">$H308*AC308</f>
        <v>0</v>
      </c>
      <c r="AF308" s="33">
        <f t="shared" ref="AF308" si="2971">$H308*AE308</f>
        <v>0</v>
      </c>
      <c r="AG308" s="34">
        <f t="shared" si="2391"/>
        <v>0</v>
      </c>
    </row>
    <row r="309" spans="1:33" s="14" customFormat="1" ht="18" customHeight="1" x14ac:dyDescent="0.25">
      <c r="A309" s="24"/>
      <c r="B309" s="24"/>
      <c r="C309" s="24"/>
      <c r="D309" s="24"/>
      <c r="E309" s="24"/>
      <c r="F309" s="24"/>
      <c r="G309" s="24"/>
      <c r="H309" s="33"/>
      <c r="I309" s="33"/>
      <c r="J309" s="33">
        <f t="shared" si="2380"/>
        <v>0</v>
      </c>
      <c r="L309" s="33">
        <f t="shared" si="2380"/>
        <v>0</v>
      </c>
      <c r="N309" s="33">
        <f t="shared" ref="N309" si="2972">$H309*M309</f>
        <v>0</v>
      </c>
      <c r="P309" s="33">
        <f t="shared" ref="P309" si="2973">$H309*O309</f>
        <v>0</v>
      </c>
      <c r="R309" s="33">
        <f t="shared" ref="R309" si="2974">$H309*Q309</f>
        <v>0</v>
      </c>
      <c r="T309" s="33">
        <f t="shared" ref="T309" si="2975">$H309*S309</f>
        <v>0</v>
      </c>
      <c r="V309" s="33">
        <f t="shared" ref="V309" si="2976">$H309*U309</f>
        <v>0</v>
      </c>
      <c r="X309" s="33">
        <f t="shared" ref="X309" si="2977">$H309*W309</f>
        <v>0</v>
      </c>
      <c r="Z309" s="33">
        <f t="shared" ref="Z309" si="2978">$H309*Y309</f>
        <v>0</v>
      </c>
      <c r="AB309" s="33">
        <f t="shared" ref="AB309" si="2979">$H309*AA309</f>
        <v>0</v>
      </c>
      <c r="AD309" s="33">
        <f t="shared" ref="AD309" si="2980">$H309*AC309</f>
        <v>0</v>
      </c>
      <c r="AF309" s="33">
        <f t="shared" ref="AF309" si="2981">$H309*AE309</f>
        <v>0</v>
      </c>
      <c r="AG309" s="34">
        <f t="shared" si="2391"/>
        <v>0</v>
      </c>
    </row>
    <row r="310" spans="1:33" s="14" customFormat="1" ht="18" customHeight="1" x14ac:dyDescent="0.25">
      <c r="A310" s="24"/>
      <c r="B310" s="24"/>
      <c r="C310" s="24"/>
      <c r="D310" s="24"/>
      <c r="E310" s="24"/>
      <c r="F310" s="24"/>
      <c r="G310" s="24"/>
      <c r="H310" s="33"/>
      <c r="I310" s="33"/>
      <c r="J310" s="33">
        <f t="shared" si="2380"/>
        <v>0</v>
      </c>
      <c r="L310" s="33">
        <f t="shared" si="2380"/>
        <v>0</v>
      </c>
      <c r="N310" s="33">
        <f t="shared" ref="N310" si="2982">$H310*M310</f>
        <v>0</v>
      </c>
      <c r="P310" s="33">
        <f t="shared" ref="P310" si="2983">$H310*O310</f>
        <v>0</v>
      </c>
      <c r="R310" s="33">
        <f t="shared" ref="R310" si="2984">$H310*Q310</f>
        <v>0</v>
      </c>
      <c r="T310" s="33">
        <f t="shared" ref="T310" si="2985">$H310*S310</f>
        <v>0</v>
      </c>
      <c r="V310" s="33">
        <f t="shared" ref="V310" si="2986">$H310*U310</f>
        <v>0</v>
      </c>
      <c r="X310" s="33">
        <f t="shared" ref="X310" si="2987">$H310*W310</f>
        <v>0</v>
      </c>
      <c r="Z310" s="33">
        <f t="shared" ref="Z310" si="2988">$H310*Y310</f>
        <v>0</v>
      </c>
      <c r="AB310" s="33">
        <f t="shared" ref="AB310" si="2989">$H310*AA310</f>
        <v>0</v>
      </c>
      <c r="AD310" s="33">
        <f t="shared" ref="AD310" si="2990">$H310*AC310</f>
        <v>0</v>
      </c>
      <c r="AF310" s="33">
        <f t="shared" ref="AF310" si="2991">$H310*AE310</f>
        <v>0</v>
      </c>
      <c r="AG310" s="34">
        <f t="shared" si="2391"/>
        <v>0</v>
      </c>
    </row>
    <row r="311" spans="1:33" s="14" customFormat="1" ht="18" customHeight="1" x14ac:dyDescent="0.25">
      <c r="A311" s="24"/>
      <c r="B311" s="24"/>
      <c r="C311" s="24"/>
      <c r="D311" s="24"/>
      <c r="E311" s="24"/>
      <c r="F311" s="24"/>
      <c r="G311" s="24"/>
      <c r="H311" s="33"/>
      <c r="I311" s="33"/>
      <c r="J311" s="33">
        <f t="shared" si="2380"/>
        <v>0</v>
      </c>
      <c r="L311" s="33">
        <f t="shared" si="2380"/>
        <v>0</v>
      </c>
      <c r="N311" s="33">
        <f t="shared" ref="N311" si="2992">$H311*M311</f>
        <v>0</v>
      </c>
      <c r="P311" s="33">
        <f t="shared" ref="P311" si="2993">$H311*O311</f>
        <v>0</v>
      </c>
      <c r="R311" s="33">
        <f t="shared" ref="R311" si="2994">$H311*Q311</f>
        <v>0</v>
      </c>
      <c r="T311" s="33">
        <f t="shared" ref="T311" si="2995">$H311*S311</f>
        <v>0</v>
      </c>
      <c r="V311" s="33">
        <f t="shared" ref="V311" si="2996">$H311*U311</f>
        <v>0</v>
      </c>
      <c r="X311" s="33">
        <f t="shared" ref="X311" si="2997">$H311*W311</f>
        <v>0</v>
      </c>
      <c r="Z311" s="33">
        <f t="shared" ref="Z311" si="2998">$H311*Y311</f>
        <v>0</v>
      </c>
      <c r="AB311" s="33">
        <f t="shared" ref="AB311" si="2999">$H311*AA311</f>
        <v>0</v>
      </c>
      <c r="AD311" s="33">
        <f t="shared" ref="AD311" si="3000">$H311*AC311</f>
        <v>0</v>
      </c>
      <c r="AF311" s="33">
        <f t="shared" ref="AF311" si="3001">$H311*AE311</f>
        <v>0</v>
      </c>
      <c r="AG311" s="34">
        <f t="shared" si="2391"/>
        <v>0</v>
      </c>
    </row>
    <row r="312" spans="1:33" s="14" customFormat="1" ht="18" customHeight="1" x14ac:dyDescent="0.25">
      <c r="A312" s="24"/>
      <c r="B312" s="24"/>
      <c r="C312" s="24"/>
      <c r="D312" s="24"/>
      <c r="E312" s="24"/>
      <c r="F312" s="24"/>
      <c r="G312" s="24"/>
      <c r="H312" s="33"/>
      <c r="I312" s="33"/>
      <c r="J312" s="33">
        <f t="shared" si="2380"/>
        <v>0</v>
      </c>
      <c r="L312" s="33">
        <f t="shared" si="2380"/>
        <v>0</v>
      </c>
      <c r="N312" s="33">
        <f t="shared" ref="N312" si="3002">$H312*M312</f>
        <v>0</v>
      </c>
      <c r="P312" s="33">
        <f t="shared" ref="P312" si="3003">$H312*O312</f>
        <v>0</v>
      </c>
      <c r="R312" s="33">
        <f t="shared" ref="R312" si="3004">$H312*Q312</f>
        <v>0</v>
      </c>
      <c r="T312" s="33">
        <f t="shared" ref="T312" si="3005">$H312*S312</f>
        <v>0</v>
      </c>
      <c r="V312" s="33">
        <f t="shared" ref="V312" si="3006">$H312*U312</f>
        <v>0</v>
      </c>
      <c r="X312" s="33">
        <f t="shared" ref="X312" si="3007">$H312*W312</f>
        <v>0</v>
      </c>
      <c r="Z312" s="33">
        <f t="shared" ref="Z312" si="3008">$H312*Y312</f>
        <v>0</v>
      </c>
      <c r="AB312" s="33">
        <f t="shared" ref="AB312" si="3009">$H312*AA312</f>
        <v>0</v>
      </c>
      <c r="AD312" s="33">
        <f t="shared" ref="AD312" si="3010">$H312*AC312</f>
        <v>0</v>
      </c>
      <c r="AF312" s="33">
        <f t="shared" ref="AF312" si="3011">$H312*AE312</f>
        <v>0</v>
      </c>
      <c r="AG312" s="34">
        <f t="shared" si="2391"/>
        <v>0</v>
      </c>
    </row>
    <row r="313" spans="1:33" s="14" customFormat="1" ht="18" customHeight="1" x14ac:dyDescent="0.25">
      <c r="A313" s="24"/>
      <c r="B313" s="24"/>
      <c r="C313" s="24"/>
      <c r="D313" s="24"/>
      <c r="E313" s="24"/>
      <c r="F313" s="24"/>
      <c r="G313" s="24"/>
      <c r="H313" s="33"/>
      <c r="I313" s="33"/>
      <c r="J313" s="33">
        <f t="shared" si="2380"/>
        <v>0</v>
      </c>
      <c r="L313" s="33">
        <f t="shared" si="2380"/>
        <v>0</v>
      </c>
      <c r="N313" s="33">
        <f t="shared" ref="N313" si="3012">$H313*M313</f>
        <v>0</v>
      </c>
      <c r="P313" s="33">
        <f t="shared" ref="P313" si="3013">$H313*O313</f>
        <v>0</v>
      </c>
      <c r="R313" s="33">
        <f t="shared" ref="R313" si="3014">$H313*Q313</f>
        <v>0</v>
      </c>
      <c r="T313" s="33">
        <f t="shared" ref="T313" si="3015">$H313*S313</f>
        <v>0</v>
      </c>
      <c r="V313" s="33">
        <f t="shared" ref="V313" si="3016">$H313*U313</f>
        <v>0</v>
      </c>
      <c r="X313" s="33">
        <f t="shared" ref="X313" si="3017">$H313*W313</f>
        <v>0</v>
      </c>
      <c r="Z313" s="33">
        <f t="shared" ref="Z313" si="3018">$H313*Y313</f>
        <v>0</v>
      </c>
      <c r="AB313" s="33">
        <f t="shared" ref="AB313" si="3019">$H313*AA313</f>
        <v>0</v>
      </c>
      <c r="AD313" s="33">
        <f t="shared" ref="AD313" si="3020">$H313*AC313</f>
        <v>0</v>
      </c>
      <c r="AF313" s="33">
        <f t="shared" ref="AF313" si="3021">$H313*AE313</f>
        <v>0</v>
      </c>
      <c r="AG313" s="34">
        <f t="shared" si="2391"/>
        <v>0</v>
      </c>
    </row>
    <row r="314" spans="1:33" s="14" customFormat="1" ht="18" customHeight="1" x14ac:dyDescent="0.25">
      <c r="A314" s="24"/>
      <c r="B314" s="24"/>
      <c r="C314" s="24"/>
      <c r="D314" s="24"/>
      <c r="E314" s="24"/>
      <c r="F314" s="24"/>
      <c r="G314" s="24"/>
      <c r="H314" s="33"/>
      <c r="I314" s="33"/>
      <c r="J314" s="33">
        <f t="shared" ref="J314:L377" si="3022">$H314*I314</f>
        <v>0</v>
      </c>
      <c r="L314" s="33">
        <f t="shared" si="3022"/>
        <v>0</v>
      </c>
      <c r="N314" s="33">
        <f t="shared" ref="N314" si="3023">$H314*M314</f>
        <v>0</v>
      </c>
      <c r="P314" s="33">
        <f t="shared" ref="P314" si="3024">$H314*O314</f>
        <v>0</v>
      </c>
      <c r="R314" s="33">
        <f t="shared" ref="R314" si="3025">$H314*Q314</f>
        <v>0</v>
      </c>
      <c r="T314" s="33">
        <f t="shared" ref="T314" si="3026">$H314*S314</f>
        <v>0</v>
      </c>
      <c r="V314" s="33">
        <f t="shared" ref="V314" si="3027">$H314*U314</f>
        <v>0</v>
      </c>
      <c r="X314" s="33">
        <f t="shared" ref="X314" si="3028">$H314*W314</f>
        <v>0</v>
      </c>
      <c r="Z314" s="33">
        <f t="shared" ref="Z314" si="3029">$H314*Y314</f>
        <v>0</v>
      </c>
      <c r="AB314" s="33">
        <f t="shared" ref="AB314" si="3030">$H314*AA314</f>
        <v>0</v>
      </c>
      <c r="AD314" s="33">
        <f t="shared" ref="AD314" si="3031">$H314*AC314</f>
        <v>0</v>
      </c>
      <c r="AF314" s="33">
        <f t="shared" ref="AF314" si="3032">$H314*AE314</f>
        <v>0</v>
      </c>
      <c r="AG314" s="34">
        <f t="shared" ref="AG314:AG377" si="3033">J314+L314+N314+P314+R314+T314+V314+X314+Z314+AB314+AD314+AF314</f>
        <v>0</v>
      </c>
    </row>
    <row r="315" spans="1:33" s="14" customFormat="1" ht="18" customHeight="1" x14ac:dyDescent="0.25">
      <c r="A315" s="24"/>
      <c r="B315" s="24"/>
      <c r="C315" s="24"/>
      <c r="D315" s="24"/>
      <c r="E315" s="24"/>
      <c r="F315" s="24"/>
      <c r="G315" s="24"/>
      <c r="H315" s="33"/>
      <c r="I315" s="33"/>
      <c r="J315" s="33">
        <f t="shared" si="3022"/>
        <v>0</v>
      </c>
      <c r="L315" s="33">
        <f t="shared" si="3022"/>
        <v>0</v>
      </c>
      <c r="N315" s="33">
        <f t="shared" ref="N315" si="3034">$H315*M315</f>
        <v>0</v>
      </c>
      <c r="P315" s="33">
        <f t="shared" ref="P315" si="3035">$H315*O315</f>
        <v>0</v>
      </c>
      <c r="R315" s="33">
        <f t="shared" ref="R315" si="3036">$H315*Q315</f>
        <v>0</v>
      </c>
      <c r="T315" s="33">
        <f t="shared" ref="T315" si="3037">$H315*S315</f>
        <v>0</v>
      </c>
      <c r="V315" s="33">
        <f t="shared" ref="V315" si="3038">$H315*U315</f>
        <v>0</v>
      </c>
      <c r="X315" s="33">
        <f t="shared" ref="X315" si="3039">$H315*W315</f>
        <v>0</v>
      </c>
      <c r="Z315" s="33">
        <f t="shared" ref="Z315" si="3040">$H315*Y315</f>
        <v>0</v>
      </c>
      <c r="AB315" s="33">
        <f t="shared" ref="AB315" si="3041">$H315*AA315</f>
        <v>0</v>
      </c>
      <c r="AD315" s="33">
        <f t="shared" ref="AD315" si="3042">$H315*AC315</f>
        <v>0</v>
      </c>
      <c r="AF315" s="33">
        <f t="shared" ref="AF315" si="3043">$H315*AE315</f>
        <v>0</v>
      </c>
      <c r="AG315" s="34">
        <f t="shared" si="3033"/>
        <v>0</v>
      </c>
    </row>
    <row r="316" spans="1:33" s="14" customFormat="1" ht="18" customHeight="1" x14ac:dyDescent="0.25">
      <c r="A316" s="24"/>
      <c r="B316" s="24"/>
      <c r="C316" s="24"/>
      <c r="D316" s="24"/>
      <c r="E316" s="24"/>
      <c r="F316" s="24"/>
      <c r="G316" s="24"/>
      <c r="H316" s="33"/>
      <c r="I316" s="33"/>
      <c r="J316" s="33">
        <f t="shared" si="3022"/>
        <v>0</v>
      </c>
      <c r="L316" s="33">
        <f t="shared" si="3022"/>
        <v>0</v>
      </c>
      <c r="N316" s="33">
        <f t="shared" ref="N316" si="3044">$H316*M316</f>
        <v>0</v>
      </c>
      <c r="P316" s="33">
        <f t="shared" ref="P316" si="3045">$H316*O316</f>
        <v>0</v>
      </c>
      <c r="R316" s="33">
        <f t="shared" ref="R316" si="3046">$H316*Q316</f>
        <v>0</v>
      </c>
      <c r="T316" s="33">
        <f t="shared" ref="T316" si="3047">$H316*S316</f>
        <v>0</v>
      </c>
      <c r="V316" s="33">
        <f t="shared" ref="V316" si="3048">$H316*U316</f>
        <v>0</v>
      </c>
      <c r="X316" s="33">
        <f t="shared" ref="X316" si="3049">$H316*W316</f>
        <v>0</v>
      </c>
      <c r="Z316" s="33">
        <f t="shared" ref="Z316" si="3050">$H316*Y316</f>
        <v>0</v>
      </c>
      <c r="AB316" s="33">
        <f t="shared" ref="AB316" si="3051">$H316*AA316</f>
        <v>0</v>
      </c>
      <c r="AD316" s="33">
        <f t="shared" ref="AD316" si="3052">$H316*AC316</f>
        <v>0</v>
      </c>
      <c r="AF316" s="33">
        <f t="shared" ref="AF316" si="3053">$H316*AE316</f>
        <v>0</v>
      </c>
      <c r="AG316" s="34">
        <f t="shared" si="3033"/>
        <v>0</v>
      </c>
    </row>
    <row r="317" spans="1:33" s="14" customFormat="1" ht="18" customHeight="1" x14ac:dyDescent="0.25">
      <c r="A317" s="24"/>
      <c r="B317" s="24"/>
      <c r="C317" s="24"/>
      <c r="D317" s="24"/>
      <c r="E317" s="24"/>
      <c r="F317" s="24"/>
      <c r="G317" s="24"/>
      <c r="H317" s="33"/>
      <c r="I317" s="33"/>
      <c r="J317" s="33">
        <f t="shared" si="3022"/>
        <v>0</v>
      </c>
      <c r="L317" s="33">
        <f t="shared" si="3022"/>
        <v>0</v>
      </c>
      <c r="N317" s="33">
        <f t="shared" ref="N317" si="3054">$H317*M317</f>
        <v>0</v>
      </c>
      <c r="P317" s="33">
        <f t="shared" ref="P317" si="3055">$H317*O317</f>
        <v>0</v>
      </c>
      <c r="R317" s="33">
        <f t="shared" ref="R317" si="3056">$H317*Q317</f>
        <v>0</v>
      </c>
      <c r="T317" s="33">
        <f t="shared" ref="T317" si="3057">$H317*S317</f>
        <v>0</v>
      </c>
      <c r="V317" s="33">
        <f t="shared" ref="V317" si="3058">$H317*U317</f>
        <v>0</v>
      </c>
      <c r="X317" s="33">
        <f t="shared" ref="X317" si="3059">$H317*W317</f>
        <v>0</v>
      </c>
      <c r="Z317" s="33">
        <f t="shared" ref="Z317" si="3060">$H317*Y317</f>
        <v>0</v>
      </c>
      <c r="AB317" s="33">
        <f t="shared" ref="AB317" si="3061">$H317*AA317</f>
        <v>0</v>
      </c>
      <c r="AD317" s="33">
        <f t="shared" ref="AD317" si="3062">$H317*AC317</f>
        <v>0</v>
      </c>
      <c r="AF317" s="33">
        <f t="shared" ref="AF317" si="3063">$H317*AE317</f>
        <v>0</v>
      </c>
      <c r="AG317" s="34">
        <f t="shared" si="3033"/>
        <v>0</v>
      </c>
    </row>
    <row r="318" spans="1:33" s="14" customFormat="1" ht="18" customHeight="1" x14ac:dyDescent="0.25">
      <c r="A318" s="24"/>
      <c r="B318" s="24"/>
      <c r="C318" s="24"/>
      <c r="D318" s="24"/>
      <c r="E318" s="24"/>
      <c r="F318" s="24"/>
      <c r="G318" s="24"/>
      <c r="H318" s="33"/>
      <c r="I318" s="33"/>
      <c r="J318" s="33">
        <f t="shared" si="3022"/>
        <v>0</v>
      </c>
      <c r="L318" s="33">
        <f t="shared" si="3022"/>
        <v>0</v>
      </c>
      <c r="N318" s="33">
        <f t="shared" ref="N318" si="3064">$H318*M318</f>
        <v>0</v>
      </c>
      <c r="P318" s="33">
        <f t="shared" ref="P318" si="3065">$H318*O318</f>
        <v>0</v>
      </c>
      <c r="R318" s="33">
        <f t="shared" ref="R318" si="3066">$H318*Q318</f>
        <v>0</v>
      </c>
      <c r="T318" s="33">
        <f t="shared" ref="T318" si="3067">$H318*S318</f>
        <v>0</v>
      </c>
      <c r="V318" s="33">
        <f t="shared" ref="V318" si="3068">$H318*U318</f>
        <v>0</v>
      </c>
      <c r="X318" s="33">
        <f t="shared" ref="X318" si="3069">$H318*W318</f>
        <v>0</v>
      </c>
      <c r="Z318" s="33">
        <f t="shared" ref="Z318" si="3070">$H318*Y318</f>
        <v>0</v>
      </c>
      <c r="AB318" s="33">
        <f t="shared" ref="AB318" si="3071">$H318*AA318</f>
        <v>0</v>
      </c>
      <c r="AD318" s="33">
        <f t="shared" ref="AD318" si="3072">$H318*AC318</f>
        <v>0</v>
      </c>
      <c r="AF318" s="33">
        <f t="shared" ref="AF318" si="3073">$H318*AE318</f>
        <v>0</v>
      </c>
      <c r="AG318" s="34">
        <f t="shared" si="3033"/>
        <v>0</v>
      </c>
    </row>
    <row r="319" spans="1:33" s="14" customFormat="1" ht="18" customHeight="1" x14ac:dyDescent="0.25">
      <c r="A319" s="24"/>
      <c r="B319" s="24"/>
      <c r="C319" s="24"/>
      <c r="D319" s="24"/>
      <c r="E319" s="24"/>
      <c r="F319" s="24"/>
      <c r="G319" s="24"/>
      <c r="H319" s="33"/>
      <c r="I319" s="33"/>
      <c r="J319" s="33">
        <f t="shared" si="3022"/>
        <v>0</v>
      </c>
      <c r="L319" s="33">
        <f t="shared" si="3022"/>
        <v>0</v>
      </c>
      <c r="N319" s="33">
        <f t="shared" ref="N319" si="3074">$H319*M319</f>
        <v>0</v>
      </c>
      <c r="P319" s="33">
        <f t="shared" ref="P319" si="3075">$H319*O319</f>
        <v>0</v>
      </c>
      <c r="R319" s="33">
        <f t="shared" ref="R319" si="3076">$H319*Q319</f>
        <v>0</v>
      </c>
      <c r="T319" s="33">
        <f t="shared" ref="T319" si="3077">$H319*S319</f>
        <v>0</v>
      </c>
      <c r="V319" s="33">
        <f t="shared" ref="V319" si="3078">$H319*U319</f>
        <v>0</v>
      </c>
      <c r="X319" s="33">
        <f t="shared" ref="X319" si="3079">$H319*W319</f>
        <v>0</v>
      </c>
      <c r="Z319" s="33">
        <f t="shared" ref="Z319" si="3080">$H319*Y319</f>
        <v>0</v>
      </c>
      <c r="AB319" s="33">
        <f t="shared" ref="AB319" si="3081">$H319*AA319</f>
        <v>0</v>
      </c>
      <c r="AD319" s="33">
        <f t="shared" ref="AD319" si="3082">$H319*AC319</f>
        <v>0</v>
      </c>
      <c r="AF319" s="33">
        <f t="shared" ref="AF319" si="3083">$H319*AE319</f>
        <v>0</v>
      </c>
      <c r="AG319" s="34">
        <f t="shared" si="3033"/>
        <v>0</v>
      </c>
    </row>
    <row r="320" spans="1:33" s="14" customFormat="1" ht="18" customHeight="1" x14ac:dyDescent="0.25">
      <c r="A320" s="24"/>
      <c r="B320" s="24"/>
      <c r="C320" s="24"/>
      <c r="D320" s="24"/>
      <c r="E320" s="24"/>
      <c r="F320" s="24"/>
      <c r="G320" s="24"/>
      <c r="H320" s="33"/>
      <c r="I320" s="33"/>
      <c r="J320" s="33">
        <f t="shared" si="3022"/>
        <v>0</v>
      </c>
      <c r="L320" s="33">
        <f t="shared" si="3022"/>
        <v>0</v>
      </c>
      <c r="N320" s="33">
        <f t="shared" ref="N320" si="3084">$H320*M320</f>
        <v>0</v>
      </c>
      <c r="P320" s="33">
        <f t="shared" ref="P320" si="3085">$H320*O320</f>
        <v>0</v>
      </c>
      <c r="R320" s="33">
        <f t="shared" ref="R320" si="3086">$H320*Q320</f>
        <v>0</v>
      </c>
      <c r="T320" s="33">
        <f t="shared" ref="T320" si="3087">$H320*S320</f>
        <v>0</v>
      </c>
      <c r="V320" s="33">
        <f t="shared" ref="V320" si="3088">$H320*U320</f>
        <v>0</v>
      </c>
      <c r="X320" s="33">
        <f t="shared" ref="X320" si="3089">$H320*W320</f>
        <v>0</v>
      </c>
      <c r="Z320" s="33">
        <f t="shared" ref="Z320" si="3090">$H320*Y320</f>
        <v>0</v>
      </c>
      <c r="AB320" s="33">
        <f t="shared" ref="AB320" si="3091">$H320*AA320</f>
        <v>0</v>
      </c>
      <c r="AD320" s="33">
        <f t="shared" ref="AD320" si="3092">$H320*AC320</f>
        <v>0</v>
      </c>
      <c r="AF320" s="33">
        <f t="shared" ref="AF320" si="3093">$H320*AE320</f>
        <v>0</v>
      </c>
      <c r="AG320" s="34">
        <f t="shared" si="3033"/>
        <v>0</v>
      </c>
    </row>
    <row r="321" spans="1:33" s="14" customFormat="1" ht="18" customHeight="1" x14ac:dyDescent="0.25">
      <c r="A321" s="24"/>
      <c r="B321" s="24"/>
      <c r="C321" s="24"/>
      <c r="D321" s="24"/>
      <c r="E321" s="24"/>
      <c r="F321" s="24"/>
      <c r="G321" s="24"/>
      <c r="H321" s="33"/>
      <c r="I321" s="33"/>
      <c r="J321" s="33">
        <f t="shared" si="3022"/>
        <v>0</v>
      </c>
      <c r="L321" s="33">
        <f t="shared" si="3022"/>
        <v>0</v>
      </c>
      <c r="N321" s="33">
        <f t="shared" ref="N321" si="3094">$H321*M321</f>
        <v>0</v>
      </c>
      <c r="P321" s="33">
        <f t="shared" ref="P321" si="3095">$H321*O321</f>
        <v>0</v>
      </c>
      <c r="R321" s="33">
        <f t="shared" ref="R321" si="3096">$H321*Q321</f>
        <v>0</v>
      </c>
      <c r="T321" s="33">
        <f t="shared" ref="T321" si="3097">$H321*S321</f>
        <v>0</v>
      </c>
      <c r="V321" s="33">
        <f t="shared" ref="V321" si="3098">$H321*U321</f>
        <v>0</v>
      </c>
      <c r="X321" s="33">
        <f t="shared" ref="X321" si="3099">$H321*W321</f>
        <v>0</v>
      </c>
      <c r="Z321" s="33">
        <f t="shared" ref="Z321" si="3100">$H321*Y321</f>
        <v>0</v>
      </c>
      <c r="AB321" s="33">
        <f t="shared" ref="AB321" si="3101">$H321*AA321</f>
        <v>0</v>
      </c>
      <c r="AD321" s="33">
        <f t="shared" ref="AD321" si="3102">$H321*AC321</f>
        <v>0</v>
      </c>
      <c r="AF321" s="33">
        <f t="shared" ref="AF321" si="3103">$H321*AE321</f>
        <v>0</v>
      </c>
      <c r="AG321" s="34">
        <f t="shared" si="3033"/>
        <v>0</v>
      </c>
    </row>
    <row r="322" spans="1:33" s="14" customFormat="1" ht="18" customHeight="1" x14ac:dyDescent="0.25">
      <c r="A322" s="24"/>
      <c r="B322" s="24"/>
      <c r="C322" s="24"/>
      <c r="D322" s="24"/>
      <c r="E322" s="24"/>
      <c r="F322" s="24"/>
      <c r="G322" s="24"/>
      <c r="H322" s="33"/>
      <c r="I322" s="33"/>
      <c r="J322" s="33">
        <f t="shared" si="3022"/>
        <v>0</v>
      </c>
      <c r="L322" s="33">
        <f t="shared" si="3022"/>
        <v>0</v>
      </c>
      <c r="N322" s="33">
        <f t="shared" ref="N322" si="3104">$H322*M322</f>
        <v>0</v>
      </c>
      <c r="P322" s="33">
        <f t="shared" ref="P322" si="3105">$H322*O322</f>
        <v>0</v>
      </c>
      <c r="R322" s="33">
        <f t="shared" ref="R322" si="3106">$H322*Q322</f>
        <v>0</v>
      </c>
      <c r="T322" s="33">
        <f t="shared" ref="T322" si="3107">$H322*S322</f>
        <v>0</v>
      </c>
      <c r="V322" s="33">
        <f t="shared" ref="V322" si="3108">$H322*U322</f>
        <v>0</v>
      </c>
      <c r="X322" s="33">
        <f t="shared" ref="X322" si="3109">$H322*W322</f>
        <v>0</v>
      </c>
      <c r="Z322" s="33">
        <f t="shared" ref="Z322" si="3110">$H322*Y322</f>
        <v>0</v>
      </c>
      <c r="AB322" s="33">
        <f t="shared" ref="AB322" si="3111">$H322*AA322</f>
        <v>0</v>
      </c>
      <c r="AD322" s="33">
        <f t="shared" ref="AD322" si="3112">$H322*AC322</f>
        <v>0</v>
      </c>
      <c r="AF322" s="33">
        <f t="shared" ref="AF322" si="3113">$H322*AE322</f>
        <v>0</v>
      </c>
      <c r="AG322" s="34">
        <f t="shared" si="3033"/>
        <v>0</v>
      </c>
    </row>
    <row r="323" spans="1:33" s="14" customFormat="1" ht="18" customHeight="1" x14ac:dyDescent="0.25">
      <c r="A323" s="24"/>
      <c r="B323" s="24"/>
      <c r="C323" s="24"/>
      <c r="D323" s="24"/>
      <c r="E323" s="24"/>
      <c r="F323" s="24"/>
      <c r="G323" s="24"/>
      <c r="H323" s="33"/>
      <c r="I323" s="33"/>
      <c r="J323" s="33">
        <f t="shared" si="3022"/>
        <v>0</v>
      </c>
      <c r="L323" s="33">
        <f t="shared" si="3022"/>
        <v>0</v>
      </c>
      <c r="N323" s="33">
        <f t="shared" ref="N323" si="3114">$H323*M323</f>
        <v>0</v>
      </c>
      <c r="P323" s="33">
        <f t="shared" ref="P323" si="3115">$H323*O323</f>
        <v>0</v>
      </c>
      <c r="R323" s="33">
        <f t="shared" ref="R323" si="3116">$H323*Q323</f>
        <v>0</v>
      </c>
      <c r="T323" s="33">
        <f t="shared" ref="T323" si="3117">$H323*S323</f>
        <v>0</v>
      </c>
      <c r="V323" s="33">
        <f t="shared" ref="V323" si="3118">$H323*U323</f>
        <v>0</v>
      </c>
      <c r="X323" s="33">
        <f t="shared" ref="X323" si="3119">$H323*W323</f>
        <v>0</v>
      </c>
      <c r="Z323" s="33">
        <f t="shared" ref="Z323" si="3120">$H323*Y323</f>
        <v>0</v>
      </c>
      <c r="AB323" s="33">
        <f t="shared" ref="AB323" si="3121">$H323*AA323</f>
        <v>0</v>
      </c>
      <c r="AD323" s="33">
        <f t="shared" ref="AD323" si="3122">$H323*AC323</f>
        <v>0</v>
      </c>
      <c r="AF323" s="33">
        <f t="shared" ref="AF323" si="3123">$H323*AE323</f>
        <v>0</v>
      </c>
      <c r="AG323" s="34">
        <f t="shared" si="3033"/>
        <v>0</v>
      </c>
    </row>
    <row r="324" spans="1:33" s="14" customFormat="1" ht="18" customHeight="1" x14ac:dyDescent="0.25">
      <c r="A324" s="24"/>
      <c r="B324" s="24"/>
      <c r="C324" s="24"/>
      <c r="D324" s="24"/>
      <c r="E324" s="24"/>
      <c r="F324" s="24"/>
      <c r="G324" s="24"/>
      <c r="H324" s="33"/>
      <c r="I324" s="33"/>
      <c r="J324" s="33">
        <f t="shared" si="3022"/>
        <v>0</v>
      </c>
      <c r="L324" s="33">
        <f t="shared" si="3022"/>
        <v>0</v>
      </c>
      <c r="N324" s="33">
        <f t="shared" ref="N324" si="3124">$H324*M324</f>
        <v>0</v>
      </c>
      <c r="P324" s="33">
        <f t="shared" ref="P324" si="3125">$H324*O324</f>
        <v>0</v>
      </c>
      <c r="R324" s="33">
        <f t="shared" ref="R324" si="3126">$H324*Q324</f>
        <v>0</v>
      </c>
      <c r="T324" s="33">
        <f t="shared" ref="T324" si="3127">$H324*S324</f>
        <v>0</v>
      </c>
      <c r="V324" s="33">
        <f t="shared" ref="V324" si="3128">$H324*U324</f>
        <v>0</v>
      </c>
      <c r="X324" s="33">
        <f t="shared" ref="X324" si="3129">$H324*W324</f>
        <v>0</v>
      </c>
      <c r="Z324" s="33">
        <f t="shared" ref="Z324" si="3130">$H324*Y324</f>
        <v>0</v>
      </c>
      <c r="AB324" s="33">
        <f t="shared" ref="AB324" si="3131">$H324*AA324</f>
        <v>0</v>
      </c>
      <c r="AD324" s="33">
        <f t="shared" ref="AD324" si="3132">$H324*AC324</f>
        <v>0</v>
      </c>
      <c r="AF324" s="33">
        <f t="shared" ref="AF324" si="3133">$H324*AE324</f>
        <v>0</v>
      </c>
      <c r="AG324" s="34">
        <f t="shared" si="3033"/>
        <v>0</v>
      </c>
    </row>
    <row r="325" spans="1:33" s="14" customFormat="1" ht="18" customHeight="1" x14ac:dyDescent="0.25">
      <c r="A325" s="24"/>
      <c r="B325" s="24"/>
      <c r="C325" s="24"/>
      <c r="D325" s="24"/>
      <c r="E325" s="24"/>
      <c r="F325" s="24"/>
      <c r="G325" s="24"/>
      <c r="H325" s="33"/>
      <c r="I325" s="33"/>
      <c r="J325" s="33">
        <f t="shared" si="3022"/>
        <v>0</v>
      </c>
      <c r="L325" s="33">
        <f t="shared" si="3022"/>
        <v>0</v>
      </c>
      <c r="N325" s="33">
        <f t="shared" ref="N325" si="3134">$H325*M325</f>
        <v>0</v>
      </c>
      <c r="P325" s="33">
        <f t="shared" ref="P325" si="3135">$H325*O325</f>
        <v>0</v>
      </c>
      <c r="R325" s="33">
        <f t="shared" ref="R325" si="3136">$H325*Q325</f>
        <v>0</v>
      </c>
      <c r="T325" s="33">
        <f t="shared" ref="T325" si="3137">$H325*S325</f>
        <v>0</v>
      </c>
      <c r="V325" s="33">
        <f t="shared" ref="V325" si="3138">$H325*U325</f>
        <v>0</v>
      </c>
      <c r="X325" s="33">
        <f t="shared" ref="X325" si="3139">$H325*W325</f>
        <v>0</v>
      </c>
      <c r="Z325" s="33">
        <f t="shared" ref="Z325" si="3140">$H325*Y325</f>
        <v>0</v>
      </c>
      <c r="AB325" s="33">
        <f t="shared" ref="AB325" si="3141">$H325*AA325</f>
        <v>0</v>
      </c>
      <c r="AD325" s="33">
        <f t="shared" ref="AD325" si="3142">$H325*AC325</f>
        <v>0</v>
      </c>
      <c r="AF325" s="33">
        <f t="shared" ref="AF325" si="3143">$H325*AE325</f>
        <v>0</v>
      </c>
      <c r="AG325" s="34">
        <f t="shared" si="3033"/>
        <v>0</v>
      </c>
    </row>
    <row r="326" spans="1:33" s="14" customFormat="1" ht="18" customHeight="1" x14ac:dyDescent="0.25">
      <c r="A326" s="24"/>
      <c r="B326" s="24"/>
      <c r="C326" s="24"/>
      <c r="D326" s="24"/>
      <c r="E326" s="24"/>
      <c r="F326" s="24"/>
      <c r="G326" s="24"/>
      <c r="H326" s="33"/>
      <c r="I326" s="33"/>
      <c r="J326" s="33">
        <f t="shared" si="3022"/>
        <v>0</v>
      </c>
      <c r="L326" s="33">
        <f t="shared" si="3022"/>
        <v>0</v>
      </c>
      <c r="N326" s="33">
        <f t="shared" ref="N326" si="3144">$H326*M326</f>
        <v>0</v>
      </c>
      <c r="P326" s="33">
        <f t="shared" ref="P326" si="3145">$H326*O326</f>
        <v>0</v>
      </c>
      <c r="R326" s="33">
        <f t="shared" ref="R326" si="3146">$H326*Q326</f>
        <v>0</v>
      </c>
      <c r="T326" s="33">
        <f t="shared" ref="T326" si="3147">$H326*S326</f>
        <v>0</v>
      </c>
      <c r="V326" s="33">
        <f t="shared" ref="V326" si="3148">$H326*U326</f>
        <v>0</v>
      </c>
      <c r="X326" s="33">
        <f t="shared" ref="X326" si="3149">$H326*W326</f>
        <v>0</v>
      </c>
      <c r="Z326" s="33">
        <f t="shared" ref="Z326" si="3150">$H326*Y326</f>
        <v>0</v>
      </c>
      <c r="AB326" s="33">
        <f t="shared" ref="AB326" si="3151">$H326*AA326</f>
        <v>0</v>
      </c>
      <c r="AD326" s="33">
        <f t="shared" ref="AD326" si="3152">$H326*AC326</f>
        <v>0</v>
      </c>
      <c r="AF326" s="33">
        <f t="shared" ref="AF326" si="3153">$H326*AE326</f>
        <v>0</v>
      </c>
      <c r="AG326" s="34">
        <f t="shared" si="3033"/>
        <v>0</v>
      </c>
    </row>
    <row r="327" spans="1:33" s="14" customFormat="1" ht="18" customHeight="1" x14ac:dyDescent="0.25">
      <c r="A327" s="24"/>
      <c r="B327" s="24"/>
      <c r="C327" s="24"/>
      <c r="D327" s="24"/>
      <c r="E327" s="24"/>
      <c r="F327" s="24"/>
      <c r="G327" s="24"/>
      <c r="H327" s="33"/>
      <c r="I327" s="33"/>
      <c r="J327" s="33">
        <f t="shared" si="3022"/>
        <v>0</v>
      </c>
      <c r="L327" s="33">
        <f t="shared" si="3022"/>
        <v>0</v>
      </c>
      <c r="N327" s="33">
        <f t="shared" ref="N327" si="3154">$H327*M327</f>
        <v>0</v>
      </c>
      <c r="P327" s="33">
        <f t="shared" ref="P327" si="3155">$H327*O327</f>
        <v>0</v>
      </c>
      <c r="R327" s="33">
        <f t="shared" ref="R327" si="3156">$H327*Q327</f>
        <v>0</v>
      </c>
      <c r="T327" s="33">
        <f t="shared" ref="T327" si="3157">$H327*S327</f>
        <v>0</v>
      </c>
      <c r="V327" s="33">
        <f t="shared" ref="V327" si="3158">$H327*U327</f>
        <v>0</v>
      </c>
      <c r="X327" s="33">
        <f t="shared" ref="X327" si="3159">$H327*W327</f>
        <v>0</v>
      </c>
      <c r="Z327" s="33">
        <f t="shared" ref="Z327" si="3160">$H327*Y327</f>
        <v>0</v>
      </c>
      <c r="AB327" s="33">
        <f t="shared" ref="AB327" si="3161">$H327*AA327</f>
        <v>0</v>
      </c>
      <c r="AD327" s="33">
        <f t="shared" ref="AD327" si="3162">$H327*AC327</f>
        <v>0</v>
      </c>
      <c r="AF327" s="33">
        <f t="shared" ref="AF327" si="3163">$H327*AE327</f>
        <v>0</v>
      </c>
      <c r="AG327" s="34">
        <f t="shared" si="3033"/>
        <v>0</v>
      </c>
    </row>
    <row r="328" spans="1:33" s="14" customFormat="1" ht="18" customHeight="1" x14ac:dyDescent="0.25">
      <c r="A328" s="24"/>
      <c r="B328" s="24"/>
      <c r="C328" s="24"/>
      <c r="D328" s="24"/>
      <c r="E328" s="24"/>
      <c r="F328" s="24"/>
      <c r="G328" s="24"/>
      <c r="H328" s="33"/>
      <c r="I328" s="33"/>
      <c r="J328" s="33">
        <f t="shared" si="3022"/>
        <v>0</v>
      </c>
      <c r="L328" s="33">
        <f t="shared" si="3022"/>
        <v>0</v>
      </c>
      <c r="N328" s="33">
        <f t="shared" ref="N328" si="3164">$H328*M328</f>
        <v>0</v>
      </c>
      <c r="P328" s="33">
        <f t="shared" ref="P328" si="3165">$H328*O328</f>
        <v>0</v>
      </c>
      <c r="R328" s="33">
        <f t="shared" ref="R328" si="3166">$H328*Q328</f>
        <v>0</v>
      </c>
      <c r="T328" s="33">
        <f t="shared" ref="T328" si="3167">$H328*S328</f>
        <v>0</v>
      </c>
      <c r="V328" s="33">
        <f t="shared" ref="V328" si="3168">$H328*U328</f>
        <v>0</v>
      </c>
      <c r="X328" s="33">
        <f t="shared" ref="X328" si="3169">$H328*W328</f>
        <v>0</v>
      </c>
      <c r="Z328" s="33">
        <f t="shared" ref="Z328" si="3170">$H328*Y328</f>
        <v>0</v>
      </c>
      <c r="AB328" s="33">
        <f t="shared" ref="AB328" si="3171">$H328*AA328</f>
        <v>0</v>
      </c>
      <c r="AD328" s="33">
        <f t="shared" ref="AD328" si="3172">$H328*AC328</f>
        <v>0</v>
      </c>
      <c r="AF328" s="33">
        <f t="shared" ref="AF328" si="3173">$H328*AE328</f>
        <v>0</v>
      </c>
      <c r="AG328" s="34">
        <f t="shared" si="3033"/>
        <v>0</v>
      </c>
    </row>
    <row r="329" spans="1:33" s="14" customFormat="1" ht="18" customHeight="1" x14ac:dyDescent="0.25">
      <c r="A329" s="24"/>
      <c r="B329" s="24"/>
      <c r="C329" s="24"/>
      <c r="D329" s="24"/>
      <c r="E329" s="24"/>
      <c r="F329" s="24"/>
      <c r="G329" s="24"/>
      <c r="H329" s="33"/>
      <c r="I329" s="33"/>
      <c r="J329" s="33">
        <f t="shared" si="3022"/>
        <v>0</v>
      </c>
      <c r="L329" s="33">
        <f t="shared" si="3022"/>
        <v>0</v>
      </c>
      <c r="N329" s="33">
        <f t="shared" ref="N329" si="3174">$H329*M329</f>
        <v>0</v>
      </c>
      <c r="P329" s="33">
        <f t="shared" ref="P329" si="3175">$H329*O329</f>
        <v>0</v>
      </c>
      <c r="R329" s="33">
        <f t="shared" ref="R329" si="3176">$H329*Q329</f>
        <v>0</v>
      </c>
      <c r="T329" s="33">
        <f t="shared" ref="T329" si="3177">$H329*S329</f>
        <v>0</v>
      </c>
      <c r="V329" s="33">
        <f t="shared" ref="V329" si="3178">$H329*U329</f>
        <v>0</v>
      </c>
      <c r="X329" s="33">
        <f t="shared" ref="X329" si="3179">$H329*W329</f>
        <v>0</v>
      </c>
      <c r="Z329" s="33">
        <f t="shared" ref="Z329" si="3180">$H329*Y329</f>
        <v>0</v>
      </c>
      <c r="AB329" s="33">
        <f t="shared" ref="AB329" si="3181">$H329*AA329</f>
        <v>0</v>
      </c>
      <c r="AD329" s="33">
        <f t="shared" ref="AD329" si="3182">$H329*AC329</f>
        <v>0</v>
      </c>
      <c r="AF329" s="33">
        <f t="shared" ref="AF329" si="3183">$H329*AE329</f>
        <v>0</v>
      </c>
      <c r="AG329" s="34">
        <f t="shared" si="3033"/>
        <v>0</v>
      </c>
    </row>
    <row r="330" spans="1:33" s="14" customFormat="1" ht="18" customHeight="1" x14ac:dyDescent="0.25">
      <c r="A330" s="24"/>
      <c r="B330" s="24"/>
      <c r="C330" s="24"/>
      <c r="D330" s="24"/>
      <c r="E330" s="24"/>
      <c r="F330" s="24"/>
      <c r="G330" s="24"/>
      <c r="H330" s="33"/>
      <c r="I330" s="33"/>
      <c r="J330" s="33">
        <f t="shared" si="3022"/>
        <v>0</v>
      </c>
      <c r="L330" s="33">
        <f t="shared" si="3022"/>
        <v>0</v>
      </c>
      <c r="N330" s="33">
        <f t="shared" ref="N330" si="3184">$H330*M330</f>
        <v>0</v>
      </c>
      <c r="P330" s="33">
        <f t="shared" ref="P330" si="3185">$H330*O330</f>
        <v>0</v>
      </c>
      <c r="R330" s="33">
        <f t="shared" ref="R330" si="3186">$H330*Q330</f>
        <v>0</v>
      </c>
      <c r="T330" s="33">
        <f t="shared" ref="T330" si="3187">$H330*S330</f>
        <v>0</v>
      </c>
      <c r="V330" s="33">
        <f t="shared" ref="V330" si="3188">$H330*U330</f>
        <v>0</v>
      </c>
      <c r="X330" s="33">
        <f t="shared" ref="X330" si="3189">$H330*W330</f>
        <v>0</v>
      </c>
      <c r="Z330" s="33">
        <f t="shared" ref="Z330" si="3190">$H330*Y330</f>
        <v>0</v>
      </c>
      <c r="AB330" s="33">
        <f t="shared" ref="AB330" si="3191">$H330*AA330</f>
        <v>0</v>
      </c>
      <c r="AD330" s="33">
        <f t="shared" ref="AD330" si="3192">$H330*AC330</f>
        <v>0</v>
      </c>
      <c r="AF330" s="33">
        <f t="shared" ref="AF330" si="3193">$H330*AE330</f>
        <v>0</v>
      </c>
      <c r="AG330" s="34">
        <f t="shared" si="3033"/>
        <v>0</v>
      </c>
    </row>
    <row r="331" spans="1:33" s="14" customFormat="1" ht="18" customHeight="1" x14ac:dyDescent="0.25">
      <c r="A331" s="24"/>
      <c r="B331" s="24"/>
      <c r="C331" s="24"/>
      <c r="D331" s="24"/>
      <c r="E331" s="24"/>
      <c r="F331" s="24"/>
      <c r="G331" s="24"/>
      <c r="H331" s="33"/>
      <c r="I331" s="33"/>
      <c r="J331" s="33">
        <f t="shared" si="3022"/>
        <v>0</v>
      </c>
      <c r="L331" s="33">
        <f t="shared" si="3022"/>
        <v>0</v>
      </c>
      <c r="N331" s="33">
        <f t="shared" ref="N331" si="3194">$H331*M331</f>
        <v>0</v>
      </c>
      <c r="P331" s="33">
        <f t="shared" ref="P331" si="3195">$H331*O331</f>
        <v>0</v>
      </c>
      <c r="R331" s="33">
        <f t="shared" ref="R331" si="3196">$H331*Q331</f>
        <v>0</v>
      </c>
      <c r="T331" s="33">
        <f t="shared" ref="T331" si="3197">$H331*S331</f>
        <v>0</v>
      </c>
      <c r="V331" s="33">
        <f t="shared" ref="V331" si="3198">$H331*U331</f>
        <v>0</v>
      </c>
      <c r="X331" s="33">
        <f t="shared" ref="X331" si="3199">$H331*W331</f>
        <v>0</v>
      </c>
      <c r="Z331" s="33">
        <f t="shared" ref="Z331" si="3200">$H331*Y331</f>
        <v>0</v>
      </c>
      <c r="AB331" s="33">
        <f t="shared" ref="AB331" si="3201">$H331*AA331</f>
        <v>0</v>
      </c>
      <c r="AD331" s="33">
        <f t="shared" ref="AD331" si="3202">$H331*AC331</f>
        <v>0</v>
      </c>
      <c r="AF331" s="33">
        <f t="shared" ref="AF331" si="3203">$H331*AE331</f>
        <v>0</v>
      </c>
      <c r="AG331" s="34">
        <f t="shared" si="3033"/>
        <v>0</v>
      </c>
    </row>
    <row r="332" spans="1:33" s="14" customFormat="1" ht="18" customHeight="1" x14ac:dyDescent="0.25">
      <c r="A332" s="24"/>
      <c r="B332" s="24"/>
      <c r="C332" s="24"/>
      <c r="D332" s="24"/>
      <c r="E332" s="24"/>
      <c r="F332" s="24"/>
      <c r="G332" s="24"/>
      <c r="H332" s="33"/>
      <c r="I332" s="33"/>
      <c r="J332" s="33">
        <f t="shared" si="3022"/>
        <v>0</v>
      </c>
      <c r="L332" s="33">
        <f t="shared" si="3022"/>
        <v>0</v>
      </c>
      <c r="N332" s="33">
        <f t="shared" ref="N332" si="3204">$H332*M332</f>
        <v>0</v>
      </c>
      <c r="P332" s="33">
        <f t="shared" ref="P332" si="3205">$H332*O332</f>
        <v>0</v>
      </c>
      <c r="R332" s="33">
        <f t="shared" ref="R332" si="3206">$H332*Q332</f>
        <v>0</v>
      </c>
      <c r="T332" s="33">
        <f t="shared" ref="T332" si="3207">$H332*S332</f>
        <v>0</v>
      </c>
      <c r="V332" s="33">
        <f t="shared" ref="V332" si="3208">$H332*U332</f>
        <v>0</v>
      </c>
      <c r="X332" s="33">
        <f t="shared" ref="X332" si="3209">$H332*W332</f>
        <v>0</v>
      </c>
      <c r="Z332" s="33">
        <f t="shared" ref="Z332" si="3210">$H332*Y332</f>
        <v>0</v>
      </c>
      <c r="AB332" s="33">
        <f t="shared" ref="AB332" si="3211">$H332*AA332</f>
        <v>0</v>
      </c>
      <c r="AD332" s="33">
        <f t="shared" ref="AD332" si="3212">$H332*AC332</f>
        <v>0</v>
      </c>
      <c r="AF332" s="33">
        <f t="shared" ref="AF332" si="3213">$H332*AE332</f>
        <v>0</v>
      </c>
      <c r="AG332" s="34">
        <f t="shared" si="3033"/>
        <v>0</v>
      </c>
    </row>
    <row r="333" spans="1:33" s="14" customFormat="1" ht="18" customHeight="1" x14ac:dyDescent="0.25">
      <c r="A333" s="24"/>
      <c r="B333" s="24"/>
      <c r="C333" s="24"/>
      <c r="D333" s="24"/>
      <c r="E333" s="24"/>
      <c r="F333" s="24"/>
      <c r="G333" s="24"/>
      <c r="H333" s="33"/>
      <c r="I333" s="33"/>
      <c r="J333" s="33">
        <f t="shared" si="3022"/>
        <v>0</v>
      </c>
      <c r="L333" s="33">
        <f t="shared" si="3022"/>
        <v>0</v>
      </c>
      <c r="N333" s="33">
        <f t="shared" ref="N333" si="3214">$H333*M333</f>
        <v>0</v>
      </c>
      <c r="P333" s="33">
        <f t="shared" ref="P333" si="3215">$H333*O333</f>
        <v>0</v>
      </c>
      <c r="R333" s="33">
        <f t="shared" ref="R333" si="3216">$H333*Q333</f>
        <v>0</v>
      </c>
      <c r="T333" s="33">
        <f t="shared" ref="T333" si="3217">$H333*S333</f>
        <v>0</v>
      </c>
      <c r="V333" s="33">
        <f t="shared" ref="V333" si="3218">$H333*U333</f>
        <v>0</v>
      </c>
      <c r="X333" s="33">
        <f t="shared" ref="X333" si="3219">$H333*W333</f>
        <v>0</v>
      </c>
      <c r="Z333" s="33">
        <f t="shared" ref="Z333" si="3220">$H333*Y333</f>
        <v>0</v>
      </c>
      <c r="AB333" s="33">
        <f t="shared" ref="AB333" si="3221">$H333*AA333</f>
        <v>0</v>
      </c>
      <c r="AD333" s="33">
        <f t="shared" ref="AD333" si="3222">$H333*AC333</f>
        <v>0</v>
      </c>
      <c r="AF333" s="33">
        <f t="shared" ref="AF333" si="3223">$H333*AE333</f>
        <v>0</v>
      </c>
      <c r="AG333" s="34">
        <f t="shared" si="3033"/>
        <v>0</v>
      </c>
    </row>
    <row r="334" spans="1:33" s="14" customFormat="1" ht="18" customHeight="1" x14ac:dyDescent="0.25">
      <c r="A334" s="24"/>
      <c r="B334" s="24"/>
      <c r="C334" s="24"/>
      <c r="D334" s="24"/>
      <c r="E334" s="24"/>
      <c r="F334" s="24"/>
      <c r="G334" s="24"/>
      <c r="H334" s="33"/>
      <c r="I334" s="33"/>
      <c r="J334" s="33">
        <f t="shared" si="3022"/>
        <v>0</v>
      </c>
      <c r="L334" s="33">
        <f t="shared" si="3022"/>
        <v>0</v>
      </c>
      <c r="N334" s="33">
        <f t="shared" ref="N334" si="3224">$H334*M334</f>
        <v>0</v>
      </c>
      <c r="P334" s="33">
        <f t="shared" ref="P334" si="3225">$H334*O334</f>
        <v>0</v>
      </c>
      <c r="R334" s="33">
        <f t="shared" ref="R334" si="3226">$H334*Q334</f>
        <v>0</v>
      </c>
      <c r="T334" s="33">
        <f t="shared" ref="T334" si="3227">$H334*S334</f>
        <v>0</v>
      </c>
      <c r="V334" s="33">
        <f t="shared" ref="V334" si="3228">$H334*U334</f>
        <v>0</v>
      </c>
      <c r="X334" s="33">
        <f t="shared" ref="X334" si="3229">$H334*W334</f>
        <v>0</v>
      </c>
      <c r="Z334" s="33">
        <f t="shared" ref="Z334" si="3230">$H334*Y334</f>
        <v>0</v>
      </c>
      <c r="AB334" s="33">
        <f t="shared" ref="AB334" si="3231">$H334*AA334</f>
        <v>0</v>
      </c>
      <c r="AD334" s="33">
        <f t="shared" ref="AD334" si="3232">$H334*AC334</f>
        <v>0</v>
      </c>
      <c r="AF334" s="33">
        <f t="shared" ref="AF334" si="3233">$H334*AE334</f>
        <v>0</v>
      </c>
      <c r="AG334" s="34">
        <f t="shared" si="3033"/>
        <v>0</v>
      </c>
    </row>
    <row r="335" spans="1:33" s="14" customFormat="1" ht="18" customHeight="1" x14ac:dyDescent="0.25">
      <c r="A335" s="24"/>
      <c r="B335" s="24"/>
      <c r="C335" s="24"/>
      <c r="D335" s="24"/>
      <c r="E335" s="24"/>
      <c r="F335" s="24"/>
      <c r="G335" s="24"/>
      <c r="H335" s="33"/>
      <c r="I335" s="33"/>
      <c r="J335" s="33">
        <f t="shared" si="3022"/>
        <v>0</v>
      </c>
      <c r="L335" s="33">
        <f t="shared" si="3022"/>
        <v>0</v>
      </c>
      <c r="N335" s="33">
        <f t="shared" ref="N335" si="3234">$H335*M335</f>
        <v>0</v>
      </c>
      <c r="P335" s="33">
        <f t="shared" ref="P335" si="3235">$H335*O335</f>
        <v>0</v>
      </c>
      <c r="R335" s="33">
        <f t="shared" ref="R335" si="3236">$H335*Q335</f>
        <v>0</v>
      </c>
      <c r="T335" s="33">
        <f t="shared" ref="T335" si="3237">$H335*S335</f>
        <v>0</v>
      </c>
      <c r="V335" s="33">
        <f t="shared" ref="V335" si="3238">$H335*U335</f>
        <v>0</v>
      </c>
      <c r="X335" s="33">
        <f t="shared" ref="X335" si="3239">$H335*W335</f>
        <v>0</v>
      </c>
      <c r="Z335" s="33">
        <f t="shared" ref="Z335" si="3240">$H335*Y335</f>
        <v>0</v>
      </c>
      <c r="AB335" s="33">
        <f t="shared" ref="AB335" si="3241">$H335*AA335</f>
        <v>0</v>
      </c>
      <c r="AD335" s="33">
        <f t="shared" ref="AD335" si="3242">$H335*AC335</f>
        <v>0</v>
      </c>
      <c r="AF335" s="33">
        <f t="shared" ref="AF335" si="3243">$H335*AE335</f>
        <v>0</v>
      </c>
      <c r="AG335" s="34">
        <f t="shared" si="3033"/>
        <v>0</v>
      </c>
    </row>
    <row r="336" spans="1:33" s="14" customFormat="1" ht="18" customHeight="1" x14ac:dyDescent="0.25">
      <c r="A336" s="24"/>
      <c r="B336" s="24"/>
      <c r="C336" s="24"/>
      <c r="D336" s="24"/>
      <c r="E336" s="24"/>
      <c r="F336" s="24"/>
      <c r="G336" s="24"/>
      <c r="H336" s="33"/>
      <c r="I336" s="33"/>
      <c r="J336" s="33">
        <f t="shared" si="3022"/>
        <v>0</v>
      </c>
      <c r="L336" s="33">
        <f t="shared" si="3022"/>
        <v>0</v>
      </c>
      <c r="N336" s="33">
        <f t="shared" ref="N336" si="3244">$H336*M336</f>
        <v>0</v>
      </c>
      <c r="P336" s="33">
        <f t="shared" ref="P336" si="3245">$H336*O336</f>
        <v>0</v>
      </c>
      <c r="R336" s="33">
        <f t="shared" ref="R336" si="3246">$H336*Q336</f>
        <v>0</v>
      </c>
      <c r="T336" s="33">
        <f t="shared" ref="T336" si="3247">$H336*S336</f>
        <v>0</v>
      </c>
      <c r="V336" s="33">
        <f t="shared" ref="V336" si="3248">$H336*U336</f>
        <v>0</v>
      </c>
      <c r="X336" s="33">
        <f t="shared" ref="X336" si="3249">$H336*W336</f>
        <v>0</v>
      </c>
      <c r="Z336" s="33">
        <f t="shared" ref="Z336" si="3250">$H336*Y336</f>
        <v>0</v>
      </c>
      <c r="AB336" s="33">
        <f t="shared" ref="AB336" si="3251">$H336*AA336</f>
        <v>0</v>
      </c>
      <c r="AD336" s="33">
        <f t="shared" ref="AD336" si="3252">$H336*AC336</f>
        <v>0</v>
      </c>
      <c r="AF336" s="33">
        <f t="shared" ref="AF336" si="3253">$H336*AE336</f>
        <v>0</v>
      </c>
      <c r="AG336" s="34">
        <f t="shared" si="3033"/>
        <v>0</v>
      </c>
    </row>
    <row r="337" spans="1:33" s="14" customFormat="1" ht="18" customHeight="1" x14ac:dyDescent="0.25">
      <c r="A337" s="24"/>
      <c r="B337" s="24"/>
      <c r="C337" s="24"/>
      <c r="D337" s="24"/>
      <c r="E337" s="24"/>
      <c r="F337" s="24"/>
      <c r="G337" s="24"/>
      <c r="H337" s="33"/>
      <c r="I337" s="33"/>
      <c r="J337" s="33">
        <f t="shared" si="3022"/>
        <v>0</v>
      </c>
      <c r="L337" s="33">
        <f t="shared" si="3022"/>
        <v>0</v>
      </c>
      <c r="N337" s="33">
        <f t="shared" ref="N337" si="3254">$H337*M337</f>
        <v>0</v>
      </c>
      <c r="P337" s="33">
        <f t="shared" ref="P337" si="3255">$H337*O337</f>
        <v>0</v>
      </c>
      <c r="R337" s="33">
        <f t="shared" ref="R337" si="3256">$H337*Q337</f>
        <v>0</v>
      </c>
      <c r="T337" s="33">
        <f t="shared" ref="T337" si="3257">$H337*S337</f>
        <v>0</v>
      </c>
      <c r="V337" s="33">
        <f t="shared" ref="V337" si="3258">$H337*U337</f>
        <v>0</v>
      </c>
      <c r="X337" s="33">
        <f t="shared" ref="X337" si="3259">$H337*W337</f>
        <v>0</v>
      </c>
      <c r="Z337" s="33">
        <f t="shared" ref="Z337" si="3260">$H337*Y337</f>
        <v>0</v>
      </c>
      <c r="AB337" s="33">
        <f t="shared" ref="AB337" si="3261">$H337*AA337</f>
        <v>0</v>
      </c>
      <c r="AD337" s="33">
        <f t="shared" ref="AD337" si="3262">$H337*AC337</f>
        <v>0</v>
      </c>
      <c r="AF337" s="33">
        <f t="shared" ref="AF337" si="3263">$H337*AE337</f>
        <v>0</v>
      </c>
      <c r="AG337" s="34">
        <f t="shared" si="3033"/>
        <v>0</v>
      </c>
    </row>
    <row r="338" spans="1:33" s="14" customFormat="1" ht="18" customHeight="1" x14ac:dyDescent="0.25">
      <c r="A338" s="24"/>
      <c r="B338" s="24"/>
      <c r="C338" s="24"/>
      <c r="D338" s="24"/>
      <c r="E338" s="24"/>
      <c r="F338" s="24"/>
      <c r="G338" s="24"/>
      <c r="H338" s="33"/>
      <c r="I338" s="33"/>
      <c r="J338" s="33">
        <f t="shared" si="3022"/>
        <v>0</v>
      </c>
      <c r="L338" s="33">
        <f t="shared" si="3022"/>
        <v>0</v>
      </c>
      <c r="N338" s="33">
        <f t="shared" ref="N338" si="3264">$H338*M338</f>
        <v>0</v>
      </c>
      <c r="P338" s="33">
        <f t="shared" ref="P338" si="3265">$H338*O338</f>
        <v>0</v>
      </c>
      <c r="R338" s="33">
        <f t="shared" ref="R338" si="3266">$H338*Q338</f>
        <v>0</v>
      </c>
      <c r="T338" s="33">
        <f t="shared" ref="T338" si="3267">$H338*S338</f>
        <v>0</v>
      </c>
      <c r="V338" s="33">
        <f t="shared" ref="V338" si="3268">$H338*U338</f>
        <v>0</v>
      </c>
      <c r="X338" s="33">
        <f t="shared" ref="X338" si="3269">$H338*W338</f>
        <v>0</v>
      </c>
      <c r="Z338" s="33">
        <f t="shared" ref="Z338" si="3270">$H338*Y338</f>
        <v>0</v>
      </c>
      <c r="AB338" s="33">
        <f t="shared" ref="AB338" si="3271">$H338*AA338</f>
        <v>0</v>
      </c>
      <c r="AD338" s="33">
        <f t="shared" ref="AD338" si="3272">$H338*AC338</f>
        <v>0</v>
      </c>
      <c r="AF338" s="33">
        <f t="shared" ref="AF338" si="3273">$H338*AE338</f>
        <v>0</v>
      </c>
      <c r="AG338" s="34">
        <f t="shared" si="3033"/>
        <v>0</v>
      </c>
    </row>
    <row r="339" spans="1:33" s="14" customFormat="1" ht="18" customHeight="1" x14ac:dyDescent="0.25">
      <c r="A339" s="24"/>
      <c r="B339" s="24"/>
      <c r="C339" s="24"/>
      <c r="D339" s="24"/>
      <c r="E339" s="24"/>
      <c r="F339" s="24"/>
      <c r="G339" s="24"/>
      <c r="H339" s="33"/>
      <c r="I339" s="33"/>
      <c r="J339" s="33">
        <f t="shared" si="3022"/>
        <v>0</v>
      </c>
      <c r="L339" s="33">
        <f t="shared" si="3022"/>
        <v>0</v>
      </c>
      <c r="N339" s="33">
        <f t="shared" ref="N339" si="3274">$H339*M339</f>
        <v>0</v>
      </c>
      <c r="P339" s="33">
        <f t="shared" ref="P339" si="3275">$H339*O339</f>
        <v>0</v>
      </c>
      <c r="R339" s="33">
        <f t="shared" ref="R339" si="3276">$H339*Q339</f>
        <v>0</v>
      </c>
      <c r="T339" s="33">
        <f t="shared" ref="T339" si="3277">$H339*S339</f>
        <v>0</v>
      </c>
      <c r="V339" s="33">
        <f t="shared" ref="V339" si="3278">$H339*U339</f>
        <v>0</v>
      </c>
      <c r="X339" s="33">
        <f t="shared" ref="X339" si="3279">$H339*W339</f>
        <v>0</v>
      </c>
      <c r="Z339" s="33">
        <f t="shared" ref="Z339" si="3280">$H339*Y339</f>
        <v>0</v>
      </c>
      <c r="AB339" s="33">
        <f t="shared" ref="AB339" si="3281">$H339*AA339</f>
        <v>0</v>
      </c>
      <c r="AD339" s="33">
        <f t="shared" ref="AD339" si="3282">$H339*AC339</f>
        <v>0</v>
      </c>
      <c r="AF339" s="33">
        <f t="shared" ref="AF339" si="3283">$H339*AE339</f>
        <v>0</v>
      </c>
      <c r="AG339" s="34">
        <f t="shared" si="3033"/>
        <v>0</v>
      </c>
    </row>
    <row r="340" spans="1:33" s="14" customFormat="1" ht="18" customHeight="1" x14ac:dyDescent="0.25">
      <c r="A340" s="24"/>
      <c r="B340" s="24"/>
      <c r="C340" s="24"/>
      <c r="D340" s="24"/>
      <c r="E340" s="24"/>
      <c r="F340" s="24"/>
      <c r="G340" s="24"/>
      <c r="H340" s="33"/>
      <c r="I340" s="33"/>
      <c r="J340" s="33">
        <f t="shared" si="3022"/>
        <v>0</v>
      </c>
      <c r="L340" s="33">
        <f t="shared" si="3022"/>
        <v>0</v>
      </c>
      <c r="N340" s="33">
        <f t="shared" ref="N340" si="3284">$H340*M340</f>
        <v>0</v>
      </c>
      <c r="P340" s="33">
        <f t="shared" ref="P340" si="3285">$H340*O340</f>
        <v>0</v>
      </c>
      <c r="R340" s="33">
        <f t="shared" ref="R340" si="3286">$H340*Q340</f>
        <v>0</v>
      </c>
      <c r="T340" s="33">
        <f t="shared" ref="T340" si="3287">$H340*S340</f>
        <v>0</v>
      </c>
      <c r="V340" s="33">
        <f t="shared" ref="V340" si="3288">$H340*U340</f>
        <v>0</v>
      </c>
      <c r="X340" s="33">
        <f t="shared" ref="X340" si="3289">$H340*W340</f>
        <v>0</v>
      </c>
      <c r="Z340" s="33">
        <f t="shared" ref="Z340" si="3290">$H340*Y340</f>
        <v>0</v>
      </c>
      <c r="AB340" s="33">
        <f t="shared" ref="AB340" si="3291">$H340*AA340</f>
        <v>0</v>
      </c>
      <c r="AD340" s="33">
        <f t="shared" ref="AD340" si="3292">$H340*AC340</f>
        <v>0</v>
      </c>
      <c r="AF340" s="33">
        <f t="shared" ref="AF340" si="3293">$H340*AE340</f>
        <v>0</v>
      </c>
      <c r="AG340" s="34">
        <f t="shared" si="3033"/>
        <v>0</v>
      </c>
    </row>
    <row r="341" spans="1:33" s="14" customFormat="1" ht="18" customHeight="1" x14ac:dyDescent="0.25">
      <c r="A341" s="24"/>
      <c r="B341" s="24"/>
      <c r="C341" s="24"/>
      <c r="D341" s="24"/>
      <c r="E341" s="24"/>
      <c r="F341" s="24"/>
      <c r="G341" s="24"/>
      <c r="H341" s="33"/>
      <c r="I341" s="33"/>
      <c r="J341" s="33">
        <f t="shared" si="3022"/>
        <v>0</v>
      </c>
      <c r="L341" s="33">
        <f t="shared" si="3022"/>
        <v>0</v>
      </c>
      <c r="N341" s="33">
        <f t="shared" ref="N341" si="3294">$H341*M341</f>
        <v>0</v>
      </c>
      <c r="P341" s="33">
        <f t="shared" ref="P341" si="3295">$H341*O341</f>
        <v>0</v>
      </c>
      <c r="R341" s="33">
        <f t="shared" ref="R341" si="3296">$H341*Q341</f>
        <v>0</v>
      </c>
      <c r="T341" s="33">
        <f t="shared" ref="T341" si="3297">$H341*S341</f>
        <v>0</v>
      </c>
      <c r="V341" s="33">
        <f t="shared" ref="V341" si="3298">$H341*U341</f>
        <v>0</v>
      </c>
      <c r="X341" s="33">
        <f t="shared" ref="X341" si="3299">$H341*W341</f>
        <v>0</v>
      </c>
      <c r="Z341" s="33">
        <f t="shared" ref="Z341" si="3300">$H341*Y341</f>
        <v>0</v>
      </c>
      <c r="AB341" s="33">
        <f t="shared" ref="AB341" si="3301">$H341*AA341</f>
        <v>0</v>
      </c>
      <c r="AD341" s="33">
        <f t="shared" ref="AD341" si="3302">$H341*AC341</f>
        <v>0</v>
      </c>
      <c r="AF341" s="33">
        <f t="shared" ref="AF341" si="3303">$H341*AE341</f>
        <v>0</v>
      </c>
      <c r="AG341" s="34">
        <f t="shared" si="3033"/>
        <v>0</v>
      </c>
    </row>
    <row r="342" spans="1:33" s="14" customFormat="1" ht="18" customHeight="1" x14ac:dyDescent="0.25">
      <c r="A342" s="24"/>
      <c r="B342" s="24"/>
      <c r="C342" s="24"/>
      <c r="D342" s="24"/>
      <c r="E342" s="24"/>
      <c r="F342" s="24"/>
      <c r="G342" s="24"/>
      <c r="H342" s="33"/>
      <c r="I342" s="33"/>
      <c r="J342" s="33">
        <f t="shared" si="3022"/>
        <v>0</v>
      </c>
      <c r="L342" s="33">
        <f t="shared" si="3022"/>
        <v>0</v>
      </c>
      <c r="N342" s="33">
        <f t="shared" ref="N342" si="3304">$H342*M342</f>
        <v>0</v>
      </c>
      <c r="P342" s="33">
        <f t="shared" ref="P342" si="3305">$H342*O342</f>
        <v>0</v>
      </c>
      <c r="R342" s="33">
        <f t="shared" ref="R342" si="3306">$H342*Q342</f>
        <v>0</v>
      </c>
      <c r="T342" s="33">
        <f t="shared" ref="T342" si="3307">$H342*S342</f>
        <v>0</v>
      </c>
      <c r="V342" s="33">
        <f t="shared" ref="V342" si="3308">$H342*U342</f>
        <v>0</v>
      </c>
      <c r="X342" s="33">
        <f t="shared" ref="X342" si="3309">$H342*W342</f>
        <v>0</v>
      </c>
      <c r="Z342" s="33">
        <f t="shared" ref="Z342" si="3310">$H342*Y342</f>
        <v>0</v>
      </c>
      <c r="AB342" s="33">
        <f t="shared" ref="AB342" si="3311">$H342*AA342</f>
        <v>0</v>
      </c>
      <c r="AD342" s="33">
        <f t="shared" ref="AD342" si="3312">$H342*AC342</f>
        <v>0</v>
      </c>
      <c r="AF342" s="33">
        <f t="shared" ref="AF342" si="3313">$H342*AE342</f>
        <v>0</v>
      </c>
      <c r="AG342" s="34">
        <f t="shared" si="3033"/>
        <v>0</v>
      </c>
    </row>
    <row r="343" spans="1:33" s="14" customFormat="1" ht="18" customHeight="1" x14ac:dyDescent="0.25">
      <c r="A343" s="24"/>
      <c r="B343" s="24"/>
      <c r="C343" s="24"/>
      <c r="D343" s="24"/>
      <c r="E343" s="24"/>
      <c r="F343" s="24"/>
      <c r="G343" s="24"/>
      <c r="H343" s="33"/>
      <c r="I343" s="33"/>
      <c r="J343" s="33">
        <f t="shared" si="3022"/>
        <v>0</v>
      </c>
      <c r="L343" s="33">
        <f t="shared" si="3022"/>
        <v>0</v>
      </c>
      <c r="N343" s="33">
        <f t="shared" ref="N343" si="3314">$H343*M343</f>
        <v>0</v>
      </c>
      <c r="P343" s="33">
        <f t="shared" ref="P343" si="3315">$H343*O343</f>
        <v>0</v>
      </c>
      <c r="R343" s="33">
        <f t="shared" ref="R343" si="3316">$H343*Q343</f>
        <v>0</v>
      </c>
      <c r="T343" s="33">
        <f t="shared" ref="T343" si="3317">$H343*S343</f>
        <v>0</v>
      </c>
      <c r="V343" s="33">
        <f t="shared" ref="V343" si="3318">$H343*U343</f>
        <v>0</v>
      </c>
      <c r="X343" s="33">
        <f t="shared" ref="X343" si="3319">$H343*W343</f>
        <v>0</v>
      </c>
      <c r="Z343" s="33">
        <f t="shared" ref="Z343" si="3320">$H343*Y343</f>
        <v>0</v>
      </c>
      <c r="AB343" s="33">
        <f t="shared" ref="AB343" si="3321">$H343*AA343</f>
        <v>0</v>
      </c>
      <c r="AD343" s="33">
        <f t="shared" ref="AD343" si="3322">$H343*AC343</f>
        <v>0</v>
      </c>
      <c r="AF343" s="33">
        <f t="shared" ref="AF343" si="3323">$H343*AE343</f>
        <v>0</v>
      </c>
      <c r="AG343" s="34">
        <f t="shared" si="3033"/>
        <v>0</v>
      </c>
    </row>
    <row r="344" spans="1:33" s="14" customFormat="1" ht="18" customHeight="1" x14ac:dyDescent="0.25">
      <c r="A344" s="24"/>
      <c r="B344" s="24"/>
      <c r="C344" s="24"/>
      <c r="D344" s="24"/>
      <c r="E344" s="24"/>
      <c r="F344" s="24"/>
      <c r="G344" s="24"/>
      <c r="H344" s="33"/>
      <c r="I344" s="33"/>
      <c r="J344" s="33">
        <f t="shared" si="3022"/>
        <v>0</v>
      </c>
      <c r="L344" s="33">
        <f t="shared" si="3022"/>
        <v>0</v>
      </c>
      <c r="N344" s="33">
        <f t="shared" ref="N344" si="3324">$H344*M344</f>
        <v>0</v>
      </c>
      <c r="P344" s="33">
        <f t="shared" ref="P344" si="3325">$H344*O344</f>
        <v>0</v>
      </c>
      <c r="R344" s="33">
        <f t="shared" ref="R344" si="3326">$H344*Q344</f>
        <v>0</v>
      </c>
      <c r="T344" s="33">
        <f t="shared" ref="T344" si="3327">$H344*S344</f>
        <v>0</v>
      </c>
      <c r="V344" s="33">
        <f t="shared" ref="V344" si="3328">$H344*U344</f>
        <v>0</v>
      </c>
      <c r="X344" s="33">
        <f t="shared" ref="X344" si="3329">$H344*W344</f>
        <v>0</v>
      </c>
      <c r="Z344" s="33">
        <f t="shared" ref="Z344" si="3330">$H344*Y344</f>
        <v>0</v>
      </c>
      <c r="AB344" s="33">
        <f t="shared" ref="AB344" si="3331">$H344*AA344</f>
        <v>0</v>
      </c>
      <c r="AD344" s="33">
        <f t="shared" ref="AD344" si="3332">$H344*AC344</f>
        <v>0</v>
      </c>
      <c r="AF344" s="33">
        <f t="shared" ref="AF344" si="3333">$H344*AE344</f>
        <v>0</v>
      </c>
      <c r="AG344" s="34">
        <f t="shared" si="3033"/>
        <v>0</v>
      </c>
    </row>
    <row r="345" spans="1:33" s="14" customFormat="1" ht="18" customHeight="1" x14ac:dyDescent="0.25">
      <c r="A345" s="24"/>
      <c r="B345" s="24"/>
      <c r="C345" s="24"/>
      <c r="D345" s="24"/>
      <c r="E345" s="24"/>
      <c r="F345" s="24"/>
      <c r="G345" s="24"/>
      <c r="H345" s="33"/>
      <c r="I345" s="33"/>
      <c r="J345" s="33">
        <f t="shared" si="3022"/>
        <v>0</v>
      </c>
      <c r="L345" s="33">
        <f t="shared" si="3022"/>
        <v>0</v>
      </c>
      <c r="N345" s="33">
        <f t="shared" ref="N345" si="3334">$H345*M345</f>
        <v>0</v>
      </c>
      <c r="P345" s="33">
        <f t="shared" ref="P345" si="3335">$H345*O345</f>
        <v>0</v>
      </c>
      <c r="R345" s="33">
        <f t="shared" ref="R345" si="3336">$H345*Q345</f>
        <v>0</v>
      </c>
      <c r="T345" s="33">
        <f t="shared" ref="T345" si="3337">$H345*S345</f>
        <v>0</v>
      </c>
      <c r="V345" s="33">
        <f t="shared" ref="V345" si="3338">$H345*U345</f>
        <v>0</v>
      </c>
      <c r="X345" s="33">
        <f t="shared" ref="X345" si="3339">$H345*W345</f>
        <v>0</v>
      </c>
      <c r="Z345" s="33">
        <f t="shared" ref="Z345" si="3340">$H345*Y345</f>
        <v>0</v>
      </c>
      <c r="AB345" s="33">
        <f t="shared" ref="AB345" si="3341">$H345*AA345</f>
        <v>0</v>
      </c>
      <c r="AD345" s="33">
        <f t="shared" ref="AD345" si="3342">$H345*AC345</f>
        <v>0</v>
      </c>
      <c r="AF345" s="33">
        <f t="shared" ref="AF345" si="3343">$H345*AE345</f>
        <v>0</v>
      </c>
      <c r="AG345" s="34">
        <f t="shared" si="3033"/>
        <v>0</v>
      </c>
    </row>
    <row r="346" spans="1:33" s="14" customFormat="1" ht="18" customHeight="1" x14ac:dyDescent="0.25">
      <c r="A346" s="24"/>
      <c r="B346" s="24"/>
      <c r="C346" s="24"/>
      <c r="D346" s="24"/>
      <c r="E346" s="24"/>
      <c r="F346" s="24"/>
      <c r="G346" s="24"/>
      <c r="H346" s="33"/>
      <c r="I346" s="33"/>
      <c r="J346" s="33">
        <f t="shared" si="3022"/>
        <v>0</v>
      </c>
      <c r="L346" s="33">
        <f t="shared" si="3022"/>
        <v>0</v>
      </c>
      <c r="N346" s="33">
        <f t="shared" ref="N346" si="3344">$H346*M346</f>
        <v>0</v>
      </c>
      <c r="P346" s="33">
        <f t="shared" ref="P346" si="3345">$H346*O346</f>
        <v>0</v>
      </c>
      <c r="R346" s="33">
        <f t="shared" ref="R346" si="3346">$H346*Q346</f>
        <v>0</v>
      </c>
      <c r="T346" s="33">
        <f t="shared" ref="T346" si="3347">$H346*S346</f>
        <v>0</v>
      </c>
      <c r="V346" s="33">
        <f t="shared" ref="V346" si="3348">$H346*U346</f>
        <v>0</v>
      </c>
      <c r="X346" s="33">
        <f t="shared" ref="X346" si="3349">$H346*W346</f>
        <v>0</v>
      </c>
      <c r="Z346" s="33">
        <f t="shared" ref="Z346" si="3350">$H346*Y346</f>
        <v>0</v>
      </c>
      <c r="AB346" s="33">
        <f t="shared" ref="AB346" si="3351">$H346*AA346</f>
        <v>0</v>
      </c>
      <c r="AD346" s="33">
        <f t="shared" ref="AD346" si="3352">$H346*AC346</f>
        <v>0</v>
      </c>
      <c r="AF346" s="33">
        <f t="shared" ref="AF346" si="3353">$H346*AE346</f>
        <v>0</v>
      </c>
      <c r="AG346" s="34">
        <f t="shared" si="3033"/>
        <v>0</v>
      </c>
    </row>
    <row r="347" spans="1:33" s="14" customFormat="1" ht="18" customHeight="1" x14ac:dyDescent="0.25">
      <c r="A347" s="24"/>
      <c r="B347" s="24"/>
      <c r="C347" s="24"/>
      <c r="D347" s="24"/>
      <c r="E347" s="24"/>
      <c r="F347" s="24"/>
      <c r="G347" s="24"/>
      <c r="H347" s="33"/>
      <c r="I347" s="33"/>
      <c r="J347" s="33">
        <f t="shared" si="3022"/>
        <v>0</v>
      </c>
      <c r="L347" s="33">
        <f t="shared" si="3022"/>
        <v>0</v>
      </c>
      <c r="N347" s="33">
        <f t="shared" ref="N347" si="3354">$H347*M347</f>
        <v>0</v>
      </c>
      <c r="P347" s="33">
        <f t="shared" ref="P347" si="3355">$H347*O347</f>
        <v>0</v>
      </c>
      <c r="R347" s="33">
        <f t="shared" ref="R347" si="3356">$H347*Q347</f>
        <v>0</v>
      </c>
      <c r="T347" s="33">
        <f t="shared" ref="T347" si="3357">$H347*S347</f>
        <v>0</v>
      </c>
      <c r="V347" s="33">
        <f t="shared" ref="V347" si="3358">$H347*U347</f>
        <v>0</v>
      </c>
      <c r="X347" s="33">
        <f t="shared" ref="X347" si="3359">$H347*W347</f>
        <v>0</v>
      </c>
      <c r="Z347" s="33">
        <f t="shared" ref="Z347" si="3360">$H347*Y347</f>
        <v>0</v>
      </c>
      <c r="AB347" s="33">
        <f t="shared" ref="AB347" si="3361">$H347*AA347</f>
        <v>0</v>
      </c>
      <c r="AD347" s="33">
        <f t="shared" ref="AD347" si="3362">$H347*AC347</f>
        <v>0</v>
      </c>
      <c r="AF347" s="33">
        <f t="shared" ref="AF347" si="3363">$H347*AE347</f>
        <v>0</v>
      </c>
      <c r="AG347" s="34">
        <f t="shared" si="3033"/>
        <v>0</v>
      </c>
    </row>
    <row r="348" spans="1:33" s="14" customFormat="1" ht="18" customHeight="1" x14ac:dyDescent="0.25">
      <c r="A348" s="24"/>
      <c r="B348" s="24"/>
      <c r="C348" s="24"/>
      <c r="D348" s="24"/>
      <c r="E348" s="24"/>
      <c r="F348" s="24"/>
      <c r="G348" s="24"/>
      <c r="H348" s="33"/>
      <c r="I348" s="33"/>
      <c r="J348" s="33">
        <f t="shared" si="3022"/>
        <v>0</v>
      </c>
      <c r="L348" s="33">
        <f t="shared" si="3022"/>
        <v>0</v>
      </c>
      <c r="N348" s="33">
        <f t="shared" ref="N348" si="3364">$H348*M348</f>
        <v>0</v>
      </c>
      <c r="P348" s="33">
        <f t="shared" ref="P348" si="3365">$H348*O348</f>
        <v>0</v>
      </c>
      <c r="R348" s="33">
        <f t="shared" ref="R348" si="3366">$H348*Q348</f>
        <v>0</v>
      </c>
      <c r="T348" s="33">
        <f t="shared" ref="T348" si="3367">$H348*S348</f>
        <v>0</v>
      </c>
      <c r="V348" s="33">
        <f t="shared" ref="V348" si="3368">$H348*U348</f>
        <v>0</v>
      </c>
      <c r="X348" s="33">
        <f t="shared" ref="X348" si="3369">$H348*W348</f>
        <v>0</v>
      </c>
      <c r="Z348" s="33">
        <f t="shared" ref="Z348" si="3370">$H348*Y348</f>
        <v>0</v>
      </c>
      <c r="AB348" s="33">
        <f t="shared" ref="AB348" si="3371">$H348*AA348</f>
        <v>0</v>
      </c>
      <c r="AD348" s="33">
        <f t="shared" ref="AD348" si="3372">$H348*AC348</f>
        <v>0</v>
      </c>
      <c r="AF348" s="33">
        <f t="shared" ref="AF348" si="3373">$H348*AE348</f>
        <v>0</v>
      </c>
      <c r="AG348" s="34">
        <f t="shared" si="3033"/>
        <v>0</v>
      </c>
    </row>
    <row r="349" spans="1:33" s="14" customFormat="1" ht="18" customHeight="1" x14ac:dyDescent="0.25">
      <c r="A349" s="24"/>
      <c r="B349" s="24"/>
      <c r="C349" s="24"/>
      <c r="D349" s="24"/>
      <c r="E349" s="24"/>
      <c r="F349" s="24"/>
      <c r="G349" s="24"/>
      <c r="H349" s="33"/>
      <c r="I349" s="33"/>
      <c r="J349" s="33">
        <f t="shared" si="3022"/>
        <v>0</v>
      </c>
      <c r="L349" s="33">
        <f t="shared" si="3022"/>
        <v>0</v>
      </c>
      <c r="N349" s="33">
        <f t="shared" ref="N349" si="3374">$H349*M349</f>
        <v>0</v>
      </c>
      <c r="P349" s="33">
        <f t="shared" ref="P349" si="3375">$H349*O349</f>
        <v>0</v>
      </c>
      <c r="R349" s="33">
        <f t="shared" ref="R349" si="3376">$H349*Q349</f>
        <v>0</v>
      </c>
      <c r="T349" s="33">
        <f t="shared" ref="T349" si="3377">$H349*S349</f>
        <v>0</v>
      </c>
      <c r="V349" s="33">
        <f t="shared" ref="V349" si="3378">$H349*U349</f>
        <v>0</v>
      </c>
      <c r="X349" s="33">
        <f t="shared" ref="X349" si="3379">$H349*W349</f>
        <v>0</v>
      </c>
      <c r="Z349" s="33">
        <f t="shared" ref="Z349" si="3380">$H349*Y349</f>
        <v>0</v>
      </c>
      <c r="AB349" s="33">
        <f t="shared" ref="AB349" si="3381">$H349*AA349</f>
        <v>0</v>
      </c>
      <c r="AD349" s="33">
        <f t="shared" ref="AD349" si="3382">$H349*AC349</f>
        <v>0</v>
      </c>
      <c r="AF349" s="33">
        <f t="shared" ref="AF349" si="3383">$H349*AE349</f>
        <v>0</v>
      </c>
      <c r="AG349" s="34">
        <f t="shared" si="3033"/>
        <v>0</v>
      </c>
    </row>
    <row r="350" spans="1:33" s="14" customFormat="1" ht="18" customHeight="1" x14ac:dyDescent="0.25">
      <c r="A350" s="24"/>
      <c r="B350" s="24"/>
      <c r="C350" s="24"/>
      <c r="D350" s="24"/>
      <c r="E350" s="24"/>
      <c r="F350" s="24"/>
      <c r="G350" s="24"/>
      <c r="H350" s="33"/>
      <c r="I350" s="33"/>
      <c r="J350" s="33">
        <f t="shared" si="3022"/>
        <v>0</v>
      </c>
      <c r="L350" s="33">
        <f t="shared" si="3022"/>
        <v>0</v>
      </c>
      <c r="N350" s="33">
        <f t="shared" ref="N350" si="3384">$H350*M350</f>
        <v>0</v>
      </c>
      <c r="P350" s="33">
        <f t="shared" ref="P350" si="3385">$H350*O350</f>
        <v>0</v>
      </c>
      <c r="R350" s="33">
        <f t="shared" ref="R350" si="3386">$H350*Q350</f>
        <v>0</v>
      </c>
      <c r="T350" s="33">
        <f t="shared" ref="T350" si="3387">$H350*S350</f>
        <v>0</v>
      </c>
      <c r="V350" s="33">
        <f t="shared" ref="V350" si="3388">$H350*U350</f>
        <v>0</v>
      </c>
      <c r="X350" s="33">
        <f t="shared" ref="X350" si="3389">$H350*W350</f>
        <v>0</v>
      </c>
      <c r="Z350" s="33">
        <f t="shared" ref="Z350" si="3390">$H350*Y350</f>
        <v>0</v>
      </c>
      <c r="AB350" s="33">
        <f t="shared" ref="AB350" si="3391">$H350*AA350</f>
        <v>0</v>
      </c>
      <c r="AD350" s="33">
        <f t="shared" ref="AD350" si="3392">$H350*AC350</f>
        <v>0</v>
      </c>
      <c r="AF350" s="33">
        <f t="shared" ref="AF350" si="3393">$H350*AE350</f>
        <v>0</v>
      </c>
      <c r="AG350" s="34">
        <f t="shared" si="3033"/>
        <v>0</v>
      </c>
    </row>
    <row r="351" spans="1:33" s="14" customFormat="1" ht="18" customHeight="1" x14ac:dyDescent="0.25">
      <c r="A351" s="24"/>
      <c r="B351" s="24"/>
      <c r="C351" s="24"/>
      <c r="D351" s="24"/>
      <c r="E351" s="24"/>
      <c r="F351" s="24"/>
      <c r="G351" s="24"/>
      <c r="H351" s="33"/>
      <c r="I351" s="33"/>
      <c r="J351" s="33">
        <f t="shared" si="3022"/>
        <v>0</v>
      </c>
      <c r="L351" s="33">
        <f t="shared" si="3022"/>
        <v>0</v>
      </c>
      <c r="N351" s="33">
        <f t="shared" ref="N351" si="3394">$H351*M351</f>
        <v>0</v>
      </c>
      <c r="P351" s="33">
        <f t="shared" ref="P351" si="3395">$H351*O351</f>
        <v>0</v>
      </c>
      <c r="R351" s="33">
        <f t="shared" ref="R351" si="3396">$H351*Q351</f>
        <v>0</v>
      </c>
      <c r="T351" s="33">
        <f t="shared" ref="T351" si="3397">$H351*S351</f>
        <v>0</v>
      </c>
      <c r="V351" s="33">
        <f t="shared" ref="V351" si="3398">$H351*U351</f>
        <v>0</v>
      </c>
      <c r="X351" s="33">
        <f t="shared" ref="X351" si="3399">$H351*W351</f>
        <v>0</v>
      </c>
      <c r="Z351" s="33">
        <f t="shared" ref="Z351" si="3400">$H351*Y351</f>
        <v>0</v>
      </c>
      <c r="AB351" s="33">
        <f t="shared" ref="AB351" si="3401">$H351*AA351</f>
        <v>0</v>
      </c>
      <c r="AD351" s="33">
        <f t="shared" ref="AD351" si="3402">$H351*AC351</f>
        <v>0</v>
      </c>
      <c r="AF351" s="33">
        <f t="shared" ref="AF351" si="3403">$H351*AE351</f>
        <v>0</v>
      </c>
      <c r="AG351" s="34">
        <f t="shared" si="3033"/>
        <v>0</v>
      </c>
    </row>
    <row r="352" spans="1:33" s="14" customFormat="1" ht="18" customHeight="1" x14ac:dyDescent="0.25">
      <c r="A352" s="24"/>
      <c r="B352" s="24"/>
      <c r="C352" s="24"/>
      <c r="D352" s="24"/>
      <c r="E352" s="24"/>
      <c r="F352" s="24"/>
      <c r="G352" s="24"/>
      <c r="H352" s="33"/>
      <c r="I352" s="33"/>
      <c r="J352" s="33">
        <f t="shared" si="3022"/>
        <v>0</v>
      </c>
      <c r="L352" s="33">
        <f t="shared" si="3022"/>
        <v>0</v>
      </c>
      <c r="N352" s="33">
        <f t="shared" ref="N352" si="3404">$H352*M352</f>
        <v>0</v>
      </c>
      <c r="P352" s="33">
        <f t="shared" ref="P352" si="3405">$H352*O352</f>
        <v>0</v>
      </c>
      <c r="R352" s="33">
        <f t="shared" ref="R352" si="3406">$H352*Q352</f>
        <v>0</v>
      </c>
      <c r="T352" s="33">
        <f t="shared" ref="T352" si="3407">$H352*S352</f>
        <v>0</v>
      </c>
      <c r="V352" s="33">
        <f t="shared" ref="V352" si="3408">$H352*U352</f>
        <v>0</v>
      </c>
      <c r="X352" s="33">
        <f t="shared" ref="X352" si="3409">$H352*W352</f>
        <v>0</v>
      </c>
      <c r="Z352" s="33">
        <f t="shared" ref="Z352" si="3410">$H352*Y352</f>
        <v>0</v>
      </c>
      <c r="AB352" s="33">
        <f t="shared" ref="AB352" si="3411">$H352*AA352</f>
        <v>0</v>
      </c>
      <c r="AD352" s="33">
        <f t="shared" ref="AD352" si="3412">$H352*AC352</f>
        <v>0</v>
      </c>
      <c r="AF352" s="33">
        <f t="shared" ref="AF352" si="3413">$H352*AE352</f>
        <v>0</v>
      </c>
      <c r="AG352" s="34">
        <f t="shared" si="3033"/>
        <v>0</v>
      </c>
    </row>
    <row r="353" spans="1:33" s="14" customFormat="1" ht="18" customHeight="1" x14ac:dyDescent="0.25">
      <c r="A353" s="24"/>
      <c r="B353" s="24"/>
      <c r="C353" s="24"/>
      <c r="D353" s="24"/>
      <c r="E353" s="24"/>
      <c r="F353" s="24"/>
      <c r="G353" s="24"/>
      <c r="H353" s="33"/>
      <c r="I353" s="33"/>
      <c r="J353" s="33">
        <f t="shared" si="3022"/>
        <v>0</v>
      </c>
      <c r="L353" s="33">
        <f t="shared" si="3022"/>
        <v>0</v>
      </c>
      <c r="N353" s="33">
        <f t="shared" ref="N353" si="3414">$H353*M353</f>
        <v>0</v>
      </c>
      <c r="P353" s="33">
        <f t="shared" ref="P353" si="3415">$H353*O353</f>
        <v>0</v>
      </c>
      <c r="R353" s="33">
        <f t="shared" ref="R353" si="3416">$H353*Q353</f>
        <v>0</v>
      </c>
      <c r="T353" s="33">
        <f t="shared" ref="T353" si="3417">$H353*S353</f>
        <v>0</v>
      </c>
      <c r="V353" s="33">
        <f t="shared" ref="V353" si="3418">$H353*U353</f>
        <v>0</v>
      </c>
      <c r="X353" s="33">
        <f t="shared" ref="X353" si="3419">$H353*W353</f>
        <v>0</v>
      </c>
      <c r="Z353" s="33">
        <f t="shared" ref="Z353" si="3420">$H353*Y353</f>
        <v>0</v>
      </c>
      <c r="AB353" s="33">
        <f t="shared" ref="AB353" si="3421">$H353*AA353</f>
        <v>0</v>
      </c>
      <c r="AD353" s="33">
        <f t="shared" ref="AD353" si="3422">$H353*AC353</f>
        <v>0</v>
      </c>
      <c r="AF353" s="33">
        <f t="shared" ref="AF353" si="3423">$H353*AE353</f>
        <v>0</v>
      </c>
      <c r="AG353" s="34">
        <f t="shared" si="3033"/>
        <v>0</v>
      </c>
    </row>
    <row r="354" spans="1:33" s="14" customFormat="1" ht="18" customHeight="1" x14ac:dyDescent="0.25">
      <c r="A354" s="24"/>
      <c r="B354" s="24"/>
      <c r="C354" s="24"/>
      <c r="D354" s="24"/>
      <c r="E354" s="24"/>
      <c r="F354" s="24"/>
      <c r="G354" s="24"/>
      <c r="H354" s="33"/>
      <c r="I354" s="33"/>
      <c r="J354" s="33">
        <f t="shared" si="3022"/>
        <v>0</v>
      </c>
      <c r="L354" s="33">
        <f t="shared" si="3022"/>
        <v>0</v>
      </c>
      <c r="N354" s="33">
        <f t="shared" ref="N354" si="3424">$H354*M354</f>
        <v>0</v>
      </c>
      <c r="P354" s="33">
        <f t="shared" ref="P354" si="3425">$H354*O354</f>
        <v>0</v>
      </c>
      <c r="R354" s="33">
        <f t="shared" ref="R354" si="3426">$H354*Q354</f>
        <v>0</v>
      </c>
      <c r="T354" s="33">
        <f t="shared" ref="T354" si="3427">$H354*S354</f>
        <v>0</v>
      </c>
      <c r="V354" s="33">
        <f t="shared" ref="V354" si="3428">$H354*U354</f>
        <v>0</v>
      </c>
      <c r="X354" s="33">
        <f t="shared" ref="X354" si="3429">$H354*W354</f>
        <v>0</v>
      </c>
      <c r="Z354" s="33">
        <f t="shared" ref="Z354" si="3430">$H354*Y354</f>
        <v>0</v>
      </c>
      <c r="AB354" s="33">
        <f t="shared" ref="AB354" si="3431">$H354*AA354</f>
        <v>0</v>
      </c>
      <c r="AD354" s="33">
        <f t="shared" ref="AD354" si="3432">$H354*AC354</f>
        <v>0</v>
      </c>
      <c r="AF354" s="33">
        <f t="shared" ref="AF354" si="3433">$H354*AE354</f>
        <v>0</v>
      </c>
      <c r="AG354" s="34">
        <f t="shared" si="3033"/>
        <v>0</v>
      </c>
    </row>
    <row r="355" spans="1:33" s="14" customFormat="1" ht="18" customHeight="1" x14ac:dyDescent="0.25">
      <c r="A355" s="24"/>
      <c r="B355" s="24"/>
      <c r="C355" s="24"/>
      <c r="D355" s="24"/>
      <c r="E355" s="24"/>
      <c r="F355" s="24"/>
      <c r="G355" s="24"/>
      <c r="H355" s="33"/>
      <c r="I355" s="33"/>
      <c r="J355" s="33">
        <f t="shared" si="3022"/>
        <v>0</v>
      </c>
      <c r="L355" s="33">
        <f t="shared" si="3022"/>
        <v>0</v>
      </c>
      <c r="N355" s="33">
        <f t="shared" ref="N355" si="3434">$H355*M355</f>
        <v>0</v>
      </c>
      <c r="P355" s="33">
        <f t="shared" ref="P355" si="3435">$H355*O355</f>
        <v>0</v>
      </c>
      <c r="R355" s="33">
        <f t="shared" ref="R355" si="3436">$H355*Q355</f>
        <v>0</v>
      </c>
      <c r="T355" s="33">
        <f t="shared" ref="T355" si="3437">$H355*S355</f>
        <v>0</v>
      </c>
      <c r="V355" s="33">
        <f t="shared" ref="V355" si="3438">$H355*U355</f>
        <v>0</v>
      </c>
      <c r="X355" s="33">
        <f t="shared" ref="X355" si="3439">$H355*W355</f>
        <v>0</v>
      </c>
      <c r="Z355" s="33">
        <f t="shared" ref="Z355" si="3440">$H355*Y355</f>
        <v>0</v>
      </c>
      <c r="AB355" s="33">
        <f t="shared" ref="AB355" si="3441">$H355*AA355</f>
        <v>0</v>
      </c>
      <c r="AD355" s="33">
        <f t="shared" ref="AD355" si="3442">$H355*AC355</f>
        <v>0</v>
      </c>
      <c r="AF355" s="33">
        <f t="shared" ref="AF355" si="3443">$H355*AE355</f>
        <v>0</v>
      </c>
      <c r="AG355" s="34">
        <f t="shared" si="3033"/>
        <v>0</v>
      </c>
    </row>
    <row r="356" spans="1:33" s="14" customFormat="1" ht="18" customHeight="1" x14ac:dyDescent="0.25">
      <c r="A356" s="24"/>
      <c r="B356" s="24"/>
      <c r="C356" s="24"/>
      <c r="D356" s="24"/>
      <c r="E356" s="24"/>
      <c r="F356" s="24"/>
      <c r="G356" s="24"/>
      <c r="H356" s="33"/>
      <c r="I356" s="33"/>
      <c r="J356" s="33">
        <f t="shared" si="3022"/>
        <v>0</v>
      </c>
      <c r="L356" s="33">
        <f t="shared" si="3022"/>
        <v>0</v>
      </c>
      <c r="N356" s="33">
        <f t="shared" ref="N356" si="3444">$H356*M356</f>
        <v>0</v>
      </c>
      <c r="P356" s="33">
        <f t="shared" ref="P356" si="3445">$H356*O356</f>
        <v>0</v>
      </c>
      <c r="R356" s="33">
        <f t="shared" ref="R356" si="3446">$H356*Q356</f>
        <v>0</v>
      </c>
      <c r="T356" s="33">
        <f t="shared" ref="T356" si="3447">$H356*S356</f>
        <v>0</v>
      </c>
      <c r="V356" s="33">
        <f t="shared" ref="V356" si="3448">$H356*U356</f>
        <v>0</v>
      </c>
      <c r="X356" s="33">
        <f t="shared" ref="X356" si="3449">$H356*W356</f>
        <v>0</v>
      </c>
      <c r="Z356" s="33">
        <f t="shared" ref="Z356" si="3450">$H356*Y356</f>
        <v>0</v>
      </c>
      <c r="AB356" s="33">
        <f t="shared" ref="AB356" si="3451">$H356*AA356</f>
        <v>0</v>
      </c>
      <c r="AD356" s="33">
        <f t="shared" ref="AD356" si="3452">$H356*AC356</f>
        <v>0</v>
      </c>
      <c r="AF356" s="33">
        <f t="shared" ref="AF356" si="3453">$H356*AE356</f>
        <v>0</v>
      </c>
      <c r="AG356" s="34">
        <f t="shared" si="3033"/>
        <v>0</v>
      </c>
    </row>
    <row r="357" spans="1:33" s="14" customFormat="1" ht="18" customHeight="1" x14ac:dyDescent="0.25">
      <c r="A357" s="24"/>
      <c r="B357" s="24"/>
      <c r="C357" s="24"/>
      <c r="D357" s="24"/>
      <c r="E357" s="24"/>
      <c r="F357" s="24"/>
      <c r="G357" s="24"/>
      <c r="H357" s="33"/>
      <c r="I357" s="33"/>
      <c r="J357" s="33">
        <f t="shared" si="3022"/>
        <v>0</v>
      </c>
      <c r="L357" s="33">
        <f t="shared" si="3022"/>
        <v>0</v>
      </c>
      <c r="N357" s="33">
        <f t="shared" ref="N357" si="3454">$H357*M357</f>
        <v>0</v>
      </c>
      <c r="P357" s="33">
        <f t="shared" ref="P357" si="3455">$H357*O357</f>
        <v>0</v>
      </c>
      <c r="R357" s="33">
        <f t="shared" ref="R357" si="3456">$H357*Q357</f>
        <v>0</v>
      </c>
      <c r="T357" s="33">
        <f t="shared" ref="T357" si="3457">$H357*S357</f>
        <v>0</v>
      </c>
      <c r="V357" s="33">
        <f t="shared" ref="V357" si="3458">$H357*U357</f>
        <v>0</v>
      </c>
      <c r="X357" s="33">
        <f t="shared" ref="X357" si="3459">$H357*W357</f>
        <v>0</v>
      </c>
      <c r="Z357" s="33">
        <f t="shared" ref="Z357" si="3460">$H357*Y357</f>
        <v>0</v>
      </c>
      <c r="AB357" s="33">
        <f t="shared" ref="AB357" si="3461">$H357*AA357</f>
        <v>0</v>
      </c>
      <c r="AD357" s="33">
        <f t="shared" ref="AD357" si="3462">$H357*AC357</f>
        <v>0</v>
      </c>
      <c r="AF357" s="33">
        <f t="shared" ref="AF357" si="3463">$H357*AE357</f>
        <v>0</v>
      </c>
      <c r="AG357" s="34">
        <f t="shared" si="3033"/>
        <v>0</v>
      </c>
    </row>
    <row r="358" spans="1:33" s="14" customFormat="1" ht="18" customHeight="1" x14ac:dyDescent="0.25">
      <c r="A358" s="24"/>
      <c r="B358" s="24"/>
      <c r="C358" s="24"/>
      <c r="D358" s="24"/>
      <c r="E358" s="24"/>
      <c r="F358" s="24"/>
      <c r="G358" s="24"/>
      <c r="H358" s="33"/>
      <c r="I358" s="33"/>
      <c r="J358" s="33">
        <f t="shared" si="3022"/>
        <v>0</v>
      </c>
      <c r="L358" s="33">
        <f t="shared" si="3022"/>
        <v>0</v>
      </c>
      <c r="N358" s="33">
        <f t="shared" ref="N358" si="3464">$H358*M358</f>
        <v>0</v>
      </c>
      <c r="P358" s="33">
        <f t="shared" ref="P358" si="3465">$H358*O358</f>
        <v>0</v>
      </c>
      <c r="R358" s="33">
        <f t="shared" ref="R358" si="3466">$H358*Q358</f>
        <v>0</v>
      </c>
      <c r="T358" s="33">
        <f t="shared" ref="T358" si="3467">$H358*S358</f>
        <v>0</v>
      </c>
      <c r="V358" s="33">
        <f t="shared" ref="V358" si="3468">$H358*U358</f>
        <v>0</v>
      </c>
      <c r="X358" s="33">
        <f t="shared" ref="X358" si="3469">$H358*W358</f>
        <v>0</v>
      </c>
      <c r="Z358" s="33">
        <f t="shared" ref="Z358" si="3470">$H358*Y358</f>
        <v>0</v>
      </c>
      <c r="AB358" s="33">
        <f t="shared" ref="AB358" si="3471">$H358*AA358</f>
        <v>0</v>
      </c>
      <c r="AD358" s="33">
        <f t="shared" ref="AD358" si="3472">$H358*AC358</f>
        <v>0</v>
      </c>
      <c r="AF358" s="33">
        <f t="shared" ref="AF358" si="3473">$H358*AE358</f>
        <v>0</v>
      </c>
      <c r="AG358" s="34">
        <f t="shared" si="3033"/>
        <v>0</v>
      </c>
    </row>
    <row r="359" spans="1:33" s="14" customFormat="1" ht="18" customHeight="1" x14ac:dyDescent="0.25">
      <c r="A359" s="24"/>
      <c r="B359" s="24"/>
      <c r="C359" s="24"/>
      <c r="D359" s="24"/>
      <c r="E359" s="24"/>
      <c r="F359" s="24"/>
      <c r="G359" s="24"/>
      <c r="H359" s="33"/>
      <c r="I359" s="33"/>
      <c r="J359" s="33">
        <f t="shared" si="3022"/>
        <v>0</v>
      </c>
      <c r="L359" s="33">
        <f t="shared" si="3022"/>
        <v>0</v>
      </c>
      <c r="N359" s="33">
        <f t="shared" ref="N359" si="3474">$H359*M359</f>
        <v>0</v>
      </c>
      <c r="P359" s="33">
        <f t="shared" ref="P359" si="3475">$H359*O359</f>
        <v>0</v>
      </c>
      <c r="R359" s="33">
        <f t="shared" ref="R359" si="3476">$H359*Q359</f>
        <v>0</v>
      </c>
      <c r="T359" s="33">
        <f t="shared" ref="T359" si="3477">$H359*S359</f>
        <v>0</v>
      </c>
      <c r="V359" s="33">
        <f t="shared" ref="V359" si="3478">$H359*U359</f>
        <v>0</v>
      </c>
      <c r="X359" s="33">
        <f t="shared" ref="X359" si="3479">$H359*W359</f>
        <v>0</v>
      </c>
      <c r="Z359" s="33">
        <f t="shared" ref="Z359" si="3480">$H359*Y359</f>
        <v>0</v>
      </c>
      <c r="AB359" s="33">
        <f t="shared" ref="AB359" si="3481">$H359*AA359</f>
        <v>0</v>
      </c>
      <c r="AD359" s="33">
        <f t="shared" ref="AD359" si="3482">$H359*AC359</f>
        <v>0</v>
      </c>
      <c r="AF359" s="33">
        <f t="shared" ref="AF359" si="3483">$H359*AE359</f>
        <v>0</v>
      </c>
      <c r="AG359" s="34">
        <f t="shared" si="3033"/>
        <v>0</v>
      </c>
    </row>
    <row r="360" spans="1:33" s="14" customFormat="1" ht="18" customHeight="1" x14ac:dyDescent="0.25">
      <c r="A360" s="24"/>
      <c r="B360" s="24"/>
      <c r="C360" s="24"/>
      <c r="D360" s="24"/>
      <c r="E360" s="24"/>
      <c r="F360" s="24"/>
      <c r="G360" s="24"/>
      <c r="H360" s="33"/>
      <c r="I360" s="33"/>
      <c r="J360" s="33">
        <f t="shared" si="3022"/>
        <v>0</v>
      </c>
      <c r="L360" s="33">
        <f t="shared" si="3022"/>
        <v>0</v>
      </c>
      <c r="N360" s="33">
        <f t="shared" ref="N360" si="3484">$H360*M360</f>
        <v>0</v>
      </c>
      <c r="P360" s="33">
        <f t="shared" ref="P360" si="3485">$H360*O360</f>
        <v>0</v>
      </c>
      <c r="R360" s="33">
        <f t="shared" ref="R360" si="3486">$H360*Q360</f>
        <v>0</v>
      </c>
      <c r="T360" s="33">
        <f t="shared" ref="T360" si="3487">$H360*S360</f>
        <v>0</v>
      </c>
      <c r="V360" s="33">
        <f t="shared" ref="V360" si="3488">$H360*U360</f>
        <v>0</v>
      </c>
      <c r="X360" s="33">
        <f t="shared" ref="X360" si="3489">$H360*W360</f>
        <v>0</v>
      </c>
      <c r="Z360" s="33">
        <f t="shared" ref="Z360" si="3490">$H360*Y360</f>
        <v>0</v>
      </c>
      <c r="AB360" s="33">
        <f t="shared" ref="AB360" si="3491">$H360*AA360</f>
        <v>0</v>
      </c>
      <c r="AD360" s="33">
        <f t="shared" ref="AD360" si="3492">$H360*AC360</f>
        <v>0</v>
      </c>
      <c r="AF360" s="33">
        <f t="shared" ref="AF360" si="3493">$H360*AE360</f>
        <v>0</v>
      </c>
      <c r="AG360" s="34">
        <f t="shared" si="3033"/>
        <v>0</v>
      </c>
    </row>
    <row r="361" spans="1:33" s="14" customFormat="1" ht="18" customHeight="1" x14ac:dyDescent="0.25">
      <c r="A361" s="24"/>
      <c r="B361" s="24"/>
      <c r="C361" s="24"/>
      <c r="D361" s="24"/>
      <c r="E361" s="24"/>
      <c r="F361" s="24"/>
      <c r="G361" s="24"/>
      <c r="H361" s="33"/>
      <c r="I361" s="33"/>
      <c r="J361" s="33">
        <f t="shared" si="3022"/>
        <v>0</v>
      </c>
      <c r="L361" s="33">
        <f t="shared" si="3022"/>
        <v>0</v>
      </c>
      <c r="N361" s="33">
        <f t="shared" ref="N361" si="3494">$H361*M361</f>
        <v>0</v>
      </c>
      <c r="P361" s="33">
        <f t="shared" ref="P361" si="3495">$H361*O361</f>
        <v>0</v>
      </c>
      <c r="R361" s="33">
        <f t="shared" ref="R361" si="3496">$H361*Q361</f>
        <v>0</v>
      </c>
      <c r="T361" s="33">
        <f t="shared" ref="T361" si="3497">$H361*S361</f>
        <v>0</v>
      </c>
      <c r="V361" s="33">
        <f t="shared" ref="V361" si="3498">$H361*U361</f>
        <v>0</v>
      </c>
      <c r="X361" s="33">
        <f t="shared" ref="X361" si="3499">$H361*W361</f>
        <v>0</v>
      </c>
      <c r="Z361" s="33">
        <f t="shared" ref="Z361" si="3500">$H361*Y361</f>
        <v>0</v>
      </c>
      <c r="AB361" s="33">
        <f t="shared" ref="AB361" si="3501">$H361*AA361</f>
        <v>0</v>
      </c>
      <c r="AD361" s="33">
        <f t="shared" ref="AD361" si="3502">$H361*AC361</f>
        <v>0</v>
      </c>
      <c r="AF361" s="33">
        <f t="shared" ref="AF361" si="3503">$H361*AE361</f>
        <v>0</v>
      </c>
      <c r="AG361" s="34">
        <f t="shared" si="3033"/>
        <v>0</v>
      </c>
    </row>
    <row r="362" spans="1:33" s="14" customFormat="1" ht="18" customHeight="1" x14ac:dyDescent="0.25">
      <c r="A362" s="24"/>
      <c r="B362" s="24"/>
      <c r="C362" s="24"/>
      <c r="D362" s="24"/>
      <c r="E362" s="24"/>
      <c r="F362" s="24"/>
      <c r="G362" s="24"/>
      <c r="H362" s="33"/>
      <c r="I362" s="33"/>
      <c r="J362" s="33">
        <f t="shared" si="3022"/>
        <v>0</v>
      </c>
      <c r="L362" s="33">
        <f t="shared" si="3022"/>
        <v>0</v>
      </c>
      <c r="N362" s="33">
        <f t="shared" ref="N362" si="3504">$H362*M362</f>
        <v>0</v>
      </c>
      <c r="P362" s="33">
        <f t="shared" ref="P362" si="3505">$H362*O362</f>
        <v>0</v>
      </c>
      <c r="R362" s="33">
        <f t="shared" ref="R362" si="3506">$H362*Q362</f>
        <v>0</v>
      </c>
      <c r="T362" s="33">
        <f t="shared" ref="T362" si="3507">$H362*S362</f>
        <v>0</v>
      </c>
      <c r="V362" s="33">
        <f t="shared" ref="V362" si="3508">$H362*U362</f>
        <v>0</v>
      </c>
      <c r="X362" s="33">
        <f t="shared" ref="X362" si="3509">$H362*W362</f>
        <v>0</v>
      </c>
      <c r="Z362" s="33">
        <f t="shared" ref="Z362" si="3510">$H362*Y362</f>
        <v>0</v>
      </c>
      <c r="AB362" s="33">
        <f t="shared" ref="AB362" si="3511">$H362*AA362</f>
        <v>0</v>
      </c>
      <c r="AD362" s="33">
        <f t="shared" ref="AD362" si="3512">$H362*AC362</f>
        <v>0</v>
      </c>
      <c r="AF362" s="33">
        <f t="shared" ref="AF362" si="3513">$H362*AE362</f>
        <v>0</v>
      </c>
      <c r="AG362" s="34">
        <f t="shared" si="3033"/>
        <v>0</v>
      </c>
    </row>
    <row r="363" spans="1:33" s="14" customFormat="1" ht="18" customHeight="1" x14ac:dyDescent="0.25">
      <c r="A363" s="24"/>
      <c r="B363" s="24"/>
      <c r="C363" s="24"/>
      <c r="D363" s="24"/>
      <c r="E363" s="24"/>
      <c r="F363" s="24"/>
      <c r="G363" s="24"/>
      <c r="H363" s="33"/>
      <c r="I363" s="33"/>
      <c r="J363" s="33">
        <f t="shared" si="3022"/>
        <v>0</v>
      </c>
      <c r="L363" s="33">
        <f t="shared" si="3022"/>
        <v>0</v>
      </c>
      <c r="N363" s="33">
        <f t="shared" ref="N363" si="3514">$H363*M363</f>
        <v>0</v>
      </c>
      <c r="P363" s="33">
        <f t="shared" ref="P363" si="3515">$H363*O363</f>
        <v>0</v>
      </c>
      <c r="R363" s="33">
        <f t="shared" ref="R363" si="3516">$H363*Q363</f>
        <v>0</v>
      </c>
      <c r="T363" s="33">
        <f t="shared" ref="T363" si="3517">$H363*S363</f>
        <v>0</v>
      </c>
      <c r="V363" s="33">
        <f t="shared" ref="V363" si="3518">$H363*U363</f>
        <v>0</v>
      </c>
      <c r="X363" s="33">
        <f t="shared" ref="X363" si="3519">$H363*W363</f>
        <v>0</v>
      </c>
      <c r="Z363" s="33">
        <f t="shared" ref="Z363" si="3520">$H363*Y363</f>
        <v>0</v>
      </c>
      <c r="AB363" s="33">
        <f t="shared" ref="AB363" si="3521">$H363*AA363</f>
        <v>0</v>
      </c>
      <c r="AD363" s="33">
        <f t="shared" ref="AD363" si="3522">$H363*AC363</f>
        <v>0</v>
      </c>
      <c r="AF363" s="33">
        <f t="shared" ref="AF363" si="3523">$H363*AE363</f>
        <v>0</v>
      </c>
      <c r="AG363" s="34">
        <f t="shared" si="3033"/>
        <v>0</v>
      </c>
    </row>
    <row r="364" spans="1:33" s="14" customFormat="1" ht="18" customHeight="1" x14ac:dyDescent="0.25">
      <c r="A364" s="24"/>
      <c r="B364" s="24"/>
      <c r="C364" s="24"/>
      <c r="D364" s="24"/>
      <c r="E364" s="24"/>
      <c r="F364" s="24"/>
      <c r="G364" s="24"/>
      <c r="H364" s="33"/>
      <c r="I364" s="33"/>
      <c r="J364" s="33">
        <f t="shared" si="3022"/>
        <v>0</v>
      </c>
      <c r="L364" s="33">
        <f t="shared" si="3022"/>
        <v>0</v>
      </c>
      <c r="N364" s="33">
        <f t="shared" ref="N364" si="3524">$H364*M364</f>
        <v>0</v>
      </c>
      <c r="P364" s="33">
        <f t="shared" ref="P364" si="3525">$H364*O364</f>
        <v>0</v>
      </c>
      <c r="R364" s="33">
        <f t="shared" ref="R364" si="3526">$H364*Q364</f>
        <v>0</v>
      </c>
      <c r="T364" s="33">
        <f t="shared" ref="T364" si="3527">$H364*S364</f>
        <v>0</v>
      </c>
      <c r="V364" s="33">
        <f t="shared" ref="V364" si="3528">$H364*U364</f>
        <v>0</v>
      </c>
      <c r="X364" s="33">
        <f t="shared" ref="X364" si="3529">$H364*W364</f>
        <v>0</v>
      </c>
      <c r="Z364" s="33">
        <f t="shared" ref="Z364" si="3530">$H364*Y364</f>
        <v>0</v>
      </c>
      <c r="AB364" s="33">
        <f t="shared" ref="AB364" si="3531">$H364*AA364</f>
        <v>0</v>
      </c>
      <c r="AD364" s="33">
        <f t="shared" ref="AD364" si="3532">$H364*AC364</f>
        <v>0</v>
      </c>
      <c r="AF364" s="33">
        <f t="shared" ref="AF364" si="3533">$H364*AE364</f>
        <v>0</v>
      </c>
      <c r="AG364" s="34">
        <f t="shared" si="3033"/>
        <v>0</v>
      </c>
    </row>
    <row r="365" spans="1:33" s="14" customFormat="1" ht="18" customHeight="1" x14ac:dyDescent="0.25">
      <c r="A365" s="24"/>
      <c r="B365" s="24"/>
      <c r="C365" s="24"/>
      <c r="D365" s="24"/>
      <c r="E365" s="24"/>
      <c r="F365" s="24"/>
      <c r="G365" s="24"/>
      <c r="H365" s="33"/>
      <c r="I365" s="33"/>
      <c r="J365" s="33">
        <f t="shared" si="3022"/>
        <v>0</v>
      </c>
      <c r="L365" s="33">
        <f t="shared" si="3022"/>
        <v>0</v>
      </c>
      <c r="N365" s="33">
        <f t="shared" ref="N365" si="3534">$H365*M365</f>
        <v>0</v>
      </c>
      <c r="P365" s="33">
        <f t="shared" ref="P365" si="3535">$H365*O365</f>
        <v>0</v>
      </c>
      <c r="R365" s="33">
        <f t="shared" ref="R365" si="3536">$H365*Q365</f>
        <v>0</v>
      </c>
      <c r="T365" s="33">
        <f t="shared" ref="T365" si="3537">$H365*S365</f>
        <v>0</v>
      </c>
      <c r="V365" s="33">
        <f t="shared" ref="V365" si="3538">$H365*U365</f>
        <v>0</v>
      </c>
      <c r="X365" s="33">
        <f t="shared" ref="X365" si="3539">$H365*W365</f>
        <v>0</v>
      </c>
      <c r="Z365" s="33">
        <f t="shared" ref="Z365" si="3540">$H365*Y365</f>
        <v>0</v>
      </c>
      <c r="AB365" s="33">
        <f t="shared" ref="AB365" si="3541">$H365*AA365</f>
        <v>0</v>
      </c>
      <c r="AD365" s="33">
        <f t="shared" ref="AD365" si="3542">$H365*AC365</f>
        <v>0</v>
      </c>
      <c r="AF365" s="33">
        <f t="shared" ref="AF365" si="3543">$H365*AE365</f>
        <v>0</v>
      </c>
      <c r="AG365" s="34">
        <f t="shared" si="3033"/>
        <v>0</v>
      </c>
    </row>
    <row r="366" spans="1:33" s="14" customFormat="1" ht="18" customHeight="1" x14ac:dyDescent="0.25">
      <c r="A366" s="24"/>
      <c r="B366" s="24"/>
      <c r="C366" s="24"/>
      <c r="D366" s="24"/>
      <c r="E366" s="24"/>
      <c r="F366" s="24"/>
      <c r="G366" s="24"/>
      <c r="H366" s="33"/>
      <c r="I366" s="33"/>
      <c r="J366" s="33">
        <f t="shared" si="3022"/>
        <v>0</v>
      </c>
      <c r="L366" s="33">
        <f t="shared" si="3022"/>
        <v>0</v>
      </c>
      <c r="N366" s="33">
        <f t="shared" ref="N366" si="3544">$H366*M366</f>
        <v>0</v>
      </c>
      <c r="P366" s="33">
        <f t="shared" ref="P366" si="3545">$H366*O366</f>
        <v>0</v>
      </c>
      <c r="R366" s="33">
        <f t="shared" ref="R366" si="3546">$H366*Q366</f>
        <v>0</v>
      </c>
      <c r="T366" s="33">
        <f t="shared" ref="T366" si="3547">$H366*S366</f>
        <v>0</v>
      </c>
      <c r="V366" s="33">
        <f t="shared" ref="V366" si="3548">$H366*U366</f>
        <v>0</v>
      </c>
      <c r="X366" s="33">
        <f t="shared" ref="X366" si="3549">$H366*W366</f>
        <v>0</v>
      </c>
      <c r="Z366" s="33">
        <f t="shared" ref="Z366" si="3550">$H366*Y366</f>
        <v>0</v>
      </c>
      <c r="AB366" s="33">
        <f t="shared" ref="AB366" si="3551">$H366*AA366</f>
        <v>0</v>
      </c>
      <c r="AD366" s="33">
        <f t="shared" ref="AD366" si="3552">$H366*AC366</f>
        <v>0</v>
      </c>
      <c r="AF366" s="33">
        <f t="shared" ref="AF366" si="3553">$H366*AE366</f>
        <v>0</v>
      </c>
      <c r="AG366" s="34">
        <f t="shared" si="3033"/>
        <v>0</v>
      </c>
    </row>
    <row r="367" spans="1:33" s="14" customFormat="1" ht="18" customHeight="1" x14ac:dyDescent="0.25">
      <c r="A367" s="24"/>
      <c r="B367" s="24"/>
      <c r="C367" s="24"/>
      <c r="D367" s="24"/>
      <c r="E367" s="24"/>
      <c r="F367" s="24"/>
      <c r="G367" s="24"/>
      <c r="H367" s="33"/>
      <c r="I367" s="33"/>
      <c r="J367" s="33">
        <f t="shared" si="3022"/>
        <v>0</v>
      </c>
      <c r="L367" s="33">
        <f t="shared" si="3022"/>
        <v>0</v>
      </c>
      <c r="N367" s="33">
        <f t="shared" ref="N367" si="3554">$H367*M367</f>
        <v>0</v>
      </c>
      <c r="P367" s="33">
        <f t="shared" ref="P367" si="3555">$H367*O367</f>
        <v>0</v>
      </c>
      <c r="R367" s="33">
        <f t="shared" ref="R367" si="3556">$H367*Q367</f>
        <v>0</v>
      </c>
      <c r="T367" s="33">
        <f t="shared" ref="T367" si="3557">$H367*S367</f>
        <v>0</v>
      </c>
      <c r="V367" s="33">
        <f t="shared" ref="V367" si="3558">$H367*U367</f>
        <v>0</v>
      </c>
      <c r="X367" s="33">
        <f t="shared" ref="X367" si="3559">$H367*W367</f>
        <v>0</v>
      </c>
      <c r="Z367" s="33">
        <f t="shared" ref="Z367" si="3560">$H367*Y367</f>
        <v>0</v>
      </c>
      <c r="AB367" s="33">
        <f t="shared" ref="AB367" si="3561">$H367*AA367</f>
        <v>0</v>
      </c>
      <c r="AD367" s="33">
        <f t="shared" ref="AD367" si="3562">$H367*AC367</f>
        <v>0</v>
      </c>
      <c r="AF367" s="33">
        <f t="shared" ref="AF367" si="3563">$H367*AE367</f>
        <v>0</v>
      </c>
      <c r="AG367" s="34">
        <f t="shared" si="3033"/>
        <v>0</v>
      </c>
    </row>
    <row r="368" spans="1:33" s="14" customFormat="1" ht="18" customHeight="1" x14ac:dyDescent="0.25">
      <c r="A368" s="24"/>
      <c r="B368" s="24"/>
      <c r="C368" s="24"/>
      <c r="D368" s="24"/>
      <c r="E368" s="24"/>
      <c r="F368" s="24"/>
      <c r="G368" s="24"/>
      <c r="H368" s="33"/>
      <c r="I368" s="33"/>
      <c r="J368" s="33">
        <f t="shared" si="3022"/>
        <v>0</v>
      </c>
      <c r="L368" s="33">
        <f t="shared" si="3022"/>
        <v>0</v>
      </c>
      <c r="N368" s="33">
        <f t="shared" ref="N368" si="3564">$H368*M368</f>
        <v>0</v>
      </c>
      <c r="P368" s="33">
        <f t="shared" ref="P368" si="3565">$H368*O368</f>
        <v>0</v>
      </c>
      <c r="R368" s="33">
        <f t="shared" ref="R368" si="3566">$H368*Q368</f>
        <v>0</v>
      </c>
      <c r="T368" s="33">
        <f t="shared" ref="T368" si="3567">$H368*S368</f>
        <v>0</v>
      </c>
      <c r="V368" s="33">
        <f t="shared" ref="V368" si="3568">$H368*U368</f>
        <v>0</v>
      </c>
      <c r="X368" s="33">
        <f t="shared" ref="X368" si="3569">$H368*W368</f>
        <v>0</v>
      </c>
      <c r="Z368" s="33">
        <f t="shared" ref="Z368" si="3570">$H368*Y368</f>
        <v>0</v>
      </c>
      <c r="AB368" s="33">
        <f t="shared" ref="AB368" si="3571">$H368*AA368</f>
        <v>0</v>
      </c>
      <c r="AD368" s="33">
        <f t="shared" ref="AD368" si="3572">$H368*AC368</f>
        <v>0</v>
      </c>
      <c r="AF368" s="33">
        <f t="shared" ref="AF368" si="3573">$H368*AE368</f>
        <v>0</v>
      </c>
      <c r="AG368" s="34">
        <f t="shared" si="3033"/>
        <v>0</v>
      </c>
    </row>
    <row r="369" spans="1:33" s="14" customFormat="1" ht="18" customHeight="1" x14ac:dyDescent="0.25">
      <c r="A369" s="24"/>
      <c r="B369" s="24"/>
      <c r="C369" s="24"/>
      <c r="D369" s="24"/>
      <c r="E369" s="24"/>
      <c r="F369" s="24"/>
      <c r="G369" s="24"/>
      <c r="H369" s="33"/>
      <c r="I369" s="33"/>
      <c r="J369" s="33">
        <f t="shared" si="3022"/>
        <v>0</v>
      </c>
      <c r="L369" s="33">
        <f t="shared" si="3022"/>
        <v>0</v>
      </c>
      <c r="N369" s="33">
        <f t="shared" ref="N369" si="3574">$H369*M369</f>
        <v>0</v>
      </c>
      <c r="P369" s="33">
        <f t="shared" ref="P369" si="3575">$H369*O369</f>
        <v>0</v>
      </c>
      <c r="R369" s="33">
        <f t="shared" ref="R369" si="3576">$H369*Q369</f>
        <v>0</v>
      </c>
      <c r="T369" s="33">
        <f t="shared" ref="T369" si="3577">$H369*S369</f>
        <v>0</v>
      </c>
      <c r="V369" s="33">
        <f t="shared" ref="V369" si="3578">$H369*U369</f>
        <v>0</v>
      </c>
      <c r="X369" s="33">
        <f t="shared" ref="X369" si="3579">$H369*W369</f>
        <v>0</v>
      </c>
      <c r="Z369" s="33">
        <f t="shared" ref="Z369" si="3580">$H369*Y369</f>
        <v>0</v>
      </c>
      <c r="AB369" s="33">
        <f t="shared" ref="AB369" si="3581">$H369*AA369</f>
        <v>0</v>
      </c>
      <c r="AD369" s="33">
        <f t="shared" ref="AD369" si="3582">$H369*AC369</f>
        <v>0</v>
      </c>
      <c r="AF369" s="33">
        <f t="shared" ref="AF369" si="3583">$H369*AE369</f>
        <v>0</v>
      </c>
      <c r="AG369" s="34">
        <f t="shared" si="3033"/>
        <v>0</v>
      </c>
    </row>
    <row r="370" spans="1:33" s="14" customFormat="1" ht="18" customHeight="1" x14ac:dyDescent="0.25">
      <c r="A370" s="24"/>
      <c r="B370" s="24"/>
      <c r="C370" s="24"/>
      <c r="D370" s="24"/>
      <c r="E370" s="24"/>
      <c r="F370" s="24"/>
      <c r="G370" s="24"/>
      <c r="H370" s="33"/>
      <c r="I370" s="33"/>
      <c r="J370" s="33">
        <f t="shared" si="3022"/>
        <v>0</v>
      </c>
      <c r="L370" s="33">
        <f t="shared" si="3022"/>
        <v>0</v>
      </c>
      <c r="N370" s="33">
        <f t="shared" ref="N370" si="3584">$H370*M370</f>
        <v>0</v>
      </c>
      <c r="P370" s="33">
        <f t="shared" ref="P370" si="3585">$H370*O370</f>
        <v>0</v>
      </c>
      <c r="R370" s="33">
        <f t="shared" ref="R370" si="3586">$H370*Q370</f>
        <v>0</v>
      </c>
      <c r="T370" s="33">
        <f t="shared" ref="T370" si="3587">$H370*S370</f>
        <v>0</v>
      </c>
      <c r="V370" s="33">
        <f t="shared" ref="V370" si="3588">$H370*U370</f>
        <v>0</v>
      </c>
      <c r="X370" s="33">
        <f t="shared" ref="X370" si="3589">$H370*W370</f>
        <v>0</v>
      </c>
      <c r="Z370" s="33">
        <f t="shared" ref="Z370" si="3590">$H370*Y370</f>
        <v>0</v>
      </c>
      <c r="AB370" s="33">
        <f t="shared" ref="AB370" si="3591">$H370*AA370</f>
        <v>0</v>
      </c>
      <c r="AD370" s="33">
        <f t="shared" ref="AD370" si="3592">$H370*AC370</f>
        <v>0</v>
      </c>
      <c r="AF370" s="33">
        <f t="shared" ref="AF370" si="3593">$H370*AE370</f>
        <v>0</v>
      </c>
      <c r="AG370" s="34">
        <f t="shared" si="3033"/>
        <v>0</v>
      </c>
    </row>
    <row r="371" spans="1:33" s="14" customFormat="1" ht="18" customHeight="1" x14ac:dyDescent="0.25">
      <c r="A371" s="24"/>
      <c r="B371" s="24"/>
      <c r="C371" s="24"/>
      <c r="D371" s="24"/>
      <c r="E371" s="24"/>
      <c r="F371" s="24"/>
      <c r="G371" s="24"/>
      <c r="H371" s="33"/>
      <c r="I371" s="33"/>
      <c r="J371" s="33">
        <f t="shared" si="3022"/>
        <v>0</v>
      </c>
      <c r="L371" s="33">
        <f t="shared" si="3022"/>
        <v>0</v>
      </c>
      <c r="N371" s="33">
        <f t="shared" ref="N371" si="3594">$H371*M371</f>
        <v>0</v>
      </c>
      <c r="P371" s="33">
        <f t="shared" ref="P371" si="3595">$H371*O371</f>
        <v>0</v>
      </c>
      <c r="R371" s="33">
        <f t="shared" ref="R371" si="3596">$H371*Q371</f>
        <v>0</v>
      </c>
      <c r="T371" s="33">
        <f t="shared" ref="T371" si="3597">$H371*S371</f>
        <v>0</v>
      </c>
      <c r="V371" s="33">
        <f t="shared" ref="V371" si="3598">$H371*U371</f>
        <v>0</v>
      </c>
      <c r="X371" s="33">
        <f t="shared" ref="X371" si="3599">$H371*W371</f>
        <v>0</v>
      </c>
      <c r="Z371" s="33">
        <f t="shared" ref="Z371" si="3600">$H371*Y371</f>
        <v>0</v>
      </c>
      <c r="AB371" s="33">
        <f t="shared" ref="AB371" si="3601">$H371*AA371</f>
        <v>0</v>
      </c>
      <c r="AD371" s="33">
        <f t="shared" ref="AD371" si="3602">$H371*AC371</f>
        <v>0</v>
      </c>
      <c r="AF371" s="33">
        <f t="shared" ref="AF371" si="3603">$H371*AE371</f>
        <v>0</v>
      </c>
      <c r="AG371" s="34">
        <f t="shared" si="3033"/>
        <v>0</v>
      </c>
    </row>
    <row r="372" spans="1:33" s="14" customFormat="1" ht="18" customHeight="1" x14ac:dyDescent="0.25">
      <c r="A372" s="24"/>
      <c r="B372" s="24"/>
      <c r="C372" s="24"/>
      <c r="D372" s="24"/>
      <c r="E372" s="24"/>
      <c r="F372" s="24"/>
      <c r="G372" s="24"/>
      <c r="H372" s="33"/>
      <c r="I372" s="33"/>
      <c r="J372" s="33">
        <f t="shared" si="3022"/>
        <v>0</v>
      </c>
      <c r="L372" s="33">
        <f t="shared" si="3022"/>
        <v>0</v>
      </c>
      <c r="N372" s="33">
        <f t="shared" ref="N372" si="3604">$H372*M372</f>
        <v>0</v>
      </c>
      <c r="P372" s="33">
        <f t="shared" ref="P372" si="3605">$H372*O372</f>
        <v>0</v>
      </c>
      <c r="R372" s="33">
        <f t="shared" ref="R372" si="3606">$H372*Q372</f>
        <v>0</v>
      </c>
      <c r="T372" s="33">
        <f t="shared" ref="T372" si="3607">$H372*S372</f>
        <v>0</v>
      </c>
      <c r="V372" s="33">
        <f t="shared" ref="V372" si="3608">$H372*U372</f>
        <v>0</v>
      </c>
      <c r="X372" s="33">
        <f t="shared" ref="X372" si="3609">$H372*W372</f>
        <v>0</v>
      </c>
      <c r="Z372" s="33">
        <f t="shared" ref="Z372" si="3610">$H372*Y372</f>
        <v>0</v>
      </c>
      <c r="AB372" s="33">
        <f t="shared" ref="AB372" si="3611">$H372*AA372</f>
        <v>0</v>
      </c>
      <c r="AD372" s="33">
        <f t="shared" ref="AD372" si="3612">$H372*AC372</f>
        <v>0</v>
      </c>
      <c r="AF372" s="33">
        <f t="shared" ref="AF372" si="3613">$H372*AE372</f>
        <v>0</v>
      </c>
      <c r="AG372" s="34">
        <f t="shared" si="3033"/>
        <v>0</v>
      </c>
    </row>
    <row r="373" spans="1:33" s="14" customFormat="1" ht="18" customHeight="1" x14ac:dyDescent="0.25">
      <c r="A373" s="24"/>
      <c r="B373" s="24"/>
      <c r="C373" s="24"/>
      <c r="D373" s="24"/>
      <c r="E373" s="24"/>
      <c r="F373" s="24"/>
      <c r="G373" s="24"/>
      <c r="H373" s="33"/>
      <c r="I373" s="33"/>
      <c r="J373" s="33">
        <f t="shared" si="3022"/>
        <v>0</v>
      </c>
      <c r="L373" s="33">
        <f t="shared" si="3022"/>
        <v>0</v>
      </c>
      <c r="N373" s="33">
        <f t="shared" ref="N373" si="3614">$H373*M373</f>
        <v>0</v>
      </c>
      <c r="P373" s="33">
        <f t="shared" ref="P373" si="3615">$H373*O373</f>
        <v>0</v>
      </c>
      <c r="R373" s="33">
        <f t="shared" ref="R373" si="3616">$H373*Q373</f>
        <v>0</v>
      </c>
      <c r="T373" s="33">
        <f t="shared" ref="T373" si="3617">$H373*S373</f>
        <v>0</v>
      </c>
      <c r="V373" s="33">
        <f t="shared" ref="V373" si="3618">$H373*U373</f>
        <v>0</v>
      </c>
      <c r="X373" s="33">
        <f t="shared" ref="X373" si="3619">$H373*W373</f>
        <v>0</v>
      </c>
      <c r="Z373" s="33">
        <f t="shared" ref="Z373" si="3620">$H373*Y373</f>
        <v>0</v>
      </c>
      <c r="AB373" s="33">
        <f t="shared" ref="AB373" si="3621">$H373*AA373</f>
        <v>0</v>
      </c>
      <c r="AD373" s="33">
        <f t="shared" ref="AD373" si="3622">$H373*AC373</f>
        <v>0</v>
      </c>
      <c r="AF373" s="33">
        <f t="shared" ref="AF373" si="3623">$H373*AE373</f>
        <v>0</v>
      </c>
      <c r="AG373" s="34">
        <f t="shared" si="3033"/>
        <v>0</v>
      </c>
    </row>
    <row r="374" spans="1:33" s="14" customFormat="1" ht="18" customHeight="1" x14ac:dyDescent="0.25">
      <c r="A374" s="24"/>
      <c r="B374" s="24"/>
      <c r="C374" s="24"/>
      <c r="D374" s="24"/>
      <c r="E374" s="24"/>
      <c r="F374" s="24"/>
      <c r="G374" s="24"/>
      <c r="H374" s="33"/>
      <c r="I374" s="33"/>
      <c r="J374" s="33">
        <f t="shared" si="3022"/>
        <v>0</v>
      </c>
      <c r="L374" s="33">
        <f t="shared" si="3022"/>
        <v>0</v>
      </c>
      <c r="N374" s="33">
        <f t="shared" ref="N374" si="3624">$H374*M374</f>
        <v>0</v>
      </c>
      <c r="P374" s="33">
        <f t="shared" ref="P374" si="3625">$H374*O374</f>
        <v>0</v>
      </c>
      <c r="R374" s="33">
        <f t="shared" ref="R374" si="3626">$H374*Q374</f>
        <v>0</v>
      </c>
      <c r="T374" s="33">
        <f t="shared" ref="T374" si="3627">$H374*S374</f>
        <v>0</v>
      </c>
      <c r="V374" s="33">
        <f t="shared" ref="V374" si="3628">$H374*U374</f>
        <v>0</v>
      </c>
      <c r="X374" s="33">
        <f t="shared" ref="X374" si="3629">$H374*W374</f>
        <v>0</v>
      </c>
      <c r="Z374" s="33">
        <f t="shared" ref="Z374" si="3630">$H374*Y374</f>
        <v>0</v>
      </c>
      <c r="AB374" s="33">
        <f t="shared" ref="AB374" si="3631">$H374*AA374</f>
        <v>0</v>
      </c>
      <c r="AD374" s="33">
        <f t="shared" ref="AD374" si="3632">$H374*AC374</f>
        <v>0</v>
      </c>
      <c r="AF374" s="33">
        <f t="shared" ref="AF374" si="3633">$H374*AE374</f>
        <v>0</v>
      </c>
      <c r="AG374" s="34">
        <f t="shared" si="3033"/>
        <v>0</v>
      </c>
    </row>
    <row r="375" spans="1:33" s="14" customFormat="1" ht="18" customHeight="1" x14ac:dyDescent="0.25">
      <c r="A375" s="24"/>
      <c r="B375" s="24"/>
      <c r="C375" s="24"/>
      <c r="D375" s="24"/>
      <c r="E375" s="24"/>
      <c r="F375" s="24"/>
      <c r="G375" s="24"/>
      <c r="H375" s="33"/>
      <c r="I375" s="33"/>
      <c r="J375" s="33">
        <f t="shared" si="3022"/>
        <v>0</v>
      </c>
      <c r="L375" s="33">
        <f t="shared" si="3022"/>
        <v>0</v>
      </c>
      <c r="N375" s="33">
        <f t="shared" ref="N375" si="3634">$H375*M375</f>
        <v>0</v>
      </c>
      <c r="P375" s="33">
        <f t="shared" ref="P375" si="3635">$H375*O375</f>
        <v>0</v>
      </c>
      <c r="R375" s="33">
        <f t="shared" ref="R375" si="3636">$H375*Q375</f>
        <v>0</v>
      </c>
      <c r="T375" s="33">
        <f t="shared" ref="T375" si="3637">$H375*S375</f>
        <v>0</v>
      </c>
      <c r="V375" s="33">
        <f t="shared" ref="V375" si="3638">$H375*U375</f>
        <v>0</v>
      </c>
      <c r="X375" s="33">
        <f t="shared" ref="X375" si="3639">$H375*W375</f>
        <v>0</v>
      </c>
      <c r="Z375" s="33">
        <f t="shared" ref="Z375" si="3640">$H375*Y375</f>
        <v>0</v>
      </c>
      <c r="AB375" s="33">
        <f t="shared" ref="AB375" si="3641">$H375*AA375</f>
        <v>0</v>
      </c>
      <c r="AD375" s="33">
        <f t="shared" ref="AD375" si="3642">$H375*AC375</f>
        <v>0</v>
      </c>
      <c r="AF375" s="33">
        <f t="shared" ref="AF375" si="3643">$H375*AE375</f>
        <v>0</v>
      </c>
      <c r="AG375" s="34">
        <f t="shared" si="3033"/>
        <v>0</v>
      </c>
    </row>
    <row r="376" spans="1:33" s="14" customFormat="1" ht="18" customHeight="1" x14ac:dyDescent="0.25">
      <c r="A376" s="24"/>
      <c r="B376" s="24"/>
      <c r="C376" s="24"/>
      <c r="D376" s="24"/>
      <c r="E376" s="24"/>
      <c r="F376" s="24"/>
      <c r="G376" s="24"/>
      <c r="H376" s="33"/>
      <c r="I376" s="33"/>
      <c r="J376" s="33">
        <f t="shared" si="3022"/>
        <v>0</v>
      </c>
      <c r="L376" s="33">
        <f t="shared" si="3022"/>
        <v>0</v>
      </c>
      <c r="N376" s="33">
        <f t="shared" ref="N376" si="3644">$H376*M376</f>
        <v>0</v>
      </c>
      <c r="P376" s="33">
        <f t="shared" ref="P376" si="3645">$H376*O376</f>
        <v>0</v>
      </c>
      <c r="R376" s="33">
        <f t="shared" ref="R376" si="3646">$H376*Q376</f>
        <v>0</v>
      </c>
      <c r="T376" s="33">
        <f t="shared" ref="T376" si="3647">$H376*S376</f>
        <v>0</v>
      </c>
      <c r="V376" s="33">
        <f t="shared" ref="V376" si="3648">$H376*U376</f>
        <v>0</v>
      </c>
      <c r="X376" s="33">
        <f t="shared" ref="X376" si="3649">$H376*W376</f>
        <v>0</v>
      </c>
      <c r="Z376" s="33">
        <f t="shared" ref="Z376" si="3650">$H376*Y376</f>
        <v>0</v>
      </c>
      <c r="AB376" s="33">
        <f t="shared" ref="AB376" si="3651">$H376*AA376</f>
        <v>0</v>
      </c>
      <c r="AD376" s="33">
        <f t="shared" ref="AD376" si="3652">$H376*AC376</f>
        <v>0</v>
      </c>
      <c r="AF376" s="33">
        <f t="shared" ref="AF376" si="3653">$H376*AE376</f>
        <v>0</v>
      </c>
      <c r="AG376" s="34">
        <f t="shared" si="3033"/>
        <v>0</v>
      </c>
    </row>
    <row r="377" spans="1:33" s="14" customFormat="1" ht="18" customHeight="1" x14ac:dyDescent="0.25">
      <c r="A377" s="24"/>
      <c r="B377" s="24"/>
      <c r="C377" s="24"/>
      <c r="D377" s="24"/>
      <c r="E377" s="24"/>
      <c r="F377" s="24"/>
      <c r="G377" s="24"/>
      <c r="H377" s="33"/>
      <c r="I377" s="33"/>
      <c r="J377" s="33">
        <f t="shared" si="3022"/>
        <v>0</v>
      </c>
      <c r="L377" s="33">
        <f t="shared" si="3022"/>
        <v>0</v>
      </c>
      <c r="N377" s="33">
        <f t="shared" ref="N377" si="3654">$H377*M377</f>
        <v>0</v>
      </c>
      <c r="P377" s="33">
        <f t="shared" ref="P377" si="3655">$H377*O377</f>
        <v>0</v>
      </c>
      <c r="R377" s="33">
        <f t="shared" ref="R377" si="3656">$H377*Q377</f>
        <v>0</v>
      </c>
      <c r="T377" s="33">
        <f t="shared" ref="T377" si="3657">$H377*S377</f>
        <v>0</v>
      </c>
      <c r="V377" s="33">
        <f t="shared" ref="V377" si="3658">$H377*U377</f>
        <v>0</v>
      </c>
      <c r="X377" s="33">
        <f t="shared" ref="X377" si="3659">$H377*W377</f>
        <v>0</v>
      </c>
      <c r="Z377" s="33">
        <f t="shared" ref="Z377" si="3660">$H377*Y377</f>
        <v>0</v>
      </c>
      <c r="AB377" s="33">
        <f t="shared" ref="AB377" si="3661">$H377*AA377</f>
        <v>0</v>
      </c>
      <c r="AD377" s="33">
        <f t="shared" ref="AD377" si="3662">$H377*AC377</f>
        <v>0</v>
      </c>
      <c r="AF377" s="33">
        <f t="shared" ref="AF377" si="3663">$H377*AE377</f>
        <v>0</v>
      </c>
      <c r="AG377" s="34">
        <f t="shared" si="3033"/>
        <v>0</v>
      </c>
    </row>
    <row r="378" spans="1:33" s="14" customFormat="1" ht="18" customHeight="1" x14ac:dyDescent="0.25">
      <c r="A378" s="24"/>
      <c r="B378" s="24"/>
      <c r="C378" s="24"/>
      <c r="D378" s="24"/>
      <c r="E378" s="24"/>
      <c r="F378" s="24"/>
      <c r="G378" s="24"/>
      <c r="H378" s="33"/>
      <c r="I378" s="33"/>
      <c r="J378" s="33">
        <f t="shared" ref="J378:L441" si="3664">$H378*I378</f>
        <v>0</v>
      </c>
      <c r="L378" s="33">
        <f t="shared" si="3664"/>
        <v>0</v>
      </c>
      <c r="N378" s="33">
        <f t="shared" ref="N378" si="3665">$H378*M378</f>
        <v>0</v>
      </c>
      <c r="P378" s="33">
        <f t="shared" ref="P378" si="3666">$H378*O378</f>
        <v>0</v>
      </c>
      <c r="R378" s="33">
        <f t="shared" ref="R378" si="3667">$H378*Q378</f>
        <v>0</v>
      </c>
      <c r="T378" s="33">
        <f t="shared" ref="T378" si="3668">$H378*S378</f>
        <v>0</v>
      </c>
      <c r="V378" s="33">
        <f t="shared" ref="V378" si="3669">$H378*U378</f>
        <v>0</v>
      </c>
      <c r="X378" s="33">
        <f t="shared" ref="X378" si="3670">$H378*W378</f>
        <v>0</v>
      </c>
      <c r="Z378" s="33">
        <f t="shared" ref="Z378" si="3671">$H378*Y378</f>
        <v>0</v>
      </c>
      <c r="AB378" s="33">
        <f t="shared" ref="AB378" si="3672">$H378*AA378</f>
        <v>0</v>
      </c>
      <c r="AD378" s="33">
        <f t="shared" ref="AD378" si="3673">$H378*AC378</f>
        <v>0</v>
      </c>
      <c r="AF378" s="33">
        <f t="shared" ref="AF378" si="3674">$H378*AE378</f>
        <v>0</v>
      </c>
      <c r="AG378" s="34">
        <f t="shared" ref="AG378:AG441" si="3675">J378+L378+N378+P378+R378+T378+V378+X378+Z378+AB378+AD378+AF378</f>
        <v>0</v>
      </c>
    </row>
    <row r="379" spans="1:33" s="14" customFormat="1" ht="18" customHeight="1" x14ac:dyDescent="0.25">
      <c r="A379" s="24"/>
      <c r="B379" s="24"/>
      <c r="C379" s="24"/>
      <c r="D379" s="24"/>
      <c r="E379" s="24"/>
      <c r="F379" s="24"/>
      <c r="G379" s="24"/>
      <c r="H379" s="33"/>
      <c r="I379" s="33"/>
      <c r="J379" s="33">
        <f t="shared" si="3664"/>
        <v>0</v>
      </c>
      <c r="L379" s="33">
        <f t="shared" si="3664"/>
        <v>0</v>
      </c>
      <c r="N379" s="33">
        <f t="shared" ref="N379" si="3676">$H379*M379</f>
        <v>0</v>
      </c>
      <c r="P379" s="33">
        <f t="shared" ref="P379" si="3677">$H379*O379</f>
        <v>0</v>
      </c>
      <c r="R379" s="33">
        <f t="shared" ref="R379" si="3678">$H379*Q379</f>
        <v>0</v>
      </c>
      <c r="T379" s="33">
        <f t="shared" ref="T379" si="3679">$H379*S379</f>
        <v>0</v>
      </c>
      <c r="V379" s="33">
        <f t="shared" ref="V379" si="3680">$H379*U379</f>
        <v>0</v>
      </c>
      <c r="X379" s="33">
        <f t="shared" ref="X379" si="3681">$H379*W379</f>
        <v>0</v>
      </c>
      <c r="Z379" s="33">
        <f t="shared" ref="Z379" si="3682">$H379*Y379</f>
        <v>0</v>
      </c>
      <c r="AB379" s="33">
        <f t="shared" ref="AB379" si="3683">$H379*AA379</f>
        <v>0</v>
      </c>
      <c r="AD379" s="33">
        <f t="shared" ref="AD379" si="3684">$H379*AC379</f>
        <v>0</v>
      </c>
      <c r="AF379" s="33">
        <f t="shared" ref="AF379" si="3685">$H379*AE379</f>
        <v>0</v>
      </c>
      <c r="AG379" s="34">
        <f t="shared" si="3675"/>
        <v>0</v>
      </c>
    </row>
    <row r="380" spans="1:33" s="14" customFormat="1" ht="18" customHeight="1" x14ac:dyDescent="0.25">
      <c r="A380" s="24"/>
      <c r="B380" s="24"/>
      <c r="C380" s="24"/>
      <c r="D380" s="24"/>
      <c r="E380" s="24"/>
      <c r="F380" s="24"/>
      <c r="G380" s="24"/>
      <c r="H380" s="33"/>
      <c r="I380" s="33"/>
      <c r="J380" s="33">
        <f t="shared" si="3664"/>
        <v>0</v>
      </c>
      <c r="L380" s="33">
        <f t="shared" si="3664"/>
        <v>0</v>
      </c>
      <c r="N380" s="33">
        <f t="shared" ref="N380" si="3686">$H380*M380</f>
        <v>0</v>
      </c>
      <c r="P380" s="33">
        <f t="shared" ref="P380" si="3687">$H380*O380</f>
        <v>0</v>
      </c>
      <c r="R380" s="33">
        <f t="shared" ref="R380" si="3688">$H380*Q380</f>
        <v>0</v>
      </c>
      <c r="T380" s="33">
        <f t="shared" ref="T380" si="3689">$H380*S380</f>
        <v>0</v>
      </c>
      <c r="V380" s="33">
        <f t="shared" ref="V380" si="3690">$H380*U380</f>
        <v>0</v>
      </c>
      <c r="X380" s="33">
        <f t="shared" ref="X380" si="3691">$H380*W380</f>
        <v>0</v>
      </c>
      <c r="Z380" s="33">
        <f t="shared" ref="Z380" si="3692">$H380*Y380</f>
        <v>0</v>
      </c>
      <c r="AB380" s="33">
        <f t="shared" ref="AB380" si="3693">$H380*AA380</f>
        <v>0</v>
      </c>
      <c r="AD380" s="33">
        <f t="shared" ref="AD380" si="3694">$H380*AC380</f>
        <v>0</v>
      </c>
      <c r="AF380" s="33">
        <f t="shared" ref="AF380" si="3695">$H380*AE380</f>
        <v>0</v>
      </c>
      <c r="AG380" s="34">
        <f t="shared" si="3675"/>
        <v>0</v>
      </c>
    </row>
    <row r="381" spans="1:33" s="14" customFormat="1" ht="18" customHeight="1" x14ac:dyDescent="0.25">
      <c r="A381" s="24"/>
      <c r="B381" s="24"/>
      <c r="C381" s="24"/>
      <c r="D381" s="24"/>
      <c r="E381" s="24"/>
      <c r="F381" s="24"/>
      <c r="G381" s="24"/>
      <c r="H381" s="33"/>
      <c r="I381" s="33"/>
      <c r="J381" s="33">
        <f t="shared" si="3664"/>
        <v>0</v>
      </c>
      <c r="L381" s="33">
        <f t="shared" si="3664"/>
        <v>0</v>
      </c>
      <c r="N381" s="33">
        <f t="shared" ref="N381" si="3696">$H381*M381</f>
        <v>0</v>
      </c>
      <c r="P381" s="33">
        <f t="shared" ref="P381" si="3697">$H381*O381</f>
        <v>0</v>
      </c>
      <c r="R381" s="33">
        <f t="shared" ref="R381" si="3698">$H381*Q381</f>
        <v>0</v>
      </c>
      <c r="T381" s="33">
        <f t="shared" ref="T381" si="3699">$H381*S381</f>
        <v>0</v>
      </c>
      <c r="V381" s="33">
        <f t="shared" ref="V381" si="3700">$H381*U381</f>
        <v>0</v>
      </c>
      <c r="X381" s="33">
        <f t="shared" ref="X381" si="3701">$H381*W381</f>
        <v>0</v>
      </c>
      <c r="Z381" s="33">
        <f t="shared" ref="Z381" si="3702">$H381*Y381</f>
        <v>0</v>
      </c>
      <c r="AB381" s="33">
        <f t="shared" ref="AB381" si="3703">$H381*AA381</f>
        <v>0</v>
      </c>
      <c r="AD381" s="33">
        <f t="shared" ref="AD381" si="3704">$H381*AC381</f>
        <v>0</v>
      </c>
      <c r="AF381" s="33">
        <f t="shared" ref="AF381" si="3705">$H381*AE381</f>
        <v>0</v>
      </c>
      <c r="AG381" s="34">
        <f t="shared" si="3675"/>
        <v>0</v>
      </c>
    </row>
    <row r="382" spans="1:33" s="14" customFormat="1" ht="18" customHeight="1" x14ac:dyDescent="0.25">
      <c r="A382" s="24"/>
      <c r="B382" s="24"/>
      <c r="C382" s="24"/>
      <c r="D382" s="24"/>
      <c r="E382" s="24"/>
      <c r="F382" s="24"/>
      <c r="G382" s="24"/>
      <c r="H382" s="33"/>
      <c r="I382" s="33"/>
      <c r="J382" s="33">
        <f t="shared" si="3664"/>
        <v>0</v>
      </c>
      <c r="L382" s="33">
        <f t="shared" si="3664"/>
        <v>0</v>
      </c>
      <c r="N382" s="33">
        <f t="shared" ref="N382" si="3706">$H382*M382</f>
        <v>0</v>
      </c>
      <c r="P382" s="33">
        <f t="shared" ref="P382" si="3707">$H382*O382</f>
        <v>0</v>
      </c>
      <c r="R382" s="33">
        <f t="shared" ref="R382" si="3708">$H382*Q382</f>
        <v>0</v>
      </c>
      <c r="T382" s="33">
        <f t="shared" ref="T382" si="3709">$H382*S382</f>
        <v>0</v>
      </c>
      <c r="V382" s="33">
        <f t="shared" ref="V382" si="3710">$H382*U382</f>
        <v>0</v>
      </c>
      <c r="X382" s="33">
        <f t="shared" ref="X382" si="3711">$H382*W382</f>
        <v>0</v>
      </c>
      <c r="Z382" s="33">
        <f t="shared" ref="Z382" si="3712">$H382*Y382</f>
        <v>0</v>
      </c>
      <c r="AB382" s="33">
        <f t="shared" ref="AB382" si="3713">$H382*AA382</f>
        <v>0</v>
      </c>
      <c r="AD382" s="33">
        <f t="shared" ref="AD382" si="3714">$H382*AC382</f>
        <v>0</v>
      </c>
      <c r="AF382" s="33">
        <f t="shared" ref="AF382" si="3715">$H382*AE382</f>
        <v>0</v>
      </c>
      <c r="AG382" s="34">
        <f t="shared" si="3675"/>
        <v>0</v>
      </c>
    </row>
    <row r="383" spans="1:33" s="14" customFormat="1" ht="18" customHeight="1" x14ac:dyDescent="0.25">
      <c r="A383" s="24"/>
      <c r="B383" s="24"/>
      <c r="C383" s="24"/>
      <c r="D383" s="24"/>
      <c r="E383" s="24"/>
      <c r="F383" s="24"/>
      <c r="G383" s="24"/>
      <c r="H383" s="33"/>
      <c r="I383" s="33"/>
      <c r="J383" s="33">
        <f t="shared" si="3664"/>
        <v>0</v>
      </c>
      <c r="L383" s="33">
        <f t="shared" si="3664"/>
        <v>0</v>
      </c>
      <c r="N383" s="33">
        <f t="shared" ref="N383" si="3716">$H383*M383</f>
        <v>0</v>
      </c>
      <c r="P383" s="33">
        <f t="shared" ref="P383" si="3717">$H383*O383</f>
        <v>0</v>
      </c>
      <c r="R383" s="33">
        <f t="shared" ref="R383" si="3718">$H383*Q383</f>
        <v>0</v>
      </c>
      <c r="T383" s="33">
        <f t="shared" ref="T383" si="3719">$H383*S383</f>
        <v>0</v>
      </c>
      <c r="V383" s="33">
        <f t="shared" ref="V383" si="3720">$H383*U383</f>
        <v>0</v>
      </c>
      <c r="X383" s="33">
        <f t="shared" ref="X383" si="3721">$H383*W383</f>
        <v>0</v>
      </c>
      <c r="Z383" s="33">
        <f t="shared" ref="Z383" si="3722">$H383*Y383</f>
        <v>0</v>
      </c>
      <c r="AB383" s="33">
        <f t="shared" ref="AB383" si="3723">$H383*AA383</f>
        <v>0</v>
      </c>
      <c r="AD383" s="33">
        <f t="shared" ref="AD383" si="3724">$H383*AC383</f>
        <v>0</v>
      </c>
      <c r="AF383" s="33">
        <f t="shared" ref="AF383" si="3725">$H383*AE383</f>
        <v>0</v>
      </c>
      <c r="AG383" s="34">
        <f t="shared" si="3675"/>
        <v>0</v>
      </c>
    </row>
    <row r="384" spans="1:33" s="14" customFormat="1" ht="18" customHeight="1" x14ac:dyDescent="0.25">
      <c r="A384" s="24"/>
      <c r="B384" s="24"/>
      <c r="C384" s="24"/>
      <c r="D384" s="24"/>
      <c r="E384" s="24"/>
      <c r="F384" s="24"/>
      <c r="G384" s="24"/>
      <c r="H384" s="33"/>
      <c r="I384" s="33"/>
      <c r="J384" s="33">
        <f t="shared" si="3664"/>
        <v>0</v>
      </c>
      <c r="L384" s="33">
        <f t="shared" si="3664"/>
        <v>0</v>
      </c>
      <c r="N384" s="33">
        <f t="shared" ref="N384" si="3726">$H384*M384</f>
        <v>0</v>
      </c>
      <c r="P384" s="33">
        <f t="shared" ref="P384" si="3727">$H384*O384</f>
        <v>0</v>
      </c>
      <c r="R384" s="33">
        <f t="shared" ref="R384" si="3728">$H384*Q384</f>
        <v>0</v>
      </c>
      <c r="T384" s="33">
        <f t="shared" ref="T384" si="3729">$H384*S384</f>
        <v>0</v>
      </c>
      <c r="V384" s="33">
        <f t="shared" ref="V384" si="3730">$H384*U384</f>
        <v>0</v>
      </c>
      <c r="X384" s="33">
        <f t="shared" ref="X384" si="3731">$H384*W384</f>
        <v>0</v>
      </c>
      <c r="Z384" s="33">
        <f t="shared" ref="Z384" si="3732">$H384*Y384</f>
        <v>0</v>
      </c>
      <c r="AB384" s="33">
        <f t="shared" ref="AB384" si="3733">$H384*AA384</f>
        <v>0</v>
      </c>
      <c r="AD384" s="33">
        <f t="shared" ref="AD384" si="3734">$H384*AC384</f>
        <v>0</v>
      </c>
      <c r="AF384" s="33">
        <f t="shared" ref="AF384" si="3735">$H384*AE384</f>
        <v>0</v>
      </c>
      <c r="AG384" s="34">
        <f t="shared" si="3675"/>
        <v>0</v>
      </c>
    </row>
    <row r="385" spans="1:33" s="14" customFormat="1" ht="18" customHeight="1" x14ac:dyDescent="0.25">
      <c r="A385" s="24"/>
      <c r="B385" s="24"/>
      <c r="C385" s="24"/>
      <c r="D385" s="24"/>
      <c r="E385" s="24"/>
      <c r="F385" s="24"/>
      <c r="G385" s="24"/>
      <c r="H385" s="33"/>
      <c r="I385" s="33"/>
      <c r="J385" s="33">
        <f t="shared" si="3664"/>
        <v>0</v>
      </c>
      <c r="L385" s="33">
        <f t="shared" si="3664"/>
        <v>0</v>
      </c>
      <c r="N385" s="33">
        <f t="shared" ref="N385" si="3736">$H385*M385</f>
        <v>0</v>
      </c>
      <c r="P385" s="33">
        <f t="shared" ref="P385" si="3737">$H385*O385</f>
        <v>0</v>
      </c>
      <c r="R385" s="33">
        <f t="shared" ref="R385" si="3738">$H385*Q385</f>
        <v>0</v>
      </c>
      <c r="T385" s="33">
        <f t="shared" ref="T385" si="3739">$H385*S385</f>
        <v>0</v>
      </c>
      <c r="V385" s="33">
        <f t="shared" ref="V385" si="3740">$H385*U385</f>
        <v>0</v>
      </c>
      <c r="X385" s="33">
        <f t="shared" ref="X385" si="3741">$H385*W385</f>
        <v>0</v>
      </c>
      <c r="Z385" s="33">
        <f t="shared" ref="Z385" si="3742">$H385*Y385</f>
        <v>0</v>
      </c>
      <c r="AB385" s="33">
        <f t="shared" ref="AB385" si="3743">$H385*AA385</f>
        <v>0</v>
      </c>
      <c r="AD385" s="33">
        <f t="shared" ref="AD385" si="3744">$H385*AC385</f>
        <v>0</v>
      </c>
      <c r="AF385" s="33">
        <f t="shared" ref="AF385" si="3745">$H385*AE385</f>
        <v>0</v>
      </c>
      <c r="AG385" s="34">
        <f t="shared" si="3675"/>
        <v>0</v>
      </c>
    </row>
    <row r="386" spans="1:33" s="14" customFormat="1" ht="18" customHeight="1" x14ac:dyDescent="0.25">
      <c r="A386" s="24"/>
      <c r="B386" s="24"/>
      <c r="C386" s="24"/>
      <c r="D386" s="24"/>
      <c r="E386" s="24"/>
      <c r="F386" s="24"/>
      <c r="G386" s="24"/>
      <c r="H386" s="33"/>
      <c r="I386" s="33"/>
      <c r="J386" s="33">
        <f t="shared" si="3664"/>
        <v>0</v>
      </c>
      <c r="L386" s="33">
        <f t="shared" si="3664"/>
        <v>0</v>
      </c>
      <c r="N386" s="33">
        <f t="shared" ref="N386" si="3746">$H386*M386</f>
        <v>0</v>
      </c>
      <c r="P386" s="33">
        <f t="shared" ref="P386" si="3747">$H386*O386</f>
        <v>0</v>
      </c>
      <c r="R386" s="33">
        <f t="shared" ref="R386" si="3748">$H386*Q386</f>
        <v>0</v>
      </c>
      <c r="T386" s="33">
        <f t="shared" ref="T386" si="3749">$H386*S386</f>
        <v>0</v>
      </c>
      <c r="V386" s="33">
        <f t="shared" ref="V386" si="3750">$H386*U386</f>
        <v>0</v>
      </c>
      <c r="X386" s="33">
        <f t="shared" ref="X386" si="3751">$H386*W386</f>
        <v>0</v>
      </c>
      <c r="Z386" s="33">
        <f t="shared" ref="Z386" si="3752">$H386*Y386</f>
        <v>0</v>
      </c>
      <c r="AB386" s="33">
        <f t="shared" ref="AB386" si="3753">$H386*AA386</f>
        <v>0</v>
      </c>
      <c r="AD386" s="33">
        <f t="shared" ref="AD386" si="3754">$H386*AC386</f>
        <v>0</v>
      </c>
      <c r="AF386" s="33">
        <f t="shared" ref="AF386" si="3755">$H386*AE386</f>
        <v>0</v>
      </c>
      <c r="AG386" s="34">
        <f t="shared" si="3675"/>
        <v>0</v>
      </c>
    </row>
    <row r="387" spans="1:33" s="14" customFormat="1" ht="18" customHeight="1" x14ac:dyDescent="0.25">
      <c r="A387" s="24"/>
      <c r="B387" s="24"/>
      <c r="C387" s="24"/>
      <c r="D387" s="24"/>
      <c r="E387" s="24"/>
      <c r="F387" s="24"/>
      <c r="G387" s="24"/>
      <c r="H387" s="33"/>
      <c r="I387" s="33"/>
      <c r="J387" s="33">
        <f t="shared" si="3664"/>
        <v>0</v>
      </c>
      <c r="L387" s="33">
        <f t="shared" si="3664"/>
        <v>0</v>
      </c>
      <c r="N387" s="33">
        <f t="shared" ref="N387" si="3756">$H387*M387</f>
        <v>0</v>
      </c>
      <c r="P387" s="33">
        <f t="shared" ref="P387" si="3757">$H387*O387</f>
        <v>0</v>
      </c>
      <c r="R387" s="33">
        <f t="shared" ref="R387" si="3758">$H387*Q387</f>
        <v>0</v>
      </c>
      <c r="T387" s="33">
        <f t="shared" ref="T387" si="3759">$H387*S387</f>
        <v>0</v>
      </c>
      <c r="V387" s="33">
        <f t="shared" ref="V387" si="3760">$H387*U387</f>
        <v>0</v>
      </c>
      <c r="X387" s="33">
        <f t="shared" ref="X387" si="3761">$H387*W387</f>
        <v>0</v>
      </c>
      <c r="Z387" s="33">
        <f t="shared" ref="Z387" si="3762">$H387*Y387</f>
        <v>0</v>
      </c>
      <c r="AB387" s="33">
        <f t="shared" ref="AB387" si="3763">$H387*AA387</f>
        <v>0</v>
      </c>
      <c r="AD387" s="33">
        <f t="shared" ref="AD387" si="3764">$H387*AC387</f>
        <v>0</v>
      </c>
      <c r="AF387" s="33">
        <f t="shared" ref="AF387" si="3765">$H387*AE387</f>
        <v>0</v>
      </c>
      <c r="AG387" s="34">
        <f t="shared" si="3675"/>
        <v>0</v>
      </c>
    </row>
    <row r="388" spans="1:33" s="14" customFormat="1" ht="18" customHeight="1" x14ac:dyDescent="0.25">
      <c r="A388" s="24"/>
      <c r="B388" s="24"/>
      <c r="C388" s="24"/>
      <c r="D388" s="24"/>
      <c r="E388" s="24"/>
      <c r="F388" s="24"/>
      <c r="G388" s="24"/>
      <c r="H388" s="33"/>
      <c r="I388" s="33"/>
      <c r="J388" s="33">
        <f t="shared" si="3664"/>
        <v>0</v>
      </c>
      <c r="L388" s="33">
        <f t="shared" si="3664"/>
        <v>0</v>
      </c>
      <c r="N388" s="33">
        <f t="shared" ref="N388" si="3766">$H388*M388</f>
        <v>0</v>
      </c>
      <c r="P388" s="33">
        <f t="shared" ref="P388" si="3767">$H388*O388</f>
        <v>0</v>
      </c>
      <c r="R388" s="33">
        <f t="shared" ref="R388" si="3768">$H388*Q388</f>
        <v>0</v>
      </c>
      <c r="T388" s="33">
        <f t="shared" ref="T388" si="3769">$H388*S388</f>
        <v>0</v>
      </c>
      <c r="V388" s="33">
        <f t="shared" ref="V388" si="3770">$H388*U388</f>
        <v>0</v>
      </c>
      <c r="X388" s="33">
        <f t="shared" ref="X388" si="3771">$H388*W388</f>
        <v>0</v>
      </c>
      <c r="Z388" s="33">
        <f t="shared" ref="Z388" si="3772">$H388*Y388</f>
        <v>0</v>
      </c>
      <c r="AB388" s="33">
        <f t="shared" ref="AB388" si="3773">$H388*AA388</f>
        <v>0</v>
      </c>
      <c r="AD388" s="33">
        <f t="shared" ref="AD388" si="3774">$H388*AC388</f>
        <v>0</v>
      </c>
      <c r="AF388" s="33">
        <f t="shared" ref="AF388" si="3775">$H388*AE388</f>
        <v>0</v>
      </c>
      <c r="AG388" s="34">
        <f t="shared" si="3675"/>
        <v>0</v>
      </c>
    </row>
    <row r="389" spans="1:33" s="14" customFormat="1" ht="18" customHeight="1" x14ac:dyDescent="0.25">
      <c r="A389" s="24"/>
      <c r="B389" s="24"/>
      <c r="C389" s="24"/>
      <c r="D389" s="24"/>
      <c r="E389" s="24"/>
      <c r="F389" s="24"/>
      <c r="G389" s="24"/>
      <c r="H389" s="33"/>
      <c r="I389" s="33"/>
      <c r="J389" s="33">
        <f t="shared" si="3664"/>
        <v>0</v>
      </c>
      <c r="L389" s="33">
        <f t="shared" si="3664"/>
        <v>0</v>
      </c>
      <c r="N389" s="33">
        <f t="shared" ref="N389" si="3776">$H389*M389</f>
        <v>0</v>
      </c>
      <c r="P389" s="33">
        <f t="shared" ref="P389" si="3777">$H389*O389</f>
        <v>0</v>
      </c>
      <c r="R389" s="33">
        <f t="shared" ref="R389" si="3778">$H389*Q389</f>
        <v>0</v>
      </c>
      <c r="T389" s="33">
        <f t="shared" ref="T389" si="3779">$H389*S389</f>
        <v>0</v>
      </c>
      <c r="V389" s="33">
        <f t="shared" ref="V389" si="3780">$H389*U389</f>
        <v>0</v>
      </c>
      <c r="X389" s="33">
        <f t="shared" ref="X389" si="3781">$H389*W389</f>
        <v>0</v>
      </c>
      <c r="Z389" s="33">
        <f t="shared" ref="Z389" si="3782">$H389*Y389</f>
        <v>0</v>
      </c>
      <c r="AB389" s="33">
        <f t="shared" ref="AB389" si="3783">$H389*AA389</f>
        <v>0</v>
      </c>
      <c r="AD389" s="33">
        <f t="shared" ref="AD389" si="3784">$H389*AC389</f>
        <v>0</v>
      </c>
      <c r="AF389" s="33">
        <f t="shared" ref="AF389" si="3785">$H389*AE389</f>
        <v>0</v>
      </c>
      <c r="AG389" s="34">
        <f t="shared" si="3675"/>
        <v>0</v>
      </c>
    </row>
    <row r="390" spans="1:33" s="14" customFormat="1" ht="18" customHeight="1" x14ac:dyDescent="0.25">
      <c r="A390" s="24"/>
      <c r="B390" s="24"/>
      <c r="C390" s="24"/>
      <c r="D390" s="24"/>
      <c r="E390" s="24"/>
      <c r="F390" s="24"/>
      <c r="G390" s="24"/>
      <c r="H390" s="33"/>
      <c r="I390" s="33"/>
      <c r="J390" s="33">
        <f t="shared" si="3664"/>
        <v>0</v>
      </c>
      <c r="L390" s="33">
        <f t="shared" si="3664"/>
        <v>0</v>
      </c>
      <c r="N390" s="33">
        <f t="shared" ref="N390" si="3786">$H390*M390</f>
        <v>0</v>
      </c>
      <c r="P390" s="33">
        <f t="shared" ref="P390" si="3787">$H390*O390</f>
        <v>0</v>
      </c>
      <c r="R390" s="33">
        <f t="shared" ref="R390" si="3788">$H390*Q390</f>
        <v>0</v>
      </c>
      <c r="T390" s="33">
        <f t="shared" ref="T390" si="3789">$H390*S390</f>
        <v>0</v>
      </c>
      <c r="V390" s="33">
        <f t="shared" ref="V390" si="3790">$H390*U390</f>
        <v>0</v>
      </c>
      <c r="X390" s="33">
        <f t="shared" ref="X390" si="3791">$H390*W390</f>
        <v>0</v>
      </c>
      <c r="Z390" s="33">
        <f t="shared" ref="Z390" si="3792">$H390*Y390</f>
        <v>0</v>
      </c>
      <c r="AB390" s="33">
        <f t="shared" ref="AB390" si="3793">$H390*AA390</f>
        <v>0</v>
      </c>
      <c r="AD390" s="33">
        <f t="shared" ref="AD390" si="3794">$H390*AC390</f>
        <v>0</v>
      </c>
      <c r="AF390" s="33">
        <f t="shared" ref="AF390" si="3795">$H390*AE390</f>
        <v>0</v>
      </c>
      <c r="AG390" s="34">
        <f t="shared" si="3675"/>
        <v>0</v>
      </c>
    </row>
    <row r="391" spans="1:33" s="14" customFormat="1" ht="18" customHeight="1" x14ac:dyDescent="0.25">
      <c r="A391" s="24"/>
      <c r="B391" s="24"/>
      <c r="C391" s="24"/>
      <c r="D391" s="24"/>
      <c r="E391" s="24"/>
      <c r="F391" s="24"/>
      <c r="G391" s="24"/>
      <c r="H391" s="33"/>
      <c r="I391" s="33"/>
      <c r="J391" s="33">
        <f t="shared" si="3664"/>
        <v>0</v>
      </c>
      <c r="L391" s="33">
        <f t="shared" si="3664"/>
        <v>0</v>
      </c>
      <c r="N391" s="33">
        <f t="shared" ref="N391" si="3796">$H391*M391</f>
        <v>0</v>
      </c>
      <c r="P391" s="33">
        <f t="shared" ref="P391" si="3797">$H391*O391</f>
        <v>0</v>
      </c>
      <c r="R391" s="33">
        <f t="shared" ref="R391" si="3798">$H391*Q391</f>
        <v>0</v>
      </c>
      <c r="T391" s="33">
        <f t="shared" ref="T391" si="3799">$H391*S391</f>
        <v>0</v>
      </c>
      <c r="V391" s="33">
        <f t="shared" ref="V391" si="3800">$H391*U391</f>
        <v>0</v>
      </c>
      <c r="X391" s="33">
        <f t="shared" ref="X391" si="3801">$H391*W391</f>
        <v>0</v>
      </c>
      <c r="Z391" s="33">
        <f t="shared" ref="Z391" si="3802">$H391*Y391</f>
        <v>0</v>
      </c>
      <c r="AB391" s="33">
        <f t="shared" ref="AB391" si="3803">$H391*AA391</f>
        <v>0</v>
      </c>
      <c r="AD391" s="33">
        <f t="shared" ref="AD391" si="3804">$H391*AC391</f>
        <v>0</v>
      </c>
      <c r="AF391" s="33">
        <f t="shared" ref="AF391" si="3805">$H391*AE391</f>
        <v>0</v>
      </c>
      <c r="AG391" s="34">
        <f t="shared" si="3675"/>
        <v>0</v>
      </c>
    </row>
    <row r="392" spans="1:33" s="14" customFormat="1" ht="18" customHeight="1" x14ac:dyDescent="0.25">
      <c r="A392" s="24"/>
      <c r="B392" s="24"/>
      <c r="C392" s="24"/>
      <c r="D392" s="24"/>
      <c r="E392" s="24"/>
      <c r="F392" s="24"/>
      <c r="G392" s="24"/>
      <c r="H392" s="33"/>
      <c r="I392" s="33"/>
      <c r="J392" s="33">
        <f t="shared" si="3664"/>
        <v>0</v>
      </c>
      <c r="L392" s="33">
        <f t="shared" si="3664"/>
        <v>0</v>
      </c>
      <c r="N392" s="33">
        <f t="shared" ref="N392" si="3806">$H392*M392</f>
        <v>0</v>
      </c>
      <c r="P392" s="33">
        <f t="shared" ref="P392" si="3807">$H392*O392</f>
        <v>0</v>
      </c>
      <c r="R392" s="33">
        <f t="shared" ref="R392" si="3808">$H392*Q392</f>
        <v>0</v>
      </c>
      <c r="T392" s="33">
        <f t="shared" ref="T392" si="3809">$H392*S392</f>
        <v>0</v>
      </c>
      <c r="V392" s="33">
        <f t="shared" ref="V392" si="3810">$H392*U392</f>
        <v>0</v>
      </c>
      <c r="X392" s="33">
        <f t="shared" ref="X392" si="3811">$H392*W392</f>
        <v>0</v>
      </c>
      <c r="Z392" s="33">
        <f t="shared" ref="Z392" si="3812">$H392*Y392</f>
        <v>0</v>
      </c>
      <c r="AB392" s="33">
        <f t="shared" ref="AB392" si="3813">$H392*AA392</f>
        <v>0</v>
      </c>
      <c r="AD392" s="33">
        <f t="shared" ref="AD392" si="3814">$H392*AC392</f>
        <v>0</v>
      </c>
      <c r="AF392" s="33">
        <f t="shared" ref="AF392" si="3815">$H392*AE392</f>
        <v>0</v>
      </c>
      <c r="AG392" s="34">
        <f t="shared" si="3675"/>
        <v>0</v>
      </c>
    </row>
    <row r="393" spans="1:33" s="14" customFormat="1" ht="18" customHeight="1" x14ac:dyDescent="0.25">
      <c r="A393" s="24"/>
      <c r="B393" s="24"/>
      <c r="C393" s="24"/>
      <c r="D393" s="24"/>
      <c r="E393" s="24"/>
      <c r="F393" s="24"/>
      <c r="G393" s="24"/>
      <c r="H393" s="33"/>
      <c r="I393" s="33"/>
      <c r="J393" s="33">
        <f t="shared" si="3664"/>
        <v>0</v>
      </c>
      <c r="L393" s="33">
        <f t="shared" si="3664"/>
        <v>0</v>
      </c>
      <c r="N393" s="33">
        <f t="shared" ref="N393" si="3816">$H393*M393</f>
        <v>0</v>
      </c>
      <c r="P393" s="33">
        <f t="shared" ref="P393" si="3817">$H393*O393</f>
        <v>0</v>
      </c>
      <c r="R393" s="33">
        <f t="shared" ref="R393" si="3818">$H393*Q393</f>
        <v>0</v>
      </c>
      <c r="T393" s="33">
        <f t="shared" ref="T393" si="3819">$H393*S393</f>
        <v>0</v>
      </c>
      <c r="V393" s="33">
        <f t="shared" ref="V393" si="3820">$H393*U393</f>
        <v>0</v>
      </c>
      <c r="X393" s="33">
        <f t="shared" ref="X393" si="3821">$H393*W393</f>
        <v>0</v>
      </c>
      <c r="Z393" s="33">
        <f t="shared" ref="Z393" si="3822">$H393*Y393</f>
        <v>0</v>
      </c>
      <c r="AB393" s="33">
        <f t="shared" ref="AB393" si="3823">$H393*AA393</f>
        <v>0</v>
      </c>
      <c r="AD393" s="33">
        <f t="shared" ref="AD393" si="3824">$H393*AC393</f>
        <v>0</v>
      </c>
      <c r="AF393" s="33">
        <f t="shared" ref="AF393" si="3825">$H393*AE393</f>
        <v>0</v>
      </c>
      <c r="AG393" s="34">
        <f t="shared" si="3675"/>
        <v>0</v>
      </c>
    </row>
    <row r="394" spans="1:33" s="14" customFormat="1" ht="18" customHeight="1" x14ac:dyDescent="0.25">
      <c r="A394" s="24"/>
      <c r="B394" s="24"/>
      <c r="C394" s="24"/>
      <c r="D394" s="24"/>
      <c r="E394" s="24"/>
      <c r="F394" s="24"/>
      <c r="G394" s="24"/>
      <c r="H394" s="33"/>
      <c r="I394" s="33"/>
      <c r="J394" s="33">
        <f t="shared" si="3664"/>
        <v>0</v>
      </c>
      <c r="L394" s="33">
        <f t="shared" si="3664"/>
        <v>0</v>
      </c>
      <c r="N394" s="33">
        <f t="shared" ref="N394" si="3826">$H394*M394</f>
        <v>0</v>
      </c>
      <c r="P394" s="33">
        <f t="shared" ref="P394" si="3827">$H394*O394</f>
        <v>0</v>
      </c>
      <c r="R394" s="33">
        <f t="shared" ref="R394" si="3828">$H394*Q394</f>
        <v>0</v>
      </c>
      <c r="T394" s="33">
        <f t="shared" ref="T394" si="3829">$H394*S394</f>
        <v>0</v>
      </c>
      <c r="V394" s="33">
        <f t="shared" ref="V394" si="3830">$H394*U394</f>
        <v>0</v>
      </c>
      <c r="X394" s="33">
        <f t="shared" ref="X394" si="3831">$H394*W394</f>
        <v>0</v>
      </c>
      <c r="Z394" s="33">
        <f t="shared" ref="Z394" si="3832">$H394*Y394</f>
        <v>0</v>
      </c>
      <c r="AB394" s="33">
        <f t="shared" ref="AB394" si="3833">$H394*AA394</f>
        <v>0</v>
      </c>
      <c r="AD394" s="33">
        <f t="shared" ref="AD394" si="3834">$H394*AC394</f>
        <v>0</v>
      </c>
      <c r="AF394" s="33">
        <f t="shared" ref="AF394" si="3835">$H394*AE394</f>
        <v>0</v>
      </c>
      <c r="AG394" s="34">
        <f t="shared" si="3675"/>
        <v>0</v>
      </c>
    </row>
    <row r="395" spans="1:33" s="14" customFormat="1" ht="18" customHeight="1" x14ac:dyDescent="0.25">
      <c r="A395" s="24"/>
      <c r="B395" s="24"/>
      <c r="C395" s="24"/>
      <c r="D395" s="24"/>
      <c r="E395" s="24"/>
      <c r="F395" s="24"/>
      <c r="G395" s="24"/>
      <c r="H395" s="33"/>
      <c r="I395" s="33"/>
      <c r="J395" s="33">
        <f t="shared" si="3664"/>
        <v>0</v>
      </c>
      <c r="L395" s="33">
        <f t="shared" si="3664"/>
        <v>0</v>
      </c>
      <c r="N395" s="33">
        <f t="shared" ref="N395" si="3836">$H395*M395</f>
        <v>0</v>
      </c>
      <c r="P395" s="33">
        <f t="shared" ref="P395" si="3837">$H395*O395</f>
        <v>0</v>
      </c>
      <c r="R395" s="33">
        <f t="shared" ref="R395" si="3838">$H395*Q395</f>
        <v>0</v>
      </c>
      <c r="T395" s="33">
        <f t="shared" ref="T395" si="3839">$H395*S395</f>
        <v>0</v>
      </c>
      <c r="V395" s="33">
        <f t="shared" ref="V395" si="3840">$H395*U395</f>
        <v>0</v>
      </c>
      <c r="X395" s="33">
        <f t="shared" ref="X395" si="3841">$H395*W395</f>
        <v>0</v>
      </c>
      <c r="Z395" s="33">
        <f t="shared" ref="Z395" si="3842">$H395*Y395</f>
        <v>0</v>
      </c>
      <c r="AB395" s="33">
        <f t="shared" ref="AB395" si="3843">$H395*AA395</f>
        <v>0</v>
      </c>
      <c r="AD395" s="33">
        <f t="shared" ref="AD395" si="3844">$H395*AC395</f>
        <v>0</v>
      </c>
      <c r="AF395" s="33">
        <f t="shared" ref="AF395" si="3845">$H395*AE395</f>
        <v>0</v>
      </c>
      <c r="AG395" s="34">
        <f t="shared" si="3675"/>
        <v>0</v>
      </c>
    </row>
    <row r="396" spans="1:33" s="14" customFormat="1" ht="18" customHeight="1" x14ac:dyDescent="0.25">
      <c r="A396" s="24"/>
      <c r="B396" s="24"/>
      <c r="C396" s="24"/>
      <c r="D396" s="24"/>
      <c r="E396" s="24"/>
      <c r="F396" s="24"/>
      <c r="G396" s="24"/>
      <c r="H396" s="33"/>
      <c r="I396" s="33"/>
      <c r="J396" s="33">
        <f t="shared" si="3664"/>
        <v>0</v>
      </c>
      <c r="L396" s="33">
        <f t="shared" si="3664"/>
        <v>0</v>
      </c>
      <c r="N396" s="33">
        <f t="shared" ref="N396" si="3846">$H396*M396</f>
        <v>0</v>
      </c>
      <c r="P396" s="33">
        <f t="shared" ref="P396" si="3847">$H396*O396</f>
        <v>0</v>
      </c>
      <c r="R396" s="33">
        <f t="shared" ref="R396" si="3848">$H396*Q396</f>
        <v>0</v>
      </c>
      <c r="T396" s="33">
        <f t="shared" ref="T396" si="3849">$H396*S396</f>
        <v>0</v>
      </c>
      <c r="V396" s="33">
        <f t="shared" ref="V396" si="3850">$H396*U396</f>
        <v>0</v>
      </c>
      <c r="X396" s="33">
        <f t="shared" ref="X396" si="3851">$H396*W396</f>
        <v>0</v>
      </c>
      <c r="Z396" s="33">
        <f t="shared" ref="Z396" si="3852">$H396*Y396</f>
        <v>0</v>
      </c>
      <c r="AB396" s="33">
        <f t="shared" ref="AB396" si="3853">$H396*AA396</f>
        <v>0</v>
      </c>
      <c r="AD396" s="33">
        <f t="shared" ref="AD396" si="3854">$H396*AC396</f>
        <v>0</v>
      </c>
      <c r="AF396" s="33">
        <f t="shared" ref="AF396" si="3855">$H396*AE396</f>
        <v>0</v>
      </c>
      <c r="AG396" s="34">
        <f t="shared" si="3675"/>
        <v>0</v>
      </c>
    </row>
    <row r="397" spans="1:33" s="14" customFormat="1" ht="18" customHeight="1" x14ac:dyDescent="0.25">
      <c r="A397" s="24"/>
      <c r="B397" s="24"/>
      <c r="C397" s="24"/>
      <c r="D397" s="24"/>
      <c r="E397" s="24"/>
      <c r="F397" s="24"/>
      <c r="G397" s="24"/>
      <c r="H397" s="33"/>
      <c r="I397" s="33"/>
      <c r="J397" s="33">
        <f t="shared" si="3664"/>
        <v>0</v>
      </c>
      <c r="L397" s="33">
        <f t="shared" si="3664"/>
        <v>0</v>
      </c>
      <c r="N397" s="33">
        <f t="shared" ref="N397" si="3856">$H397*M397</f>
        <v>0</v>
      </c>
      <c r="P397" s="33">
        <f t="shared" ref="P397" si="3857">$H397*O397</f>
        <v>0</v>
      </c>
      <c r="R397" s="33">
        <f t="shared" ref="R397" si="3858">$H397*Q397</f>
        <v>0</v>
      </c>
      <c r="T397" s="33">
        <f t="shared" ref="T397" si="3859">$H397*S397</f>
        <v>0</v>
      </c>
      <c r="V397" s="33">
        <f t="shared" ref="V397" si="3860">$H397*U397</f>
        <v>0</v>
      </c>
      <c r="X397" s="33">
        <f t="shared" ref="X397" si="3861">$H397*W397</f>
        <v>0</v>
      </c>
      <c r="Z397" s="33">
        <f t="shared" ref="Z397" si="3862">$H397*Y397</f>
        <v>0</v>
      </c>
      <c r="AB397" s="33">
        <f t="shared" ref="AB397" si="3863">$H397*AA397</f>
        <v>0</v>
      </c>
      <c r="AD397" s="33">
        <f t="shared" ref="AD397" si="3864">$H397*AC397</f>
        <v>0</v>
      </c>
      <c r="AF397" s="33">
        <f t="shared" ref="AF397" si="3865">$H397*AE397</f>
        <v>0</v>
      </c>
      <c r="AG397" s="34">
        <f t="shared" si="3675"/>
        <v>0</v>
      </c>
    </row>
    <row r="398" spans="1:33" s="14" customFormat="1" ht="18" customHeight="1" x14ac:dyDescent="0.25">
      <c r="A398" s="24"/>
      <c r="B398" s="24"/>
      <c r="C398" s="24"/>
      <c r="D398" s="24"/>
      <c r="E398" s="24"/>
      <c r="F398" s="24"/>
      <c r="G398" s="24"/>
      <c r="H398" s="33"/>
      <c r="I398" s="33"/>
      <c r="J398" s="33">
        <f t="shared" si="3664"/>
        <v>0</v>
      </c>
      <c r="L398" s="33">
        <f t="shared" si="3664"/>
        <v>0</v>
      </c>
      <c r="N398" s="33">
        <f t="shared" ref="N398" si="3866">$H398*M398</f>
        <v>0</v>
      </c>
      <c r="P398" s="33">
        <f t="shared" ref="P398" si="3867">$H398*O398</f>
        <v>0</v>
      </c>
      <c r="R398" s="33">
        <f t="shared" ref="R398" si="3868">$H398*Q398</f>
        <v>0</v>
      </c>
      <c r="T398" s="33">
        <f t="shared" ref="T398" si="3869">$H398*S398</f>
        <v>0</v>
      </c>
      <c r="V398" s="33">
        <f t="shared" ref="V398" si="3870">$H398*U398</f>
        <v>0</v>
      </c>
      <c r="X398" s="33">
        <f t="shared" ref="X398" si="3871">$H398*W398</f>
        <v>0</v>
      </c>
      <c r="Z398" s="33">
        <f t="shared" ref="Z398" si="3872">$H398*Y398</f>
        <v>0</v>
      </c>
      <c r="AB398" s="33">
        <f t="shared" ref="AB398" si="3873">$H398*AA398</f>
        <v>0</v>
      </c>
      <c r="AD398" s="33">
        <f t="shared" ref="AD398" si="3874">$H398*AC398</f>
        <v>0</v>
      </c>
      <c r="AF398" s="33">
        <f t="shared" ref="AF398" si="3875">$H398*AE398</f>
        <v>0</v>
      </c>
      <c r="AG398" s="34">
        <f t="shared" si="3675"/>
        <v>0</v>
      </c>
    </row>
    <row r="399" spans="1:33" s="14" customFormat="1" ht="18" customHeight="1" x14ac:dyDescent="0.25">
      <c r="A399" s="24"/>
      <c r="B399" s="24"/>
      <c r="C399" s="24"/>
      <c r="D399" s="24"/>
      <c r="E399" s="24"/>
      <c r="F399" s="24"/>
      <c r="G399" s="24"/>
      <c r="H399" s="33"/>
      <c r="I399" s="33"/>
      <c r="J399" s="33">
        <f t="shared" si="3664"/>
        <v>0</v>
      </c>
      <c r="L399" s="33">
        <f t="shared" si="3664"/>
        <v>0</v>
      </c>
      <c r="N399" s="33">
        <f t="shared" ref="N399" si="3876">$H399*M399</f>
        <v>0</v>
      </c>
      <c r="P399" s="33">
        <f t="shared" ref="P399" si="3877">$H399*O399</f>
        <v>0</v>
      </c>
      <c r="R399" s="33">
        <f t="shared" ref="R399" si="3878">$H399*Q399</f>
        <v>0</v>
      </c>
      <c r="T399" s="33">
        <f t="shared" ref="T399" si="3879">$H399*S399</f>
        <v>0</v>
      </c>
      <c r="V399" s="33">
        <f t="shared" ref="V399" si="3880">$H399*U399</f>
        <v>0</v>
      </c>
      <c r="X399" s="33">
        <f t="shared" ref="X399" si="3881">$H399*W399</f>
        <v>0</v>
      </c>
      <c r="Z399" s="33">
        <f t="shared" ref="Z399" si="3882">$H399*Y399</f>
        <v>0</v>
      </c>
      <c r="AB399" s="33">
        <f t="shared" ref="AB399" si="3883">$H399*AA399</f>
        <v>0</v>
      </c>
      <c r="AD399" s="33">
        <f t="shared" ref="AD399" si="3884">$H399*AC399</f>
        <v>0</v>
      </c>
      <c r="AF399" s="33">
        <f t="shared" ref="AF399" si="3885">$H399*AE399</f>
        <v>0</v>
      </c>
      <c r="AG399" s="34">
        <f t="shared" si="3675"/>
        <v>0</v>
      </c>
    </row>
    <row r="400" spans="1:33" s="14" customFormat="1" ht="18" customHeight="1" x14ac:dyDescent="0.25">
      <c r="A400" s="24"/>
      <c r="B400" s="24"/>
      <c r="C400" s="24"/>
      <c r="D400" s="24"/>
      <c r="E400" s="24"/>
      <c r="F400" s="24"/>
      <c r="G400" s="24"/>
      <c r="H400" s="33"/>
      <c r="I400" s="33"/>
      <c r="J400" s="33">
        <f t="shared" si="3664"/>
        <v>0</v>
      </c>
      <c r="L400" s="33">
        <f t="shared" si="3664"/>
        <v>0</v>
      </c>
      <c r="N400" s="33">
        <f t="shared" ref="N400" si="3886">$H400*M400</f>
        <v>0</v>
      </c>
      <c r="P400" s="33">
        <f t="shared" ref="P400" si="3887">$H400*O400</f>
        <v>0</v>
      </c>
      <c r="R400" s="33">
        <f t="shared" ref="R400" si="3888">$H400*Q400</f>
        <v>0</v>
      </c>
      <c r="T400" s="33">
        <f t="shared" ref="T400" si="3889">$H400*S400</f>
        <v>0</v>
      </c>
      <c r="V400" s="33">
        <f t="shared" ref="V400" si="3890">$H400*U400</f>
        <v>0</v>
      </c>
      <c r="X400" s="33">
        <f t="shared" ref="X400" si="3891">$H400*W400</f>
        <v>0</v>
      </c>
      <c r="Z400" s="33">
        <f t="shared" ref="Z400" si="3892">$H400*Y400</f>
        <v>0</v>
      </c>
      <c r="AB400" s="33">
        <f t="shared" ref="AB400" si="3893">$H400*AA400</f>
        <v>0</v>
      </c>
      <c r="AD400" s="33">
        <f t="shared" ref="AD400" si="3894">$H400*AC400</f>
        <v>0</v>
      </c>
      <c r="AF400" s="33">
        <f t="shared" ref="AF400" si="3895">$H400*AE400</f>
        <v>0</v>
      </c>
      <c r="AG400" s="34">
        <f t="shared" si="3675"/>
        <v>0</v>
      </c>
    </row>
    <row r="401" spans="1:33" s="14" customFormat="1" ht="18" customHeight="1" x14ac:dyDescent="0.25">
      <c r="A401" s="24"/>
      <c r="B401" s="24"/>
      <c r="C401" s="24"/>
      <c r="D401" s="24"/>
      <c r="E401" s="24"/>
      <c r="F401" s="24"/>
      <c r="G401" s="24"/>
      <c r="H401" s="33"/>
      <c r="I401" s="33"/>
      <c r="J401" s="33">
        <f t="shared" si="3664"/>
        <v>0</v>
      </c>
      <c r="L401" s="33">
        <f t="shared" si="3664"/>
        <v>0</v>
      </c>
      <c r="N401" s="33">
        <f t="shared" ref="N401" si="3896">$H401*M401</f>
        <v>0</v>
      </c>
      <c r="P401" s="33">
        <f t="shared" ref="P401" si="3897">$H401*O401</f>
        <v>0</v>
      </c>
      <c r="R401" s="33">
        <f t="shared" ref="R401" si="3898">$H401*Q401</f>
        <v>0</v>
      </c>
      <c r="T401" s="33">
        <f t="shared" ref="T401" si="3899">$H401*S401</f>
        <v>0</v>
      </c>
      <c r="V401" s="33">
        <f t="shared" ref="V401" si="3900">$H401*U401</f>
        <v>0</v>
      </c>
      <c r="X401" s="33">
        <f t="shared" ref="X401" si="3901">$H401*W401</f>
        <v>0</v>
      </c>
      <c r="Z401" s="33">
        <f t="shared" ref="Z401" si="3902">$H401*Y401</f>
        <v>0</v>
      </c>
      <c r="AB401" s="33">
        <f t="shared" ref="AB401" si="3903">$H401*AA401</f>
        <v>0</v>
      </c>
      <c r="AD401" s="33">
        <f t="shared" ref="AD401" si="3904">$H401*AC401</f>
        <v>0</v>
      </c>
      <c r="AF401" s="33">
        <f t="shared" ref="AF401" si="3905">$H401*AE401</f>
        <v>0</v>
      </c>
      <c r="AG401" s="34">
        <f t="shared" si="3675"/>
        <v>0</v>
      </c>
    </row>
    <row r="402" spans="1:33" s="14" customFormat="1" ht="18" customHeight="1" x14ac:dyDescent="0.25">
      <c r="A402" s="24"/>
      <c r="B402" s="24"/>
      <c r="C402" s="24"/>
      <c r="D402" s="24"/>
      <c r="E402" s="24"/>
      <c r="F402" s="24"/>
      <c r="G402" s="24"/>
      <c r="H402" s="33"/>
      <c r="I402" s="33"/>
      <c r="J402" s="33">
        <f t="shared" si="3664"/>
        <v>0</v>
      </c>
      <c r="L402" s="33">
        <f t="shared" si="3664"/>
        <v>0</v>
      </c>
      <c r="N402" s="33">
        <f t="shared" ref="N402" si="3906">$H402*M402</f>
        <v>0</v>
      </c>
      <c r="P402" s="33">
        <f t="shared" ref="P402" si="3907">$H402*O402</f>
        <v>0</v>
      </c>
      <c r="R402" s="33">
        <f t="shared" ref="R402" si="3908">$H402*Q402</f>
        <v>0</v>
      </c>
      <c r="T402" s="33">
        <f t="shared" ref="T402" si="3909">$H402*S402</f>
        <v>0</v>
      </c>
      <c r="V402" s="33">
        <f t="shared" ref="V402" si="3910">$H402*U402</f>
        <v>0</v>
      </c>
      <c r="X402" s="33">
        <f t="shared" ref="X402" si="3911">$H402*W402</f>
        <v>0</v>
      </c>
      <c r="Z402" s="33">
        <f t="shared" ref="Z402" si="3912">$H402*Y402</f>
        <v>0</v>
      </c>
      <c r="AB402" s="33">
        <f t="shared" ref="AB402" si="3913">$H402*AA402</f>
        <v>0</v>
      </c>
      <c r="AD402" s="33">
        <f t="shared" ref="AD402" si="3914">$H402*AC402</f>
        <v>0</v>
      </c>
      <c r="AF402" s="33">
        <f t="shared" ref="AF402" si="3915">$H402*AE402</f>
        <v>0</v>
      </c>
      <c r="AG402" s="34">
        <f t="shared" si="3675"/>
        <v>0</v>
      </c>
    </row>
    <row r="403" spans="1:33" s="14" customFormat="1" ht="18" customHeight="1" x14ac:dyDescent="0.25">
      <c r="A403" s="24"/>
      <c r="B403" s="24"/>
      <c r="C403" s="24"/>
      <c r="D403" s="24"/>
      <c r="E403" s="24"/>
      <c r="F403" s="24"/>
      <c r="G403" s="24"/>
      <c r="H403" s="33"/>
      <c r="I403" s="33"/>
      <c r="J403" s="33">
        <f t="shared" si="3664"/>
        <v>0</v>
      </c>
      <c r="L403" s="33">
        <f t="shared" si="3664"/>
        <v>0</v>
      </c>
      <c r="N403" s="33">
        <f t="shared" ref="N403" si="3916">$H403*M403</f>
        <v>0</v>
      </c>
      <c r="P403" s="33">
        <f t="shared" ref="P403" si="3917">$H403*O403</f>
        <v>0</v>
      </c>
      <c r="R403" s="33">
        <f t="shared" ref="R403" si="3918">$H403*Q403</f>
        <v>0</v>
      </c>
      <c r="T403" s="33">
        <f t="shared" ref="T403" si="3919">$H403*S403</f>
        <v>0</v>
      </c>
      <c r="V403" s="33">
        <f t="shared" ref="V403" si="3920">$H403*U403</f>
        <v>0</v>
      </c>
      <c r="X403" s="33">
        <f t="shared" ref="X403" si="3921">$H403*W403</f>
        <v>0</v>
      </c>
      <c r="Z403" s="33">
        <f t="shared" ref="Z403" si="3922">$H403*Y403</f>
        <v>0</v>
      </c>
      <c r="AB403" s="33">
        <f t="shared" ref="AB403" si="3923">$H403*AA403</f>
        <v>0</v>
      </c>
      <c r="AD403" s="33">
        <f t="shared" ref="AD403" si="3924">$H403*AC403</f>
        <v>0</v>
      </c>
      <c r="AF403" s="33">
        <f t="shared" ref="AF403" si="3925">$H403*AE403</f>
        <v>0</v>
      </c>
      <c r="AG403" s="34">
        <f t="shared" si="3675"/>
        <v>0</v>
      </c>
    </row>
    <row r="404" spans="1:33" s="14" customFormat="1" ht="18" customHeight="1" x14ac:dyDescent="0.25">
      <c r="A404" s="24"/>
      <c r="B404" s="24"/>
      <c r="C404" s="24"/>
      <c r="D404" s="24"/>
      <c r="E404" s="24"/>
      <c r="F404" s="24"/>
      <c r="G404" s="24"/>
      <c r="H404" s="33"/>
      <c r="I404" s="33"/>
      <c r="J404" s="33">
        <f t="shared" si="3664"/>
        <v>0</v>
      </c>
      <c r="L404" s="33">
        <f t="shared" si="3664"/>
        <v>0</v>
      </c>
      <c r="N404" s="33">
        <f t="shared" ref="N404" si="3926">$H404*M404</f>
        <v>0</v>
      </c>
      <c r="P404" s="33">
        <f t="shared" ref="P404" si="3927">$H404*O404</f>
        <v>0</v>
      </c>
      <c r="R404" s="33">
        <f t="shared" ref="R404" si="3928">$H404*Q404</f>
        <v>0</v>
      </c>
      <c r="T404" s="33">
        <f t="shared" ref="T404" si="3929">$H404*S404</f>
        <v>0</v>
      </c>
      <c r="V404" s="33">
        <f t="shared" ref="V404" si="3930">$H404*U404</f>
        <v>0</v>
      </c>
      <c r="X404" s="33">
        <f t="shared" ref="X404" si="3931">$H404*W404</f>
        <v>0</v>
      </c>
      <c r="Z404" s="33">
        <f t="shared" ref="Z404" si="3932">$H404*Y404</f>
        <v>0</v>
      </c>
      <c r="AB404" s="33">
        <f t="shared" ref="AB404" si="3933">$H404*AA404</f>
        <v>0</v>
      </c>
      <c r="AD404" s="33">
        <f t="shared" ref="AD404" si="3934">$H404*AC404</f>
        <v>0</v>
      </c>
      <c r="AF404" s="33">
        <f t="shared" ref="AF404" si="3935">$H404*AE404</f>
        <v>0</v>
      </c>
      <c r="AG404" s="34">
        <f t="shared" si="3675"/>
        <v>0</v>
      </c>
    </row>
    <row r="405" spans="1:33" s="14" customFormat="1" ht="18" customHeight="1" x14ac:dyDescent="0.25">
      <c r="A405" s="24"/>
      <c r="B405" s="24"/>
      <c r="C405" s="24"/>
      <c r="D405" s="24"/>
      <c r="E405" s="24"/>
      <c r="F405" s="24"/>
      <c r="G405" s="24"/>
      <c r="H405" s="33"/>
      <c r="I405" s="33"/>
      <c r="J405" s="33">
        <f t="shared" si="3664"/>
        <v>0</v>
      </c>
      <c r="L405" s="33">
        <f t="shared" si="3664"/>
        <v>0</v>
      </c>
      <c r="N405" s="33">
        <f t="shared" ref="N405" si="3936">$H405*M405</f>
        <v>0</v>
      </c>
      <c r="P405" s="33">
        <f t="shared" ref="P405" si="3937">$H405*O405</f>
        <v>0</v>
      </c>
      <c r="R405" s="33">
        <f t="shared" ref="R405" si="3938">$H405*Q405</f>
        <v>0</v>
      </c>
      <c r="T405" s="33">
        <f t="shared" ref="T405" si="3939">$H405*S405</f>
        <v>0</v>
      </c>
      <c r="V405" s="33">
        <f t="shared" ref="V405" si="3940">$H405*U405</f>
        <v>0</v>
      </c>
      <c r="X405" s="33">
        <f t="shared" ref="X405" si="3941">$H405*W405</f>
        <v>0</v>
      </c>
      <c r="Z405" s="33">
        <f t="shared" ref="Z405" si="3942">$H405*Y405</f>
        <v>0</v>
      </c>
      <c r="AB405" s="33">
        <f t="shared" ref="AB405" si="3943">$H405*AA405</f>
        <v>0</v>
      </c>
      <c r="AD405" s="33">
        <f t="shared" ref="AD405" si="3944">$H405*AC405</f>
        <v>0</v>
      </c>
      <c r="AF405" s="33">
        <f t="shared" ref="AF405" si="3945">$H405*AE405</f>
        <v>0</v>
      </c>
      <c r="AG405" s="34">
        <f t="shared" si="3675"/>
        <v>0</v>
      </c>
    </row>
    <row r="406" spans="1:33" s="14" customFormat="1" ht="18" customHeight="1" x14ac:dyDescent="0.25">
      <c r="A406" s="24"/>
      <c r="B406" s="24"/>
      <c r="C406" s="24"/>
      <c r="D406" s="24"/>
      <c r="E406" s="24"/>
      <c r="F406" s="24"/>
      <c r="G406" s="24"/>
      <c r="H406" s="33"/>
      <c r="I406" s="33"/>
      <c r="J406" s="33">
        <f t="shared" si="3664"/>
        <v>0</v>
      </c>
      <c r="L406" s="33">
        <f t="shared" si="3664"/>
        <v>0</v>
      </c>
      <c r="N406" s="33">
        <f t="shared" ref="N406" si="3946">$H406*M406</f>
        <v>0</v>
      </c>
      <c r="P406" s="33">
        <f t="shared" ref="P406" si="3947">$H406*O406</f>
        <v>0</v>
      </c>
      <c r="R406" s="33">
        <f t="shared" ref="R406" si="3948">$H406*Q406</f>
        <v>0</v>
      </c>
      <c r="T406" s="33">
        <f t="shared" ref="T406" si="3949">$H406*S406</f>
        <v>0</v>
      </c>
      <c r="V406" s="33">
        <f t="shared" ref="V406" si="3950">$H406*U406</f>
        <v>0</v>
      </c>
      <c r="X406" s="33">
        <f t="shared" ref="X406" si="3951">$H406*W406</f>
        <v>0</v>
      </c>
      <c r="Z406" s="33">
        <f t="shared" ref="Z406" si="3952">$H406*Y406</f>
        <v>0</v>
      </c>
      <c r="AB406" s="33">
        <f t="shared" ref="AB406" si="3953">$H406*AA406</f>
        <v>0</v>
      </c>
      <c r="AD406" s="33">
        <f t="shared" ref="AD406" si="3954">$H406*AC406</f>
        <v>0</v>
      </c>
      <c r="AF406" s="33">
        <f t="shared" ref="AF406" si="3955">$H406*AE406</f>
        <v>0</v>
      </c>
      <c r="AG406" s="34">
        <f t="shared" si="3675"/>
        <v>0</v>
      </c>
    </row>
    <row r="407" spans="1:33" s="14" customFormat="1" ht="18" customHeight="1" x14ac:dyDescent="0.25">
      <c r="A407" s="24"/>
      <c r="B407" s="24"/>
      <c r="C407" s="24"/>
      <c r="D407" s="24"/>
      <c r="E407" s="24"/>
      <c r="F407" s="24"/>
      <c r="G407" s="24"/>
      <c r="H407" s="33"/>
      <c r="I407" s="33"/>
      <c r="J407" s="33">
        <f t="shared" si="3664"/>
        <v>0</v>
      </c>
      <c r="L407" s="33">
        <f t="shared" si="3664"/>
        <v>0</v>
      </c>
      <c r="N407" s="33">
        <f t="shared" ref="N407" si="3956">$H407*M407</f>
        <v>0</v>
      </c>
      <c r="P407" s="33">
        <f t="shared" ref="P407" si="3957">$H407*O407</f>
        <v>0</v>
      </c>
      <c r="R407" s="33">
        <f t="shared" ref="R407" si="3958">$H407*Q407</f>
        <v>0</v>
      </c>
      <c r="T407" s="33">
        <f t="shared" ref="T407" si="3959">$H407*S407</f>
        <v>0</v>
      </c>
      <c r="V407" s="33">
        <f t="shared" ref="V407" si="3960">$H407*U407</f>
        <v>0</v>
      </c>
      <c r="X407" s="33">
        <f t="shared" ref="X407" si="3961">$H407*W407</f>
        <v>0</v>
      </c>
      <c r="Z407" s="33">
        <f t="shared" ref="Z407" si="3962">$H407*Y407</f>
        <v>0</v>
      </c>
      <c r="AB407" s="33">
        <f t="shared" ref="AB407" si="3963">$H407*AA407</f>
        <v>0</v>
      </c>
      <c r="AD407" s="33">
        <f t="shared" ref="AD407" si="3964">$H407*AC407</f>
        <v>0</v>
      </c>
      <c r="AF407" s="33">
        <f t="shared" ref="AF407" si="3965">$H407*AE407</f>
        <v>0</v>
      </c>
      <c r="AG407" s="34">
        <f t="shared" si="3675"/>
        <v>0</v>
      </c>
    </row>
    <row r="408" spans="1:33" s="14" customFormat="1" ht="18" customHeight="1" x14ac:dyDescent="0.25">
      <c r="A408" s="24"/>
      <c r="B408" s="24"/>
      <c r="C408" s="24"/>
      <c r="D408" s="24"/>
      <c r="E408" s="24"/>
      <c r="F408" s="24"/>
      <c r="G408" s="24"/>
      <c r="H408" s="33"/>
      <c r="I408" s="33"/>
      <c r="J408" s="33">
        <f t="shared" si="3664"/>
        <v>0</v>
      </c>
      <c r="L408" s="33">
        <f t="shared" si="3664"/>
        <v>0</v>
      </c>
      <c r="N408" s="33">
        <f t="shared" ref="N408" si="3966">$H408*M408</f>
        <v>0</v>
      </c>
      <c r="P408" s="33">
        <f t="shared" ref="P408" si="3967">$H408*O408</f>
        <v>0</v>
      </c>
      <c r="R408" s="33">
        <f t="shared" ref="R408" si="3968">$H408*Q408</f>
        <v>0</v>
      </c>
      <c r="T408" s="33">
        <f t="shared" ref="T408" si="3969">$H408*S408</f>
        <v>0</v>
      </c>
      <c r="V408" s="33">
        <f t="shared" ref="V408" si="3970">$H408*U408</f>
        <v>0</v>
      </c>
      <c r="X408" s="33">
        <f t="shared" ref="X408" si="3971">$H408*W408</f>
        <v>0</v>
      </c>
      <c r="Z408" s="33">
        <f t="shared" ref="Z408" si="3972">$H408*Y408</f>
        <v>0</v>
      </c>
      <c r="AB408" s="33">
        <f t="shared" ref="AB408" si="3973">$H408*AA408</f>
        <v>0</v>
      </c>
      <c r="AD408" s="33">
        <f t="shared" ref="AD408" si="3974">$H408*AC408</f>
        <v>0</v>
      </c>
      <c r="AF408" s="33">
        <f t="shared" ref="AF408" si="3975">$H408*AE408</f>
        <v>0</v>
      </c>
      <c r="AG408" s="34">
        <f t="shared" si="3675"/>
        <v>0</v>
      </c>
    </row>
    <row r="409" spans="1:33" s="14" customFormat="1" ht="18" customHeight="1" x14ac:dyDescent="0.25">
      <c r="A409" s="24"/>
      <c r="B409" s="24"/>
      <c r="C409" s="24"/>
      <c r="D409" s="24"/>
      <c r="E409" s="24"/>
      <c r="F409" s="24"/>
      <c r="G409" s="24"/>
      <c r="H409" s="33"/>
      <c r="I409" s="33"/>
      <c r="J409" s="33">
        <f t="shared" si="3664"/>
        <v>0</v>
      </c>
      <c r="L409" s="33">
        <f t="shared" si="3664"/>
        <v>0</v>
      </c>
      <c r="N409" s="33">
        <f t="shared" ref="N409" si="3976">$H409*M409</f>
        <v>0</v>
      </c>
      <c r="P409" s="33">
        <f t="shared" ref="P409" si="3977">$H409*O409</f>
        <v>0</v>
      </c>
      <c r="R409" s="33">
        <f t="shared" ref="R409" si="3978">$H409*Q409</f>
        <v>0</v>
      </c>
      <c r="T409" s="33">
        <f t="shared" ref="T409" si="3979">$H409*S409</f>
        <v>0</v>
      </c>
      <c r="V409" s="33">
        <f t="shared" ref="V409" si="3980">$H409*U409</f>
        <v>0</v>
      </c>
      <c r="X409" s="33">
        <f t="shared" ref="X409" si="3981">$H409*W409</f>
        <v>0</v>
      </c>
      <c r="Z409" s="33">
        <f t="shared" ref="Z409" si="3982">$H409*Y409</f>
        <v>0</v>
      </c>
      <c r="AB409" s="33">
        <f t="shared" ref="AB409" si="3983">$H409*AA409</f>
        <v>0</v>
      </c>
      <c r="AD409" s="33">
        <f t="shared" ref="AD409" si="3984">$H409*AC409</f>
        <v>0</v>
      </c>
      <c r="AF409" s="33">
        <f t="shared" ref="AF409" si="3985">$H409*AE409</f>
        <v>0</v>
      </c>
      <c r="AG409" s="34">
        <f t="shared" si="3675"/>
        <v>0</v>
      </c>
    </row>
    <row r="410" spans="1:33" s="14" customFormat="1" ht="18" customHeight="1" x14ac:dyDescent="0.25">
      <c r="A410" s="24"/>
      <c r="B410" s="24"/>
      <c r="C410" s="24"/>
      <c r="D410" s="24"/>
      <c r="E410" s="24"/>
      <c r="F410" s="24"/>
      <c r="G410" s="24"/>
      <c r="H410" s="33"/>
      <c r="I410" s="33"/>
      <c r="J410" s="33">
        <f t="shared" si="3664"/>
        <v>0</v>
      </c>
      <c r="L410" s="33">
        <f t="shared" si="3664"/>
        <v>0</v>
      </c>
      <c r="N410" s="33">
        <f t="shared" ref="N410" si="3986">$H410*M410</f>
        <v>0</v>
      </c>
      <c r="P410" s="33">
        <f t="shared" ref="P410" si="3987">$H410*O410</f>
        <v>0</v>
      </c>
      <c r="R410" s="33">
        <f t="shared" ref="R410" si="3988">$H410*Q410</f>
        <v>0</v>
      </c>
      <c r="T410" s="33">
        <f t="shared" ref="T410" si="3989">$H410*S410</f>
        <v>0</v>
      </c>
      <c r="V410" s="33">
        <f t="shared" ref="V410" si="3990">$H410*U410</f>
        <v>0</v>
      </c>
      <c r="X410" s="33">
        <f t="shared" ref="X410" si="3991">$H410*W410</f>
        <v>0</v>
      </c>
      <c r="Z410" s="33">
        <f t="shared" ref="Z410" si="3992">$H410*Y410</f>
        <v>0</v>
      </c>
      <c r="AB410" s="33">
        <f t="shared" ref="AB410" si="3993">$H410*AA410</f>
        <v>0</v>
      </c>
      <c r="AD410" s="33">
        <f t="shared" ref="AD410" si="3994">$H410*AC410</f>
        <v>0</v>
      </c>
      <c r="AF410" s="33">
        <f t="shared" ref="AF410" si="3995">$H410*AE410</f>
        <v>0</v>
      </c>
      <c r="AG410" s="34">
        <f t="shared" si="3675"/>
        <v>0</v>
      </c>
    </row>
    <row r="411" spans="1:33" s="14" customFormat="1" ht="18" customHeight="1" x14ac:dyDescent="0.25">
      <c r="A411" s="24"/>
      <c r="B411" s="24"/>
      <c r="C411" s="24"/>
      <c r="D411" s="24"/>
      <c r="E411" s="24"/>
      <c r="F411" s="24"/>
      <c r="G411" s="24"/>
      <c r="H411" s="33"/>
      <c r="I411" s="33"/>
      <c r="J411" s="33">
        <f t="shared" si="3664"/>
        <v>0</v>
      </c>
      <c r="L411" s="33">
        <f t="shared" si="3664"/>
        <v>0</v>
      </c>
      <c r="N411" s="33">
        <f t="shared" ref="N411" si="3996">$H411*M411</f>
        <v>0</v>
      </c>
      <c r="P411" s="33">
        <f t="shared" ref="P411" si="3997">$H411*O411</f>
        <v>0</v>
      </c>
      <c r="R411" s="33">
        <f t="shared" ref="R411" si="3998">$H411*Q411</f>
        <v>0</v>
      </c>
      <c r="T411" s="33">
        <f t="shared" ref="T411" si="3999">$H411*S411</f>
        <v>0</v>
      </c>
      <c r="V411" s="33">
        <f t="shared" ref="V411" si="4000">$H411*U411</f>
        <v>0</v>
      </c>
      <c r="X411" s="33">
        <f t="shared" ref="X411" si="4001">$H411*W411</f>
        <v>0</v>
      </c>
      <c r="Z411" s="33">
        <f t="shared" ref="Z411" si="4002">$H411*Y411</f>
        <v>0</v>
      </c>
      <c r="AB411" s="33">
        <f t="shared" ref="AB411" si="4003">$H411*AA411</f>
        <v>0</v>
      </c>
      <c r="AD411" s="33">
        <f t="shared" ref="AD411" si="4004">$H411*AC411</f>
        <v>0</v>
      </c>
      <c r="AF411" s="33">
        <f t="shared" ref="AF411" si="4005">$H411*AE411</f>
        <v>0</v>
      </c>
      <c r="AG411" s="34">
        <f t="shared" si="3675"/>
        <v>0</v>
      </c>
    </row>
    <row r="412" spans="1:33" s="14" customFormat="1" ht="18" customHeight="1" x14ac:dyDescent="0.25">
      <c r="A412" s="24"/>
      <c r="B412" s="24"/>
      <c r="C412" s="24"/>
      <c r="D412" s="24"/>
      <c r="E412" s="24"/>
      <c r="F412" s="24"/>
      <c r="G412" s="24"/>
      <c r="H412" s="33"/>
      <c r="I412" s="33"/>
      <c r="J412" s="33">
        <f t="shared" si="3664"/>
        <v>0</v>
      </c>
      <c r="L412" s="33">
        <f t="shared" si="3664"/>
        <v>0</v>
      </c>
      <c r="N412" s="33">
        <f t="shared" ref="N412" si="4006">$H412*M412</f>
        <v>0</v>
      </c>
      <c r="P412" s="33">
        <f t="shared" ref="P412" si="4007">$H412*O412</f>
        <v>0</v>
      </c>
      <c r="R412" s="33">
        <f t="shared" ref="R412" si="4008">$H412*Q412</f>
        <v>0</v>
      </c>
      <c r="T412" s="33">
        <f t="shared" ref="T412" si="4009">$H412*S412</f>
        <v>0</v>
      </c>
      <c r="V412" s="33">
        <f t="shared" ref="V412" si="4010">$H412*U412</f>
        <v>0</v>
      </c>
      <c r="X412" s="33">
        <f t="shared" ref="X412" si="4011">$H412*W412</f>
        <v>0</v>
      </c>
      <c r="Z412" s="33">
        <f t="shared" ref="Z412" si="4012">$H412*Y412</f>
        <v>0</v>
      </c>
      <c r="AB412" s="33">
        <f t="shared" ref="AB412" si="4013">$H412*AA412</f>
        <v>0</v>
      </c>
      <c r="AD412" s="33">
        <f t="shared" ref="AD412" si="4014">$H412*AC412</f>
        <v>0</v>
      </c>
      <c r="AF412" s="33">
        <f t="shared" ref="AF412" si="4015">$H412*AE412</f>
        <v>0</v>
      </c>
      <c r="AG412" s="34">
        <f t="shared" si="3675"/>
        <v>0</v>
      </c>
    </row>
    <row r="413" spans="1:33" s="14" customFormat="1" ht="18" customHeight="1" x14ac:dyDescent="0.25">
      <c r="A413" s="24"/>
      <c r="B413" s="24"/>
      <c r="C413" s="24"/>
      <c r="D413" s="24"/>
      <c r="E413" s="24"/>
      <c r="F413" s="24"/>
      <c r="G413" s="24"/>
      <c r="H413" s="33"/>
      <c r="I413" s="33"/>
      <c r="J413" s="33">
        <f t="shared" si="3664"/>
        <v>0</v>
      </c>
      <c r="L413" s="33">
        <f t="shared" si="3664"/>
        <v>0</v>
      </c>
      <c r="N413" s="33">
        <f t="shared" ref="N413" si="4016">$H413*M413</f>
        <v>0</v>
      </c>
      <c r="P413" s="33">
        <f t="shared" ref="P413" si="4017">$H413*O413</f>
        <v>0</v>
      </c>
      <c r="R413" s="33">
        <f t="shared" ref="R413" si="4018">$H413*Q413</f>
        <v>0</v>
      </c>
      <c r="T413" s="33">
        <f t="shared" ref="T413" si="4019">$H413*S413</f>
        <v>0</v>
      </c>
      <c r="V413" s="33">
        <f t="shared" ref="V413" si="4020">$H413*U413</f>
        <v>0</v>
      </c>
      <c r="X413" s="33">
        <f t="shared" ref="X413" si="4021">$H413*W413</f>
        <v>0</v>
      </c>
      <c r="Z413" s="33">
        <f t="shared" ref="Z413" si="4022">$H413*Y413</f>
        <v>0</v>
      </c>
      <c r="AB413" s="33">
        <f t="shared" ref="AB413" si="4023">$H413*AA413</f>
        <v>0</v>
      </c>
      <c r="AD413" s="33">
        <f t="shared" ref="AD413" si="4024">$H413*AC413</f>
        <v>0</v>
      </c>
      <c r="AF413" s="33">
        <f t="shared" ref="AF413" si="4025">$H413*AE413</f>
        <v>0</v>
      </c>
      <c r="AG413" s="34">
        <f t="shared" si="3675"/>
        <v>0</v>
      </c>
    </row>
    <row r="414" spans="1:33" s="14" customFormat="1" ht="18" customHeight="1" x14ac:dyDescent="0.25">
      <c r="A414" s="24"/>
      <c r="B414" s="24"/>
      <c r="C414" s="24"/>
      <c r="D414" s="24"/>
      <c r="E414" s="24"/>
      <c r="F414" s="24"/>
      <c r="G414" s="24"/>
      <c r="H414" s="33"/>
      <c r="I414" s="33"/>
      <c r="J414" s="33">
        <f t="shared" si="3664"/>
        <v>0</v>
      </c>
      <c r="L414" s="33">
        <f t="shared" si="3664"/>
        <v>0</v>
      </c>
      <c r="N414" s="33">
        <f t="shared" ref="N414" si="4026">$H414*M414</f>
        <v>0</v>
      </c>
      <c r="P414" s="33">
        <f t="shared" ref="P414" si="4027">$H414*O414</f>
        <v>0</v>
      </c>
      <c r="R414" s="33">
        <f t="shared" ref="R414" si="4028">$H414*Q414</f>
        <v>0</v>
      </c>
      <c r="T414" s="33">
        <f t="shared" ref="T414" si="4029">$H414*S414</f>
        <v>0</v>
      </c>
      <c r="V414" s="33">
        <f t="shared" ref="V414" si="4030">$H414*U414</f>
        <v>0</v>
      </c>
      <c r="X414" s="33">
        <f t="shared" ref="X414" si="4031">$H414*W414</f>
        <v>0</v>
      </c>
      <c r="Z414" s="33">
        <f t="shared" ref="Z414" si="4032">$H414*Y414</f>
        <v>0</v>
      </c>
      <c r="AB414" s="33">
        <f t="shared" ref="AB414" si="4033">$H414*AA414</f>
        <v>0</v>
      </c>
      <c r="AD414" s="33">
        <f t="shared" ref="AD414" si="4034">$H414*AC414</f>
        <v>0</v>
      </c>
      <c r="AF414" s="33">
        <f t="shared" ref="AF414" si="4035">$H414*AE414</f>
        <v>0</v>
      </c>
      <c r="AG414" s="34">
        <f t="shared" si="3675"/>
        <v>0</v>
      </c>
    </row>
    <row r="415" spans="1:33" s="14" customFormat="1" ht="18" customHeight="1" x14ac:dyDescent="0.25">
      <c r="A415" s="24"/>
      <c r="B415" s="24"/>
      <c r="C415" s="24"/>
      <c r="D415" s="24"/>
      <c r="E415" s="24"/>
      <c r="F415" s="24"/>
      <c r="G415" s="24"/>
      <c r="H415" s="33"/>
      <c r="I415" s="33"/>
      <c r="J415" s="33">
        <f t="shared" si="3664"/>
        <v>0</v>
      </c>
      <c r="L415" s="33">
        <f t="shared" si="3664"/>
        <v>0</v>
      </c>
      <c r="N415" s="33">
        <f t="shared" ref="N415" si="4036">$H415*M415</f>
        <v>0</v>
      </c>
      <c r="P415" s="33">
        <f t="shared" ref="P415" si="4037">$H415*O415</f>
        <v>0</v>
      </c>
      <c r="R415" s="33">
        <f t="shared" ref="R415" si="4038">$H415*Q415</f>
        <v>0</v>
      </c>
      <c r="T415" s="33">
        <f t="shared" ref="T415" si="4039">$H415*S415</f>
        <v>0</v>
      </c>
      <c r="V415" s="33">
        <f t="shared" ref="V415" si="4040">$H415*U415</f>
        <v>0</v>
      </c>
      <c r="X415" s="33">
        <f t="shared" ref="X415" si="4041">$H415*W415</f>
        <v>0</v>
      </c>
      <c r="Z415" s="33">
        <f t="shared" ref="Z415" si="4042">$H415*Y415</f>
        <v>0</v>
      </c>
      <c r="AB415" s="33">
        <f t="shared" ref="AB415" si="4043">$H415*AA415</f>
        <v>0</v>
      </c>
      <c r="AD415" s="33">
        <f t="shared" ref="AD415" si="4044">$H415*AC415</f>
        <v>0</v>
      </c>
      <c r="AF415" s="33">
        <f t="shared" ref="AF415" si="4045">$H415*AE415</f>
        <v>0</v>
      </c>
      <c r="AG415" s="34">
        <f t="shared" si="3675"/>
        <v>0</v>
      </c>
    </row>
    <row r="416" spans="1:33" s="14" customFormat="1" ht="18" customHeight="1" x14ac:dyDescent="0.25">
      <c r="A416" s="24"/>
      <c r="B416" s="24"/>
      <c r="C416" s="24"/>
      <c r="D416" s="24"/>
      <c r="E416" s="24"/>
      <c r="F416" s="24"/>
      <c r="G416" s="24"/>
      <c r="H416" s="33"/>
      <c r="I416" s="33"/>
      <c r="J416" s="33">
        <f t="shared" si="3664"/>
        <v>0</v>
      </c>
      <c r="L416" s="33">
        <f t="shared" si="3664"/>
        <v>0</v>
      </c>
      <c r="N416" s="33">
        <f t="shared" ref="N416" si="4046">$H416*M416</f>
        <v>0</v>
      </c>
      <c r="P416" s="33">
        <f t="shared" ref="P416" si="4047">$H416*O416</f>
        <v>0</v>
      </c>
      <c r="R416" s="33">
        <f t="shared" ref="R416" si="4048">$H416*Q416</f>
        <v>0</v>
      </c>
      <c r="T416" s="33">
        <f t="shared" ref="T416" si="4049">$H416*S416</f>
        <v>0</v>
      </c>
      <c r="V416" s="33">
        <f t="shared" ref="V416" si="4050">$H416*U416</f>
        <v>0</v>
      </c>
      <c r="X416" s="33">
        <f t="shared" ref="X416" si="4051">$H416*W416</f>
        <v>0</v>
      </c>
      <c r="Z416" s="33">
        <f t="shared" ref="Z416" si="4052">$H416*Y416</f>
        <v>0</v>
      </c>
      <c r="AB416" s="33">
        <f t="shared" ref="AB416" si="4053">$H416*AA416</f>
        <v>0</v>
      </c>
      <c r="AD416" s="33">
        <f t="shared" ref="AD416" si="4054">$H416*AC416</f>
        <v>0</v>
      </c>
      <c r="AF416" s="33">
        <f t="shared" ref="AF416" si="4055">$H416*AE416</f>
        <v>0</v>
      </c>
      <c r="AG416" s="34">
        <f t="shared" si="3675"/>
        <v>0</v>
      </c>
    </row>
    <row r="417" spans="1:33" s="14" customFormat="1" ht="18" customHeight="1" x14ac:dyDescent="0.25">
      <c r="A417" s="24"/>
      <c r="B417" s="24"/>
      <c r="C417" s="24"/>
      <c r="D417" s="24"/>
      <c r="E417" s="24"/>
      <c r="F417" s="24"/>
      <c r="G417" s="24"/>
      <c r="H417" s="33"/>
      <c r="I417" s="33"/>
      <c r="J417" s="33">
        <f t="shared" si="3664"/>
        <v>0</v>
      </c>
      <c r="L417" s="33">
        <f t="shared" si="3664"/>
        <v>0</v>
      </c>
      <c r="N417" s="33">
        <f t="shared" ref="N417" si="4056">$H417*M417</f>
        <v>0</v>
      </c>
      <c r="P417" s="33">
        <f t="shared" ref="P417" si="4057">$H417*O417</f>
        <v>0</v>
      </c>
      <c r="R417" s="33">
        <f t="shared" ref="R417" si="4058">$H417*Q417</f>
        <v>0</v>
      </c>
      <c r="T417" s="33">
        <f t="shared" ref="T417" si="4059">$H417*S417</f>
        <v>0</v>
      </c>
      <c r="V417" s="33">
        <f t="shared" ref="V417" si="4060">$H417*U417</f>
        <v>0</v>
      </c>
      <c r="X417" s="33">
        <f t="shared" ref="X417" si="4061">$H417*W417</f>
        <v>0</v>
      </c>
      <c r="Z417" s="33">
        <f t="shared" ref="Z417" si="4062">$H417*Y417</f>
        <v>0</v>
      </c>
      <c r="AB417" s="33">
        <f t="shared" ref="AB417" si="4063">$H417*AA417</f>
        <v>0</v>
      </c>
      <c r="AD417" s="33">
        <f t="shared" ref="AD417" si="4064">$H417*AC417</f>
        <v>0</v>
      </c>
      <c r="AF417" s="33">
        <f t="shared" ref="AF417" si="4065">$H417*AE417</f>
        <v>0</v>
      </c>
      <c r="AG417" s="34">
        <f t="shared" si="3675"/>
        <v>0</v>
      </c>
    </row>
    <row r="418" spans="1:33" s="14" customFormat="1" ht="18" customHeight="1" x14ac:dyDescent="0.25">
      <c r="A418" s="24"/>
      <c r="B418" s="24"/>
      <c r="C418" s="24"/>
      <c r="D418" s="24"/>
      <c r="E418" s="24"/>
      <c r="F418" s="24"/>
      <c r="G418" s="24"/>
      <c r="H418" s="33"/>
      <c r="I418" s="33"/>
      <c r="J418" s="33">
        <f t="shared" si="3664"/>
        <v>0</v>
      </c>
      <c r="L418" s="33">
        <f t="shared" si="3664"/>
        <v>0</v>
      </c>
      <c r="N418" s="33">
        <f t="shared" ref="N418" si="4066">$H418*M418</f>
        <v>0</v>
      </c>
      <c r="P418" s="33">
        <f t="shared" ref="P418" si="4067">$H418*O418</f>
        <v>0</v>
      </c>
      <c r="R418" s="33">
        <f t="shared" ref="R418" si="4068">$H418*Q418</f>
        <v>0</v>
      </c>
      <c r="T418" s="33">
        <f t="shared" ref="T418" si="4069">$H418*S418</f>
        <v>0</v>
      </c>
      <c r="V418" s="33">
        <f t="shared" ref="V418" si="4070">$H418*U418</f>
        <v>0</v>
      </c>
      <c r="X418" s="33">
        <f t="shared" ref="X418" si="4071">$H418*W418</f>
        <v>0</v>
      </c>
      <c r="Z418" s="33">
        <f t="shared" ref="Z418" si="4072">$H418*Y418</f>
        <v>0</v>
      </c>
      <c r="AB418" s="33">
        <f t="shared" ref="AB418" si="4073">$H418*AA418</f>
        <v>0</v>
      </c>
      <c r="AD418" s="33">
        <f t="shared" ref="AD418" si="4074">$H418*AC418</f>
        <v>0</v>
      </c>
      <c r="AF418" s="33">
        <f t="shared" ref="AF418" si="4075">$H418*AE418</f>
        <v>0</v>
      </c>
      <c r="AG418" s="34">
        <f t="shared" si="3675"/>
        <v>0</v>
      </c>
    </row>
    <row r="419" spans="1:33" s="14" customFormat="1" ht="18" customHeight="1" x14ac:dyDescent="0.25">
      <c r="A419" s="24"/>
      <c r="B419" s="24"/>
      <c r="C419" s="24"/>
      <c r="D419" s="24"/>
      <c r="E419" s="24"/>
      <c r="F419" s="24"/>
      <c r="G419" s="24"/>
      <c r="H419" s="33"/>
      <c r="I419" s="33"/>
      <c r="J419" s="33">
        <f t="shared" si="3664"/>
        <v>0</v>
      </c>
      <c r="L419" s="33">
        <f t="shared" si="3664"/>
        <v>0</v>
      </c>
      <c r="N419" s="33">
        <f t="shared" ref="N419" si="4076">$H419*M419</f>
        <v>0</v>
      </c>
      <c r="P419" s="33">
        <f t="shared" ref="P419" si="4077">$H419*O419</f>
        <v>0</v>
      </c>
      <c r="R419" s="33">
        <f t="shared" ref="R419" si="4078">$H419*Q419</f>
        <v>0</v>
      </c>
      <c r="T419" s="33">
        <f t="shared" ref="T419" si="4079">$H419*S419</f>
        <v>0</v>
      </c>
      <c r="V419" s="33">
        <f t="shared" ref="V419" si="4080">$H419*U419</f>
        <v>0</v>
      </c>
      <c r="X419" s="33">
        <f t="shared" ref="X419" si="4081">$H419*W419</f>
        <v>0</v>
      </c>
      <c r="Z419" s="33">
        <f t="shared" ref="Z419" si="4082">$H419*Y419</f>
        <v>0</v>
      </c>
      <c r="AB419" s="33">
        <f t="shared" ref="AB419" si="4083">$H419*AA419</f>
        <v>0</v>
      </c>
      <c r="AD419" s="33">
        <f t="shared" ref="AD419" si="4084">$H419*AC419</f>
        <v>0</v>
      </c>
      <c r="AF419" s="33">
        <f t="shared" ref="AF419" si="4085">$H419*AE419</f>
        <v>0</v>
      </c>
      <c r="AG419" s="34">
        <f t="shared" si="3675"/>
        <v>0</v>
      </c>
    </row>
    <row r="420" spans="1:33" s="14" customFormat="1" ht="18" customHeight="1" x14ac:dyDescent="0.25">
      <c r="A420" s="24"/>
      <c r="B420" s="24"/>
      <c r="C420" s="24"/>
      <c r="D420" s="24"/>
      <c r="E420" s="24"/>
      <c r="F420" s="24"/>
      <c r="G420" s="24"/>
      <c r="H420" s="33"/>
      <c r="I420" s="33"/>
      <c r="J420" s="33">
        <f t="shared" si="3664"/>
        <v>0</v>
      </c>
      <c r="L420" s="33">
        <f t="shared" si="3664"/>
        <v>0</v>
      </c>
      <c r="N420" s="33">
        <f t="shared" ref="N420" si="4086">$H420*M420</f>
        <v>0</v>
      </c>
      <c r="P420" s="33">
        <f t="shared" ref="P420" si="4087">$H420*O420</f>
        <v>0</v>
      </c>
      <c r="R420" s="33">
        <f t="shared" ref="R420" si="4088">$H420*Q420</f>
        <v>0</v>
      </c>
      <c r="T420" s="33">
        <f t="shared" ref="T420" si="4089">$H420*S420</f>
        <v>0</v>
      </c>
      <c r="V420" s="33">
        <f t="shared" ref="V420" si="4090">$H420*U420</f>
        <v>0</v>
      </c>
      <c r="X420" s="33">
        <f t="shared" ref="X420" si="4091">$H420*W420</f>
        <v>0</v>
      </c>
      <c r="Z420" s="33">
        <f t="shared" ref="Z420" si="4092">$H420*Y420</f>
        <v>0</v>
      </c>
      <c r="AB420" s="33">
        <f t="shared" ref="AB420" si="4093">$H420*AA420</f>
        <v>0</v>
      </c>
      <c r="AD420" s="33">
        <f t="shared" ref="AD420" si="4094">$H420*AC420</f>
        <v>0</v>
      </c>
      <c r="AF420" s="33">
        <f t="shared" ref="AF420" si="4095">$H420*AE420</f>
        <v>0</v>
      </c>
      <c r="AG420" s="34">
        <f t="shared" si="3675"/>
        <v>0</v>
      </c>
    </row>
    <row r="421" spans="1:33" s="14" customFormat="1" ht="18" customHeight="1" x14ac:dyDescent="0.25">
      <c r="A421" s="24"/>
      <c r="B421" s="24"/>
      <c r="C421" s="24"/>
      <c r="D421" s="24"/>
      <c r="E421" s="24"/>
      <c r="F421" s="24"/>
      <c r="G421" s="24"/>
      <c r="H421" s="33"/>
      <c r="I421" s="33"/>
      <c r="J421" s="33">
        <f t="shared" si="3664"/>
        <v>0</v>
      </c>
      <c r="L421" s="33">
        <f t="shared" si="3664"/>
        <v>0</v>
      </c>
      <c r="N421" s="33">
        <f t="shared" ref="N421" si="4096">$H421*M421</f>
        <v>0</v>
      </c>
      <c r="P421" s="33">
        <f t="shared" ref="P421" si="4097">$H421*O421</f>
        <v>0</v>
      </c>
      <c r="R421" s="33">
        <f t="shared" ref="R421" si="4098">$H421*Q421</f>
        <v>0</v>
      </c>
      <c r="T421" s="33">
        <f t="shared" ref="T421" si="4099">$H421*S421</f>
        <v>0</v>
      </c>
      <c r="V421" s="33">
        <f t="shared" ref="V421" si="4100">$H421*U421</f>
        <v>0</v>
      </c>
      <c r="X421" s="33">
        <f t="shared" ref="X421" si="4101">$H421*W421</f>
        <v>0</v>
      </c>
      <c r="Z421" s="33">
        <f t="shared" ref="Z421" si="4102">$H421*Y421</f>
        <v>0</v>
      </c>
      <c r="AB421" s="33">
        <f t="shared" ref="AB421" si="4103">$H421*AA421</f>
        <v>0</v>
      </c>
      <c r="AD421" s="33">
        <f t="shared" ref="AD421" si="4104">$H421*AC421</f>
        <v>0</v>
      </c>
      <c r="AF421" s="33">
        <f t="shared" ref="AF421" si="4105">$H421*AE421</f>
        <v>0</v>
      </c>
      <c r="AG421" s="34">
        <f t="shared" si="3675"/>
        <v>0</v>
      </c>
    </row>
    <row r="422" spans="1:33" s="14" customFormat="1" ht="18" customHeight="1" x14ac:dyDescent="0.25">
      <c r="A422" s="24"/>
      <c r="B422" s="24"/>
      <c r="C422" s="24"/>
      <c r="D422" s="24"/>
      <c r="E422" s="24"/>
      <c r="F422" s="24"/>
      <c r="G422" s="24"/>
      <c r="H422" s="33"/>
      <c r="I422" s="33"/>
      <c r="J422" s="33">
        <f t="shared" si="3664"/>
        <v>0</v>
      </c>
      <c r="L422" s="33">
        <f t="shared" si="3664"/>
        <v>0</v>
      </c>
      <c r="N422" s="33">
        <f t="shared" ref="N422" si="4106">$H422*M422</f>
        <v>0</v>
      </c>
      <c r="P422" s="33">
        <f t="shared" ref="P422" si="4107">$H422*O422</f>
        <v>0</v>
      </c>
      <c r="R422" s="33">
        <f t="shared" ref="R422" si="4108">$H422*Q422</f>
        <v>0</v>
      </c>
      <c r="T422" s="33">
        <f t="shared" ref="T422" si="4109">$H422*S422</f>
        <v>0</v>
      </c>
      <c r="V422" s="33">
        <f t="shared" ref="V422" si="4110">$H422*U422</f>
        <v>0</v>
      </c>
      <c r="X422" s="33">
        <f t="shared" ref="X422" si="4111">$H422*W422</f>
        <v>0</v>
      </c>
      <c r="Z422" s="33">
        <f t="shared" ref="Z422" si="4112">$H422*Y422</f>
        <v>0</v>
      </c>
      <c r="AB422" s="33">
        <f t="shared" ref="AB422" si="4113">$H422*AA422</f>
        <v>0</v>
      </c>
      <c r="AD422" s="33">
        <f t="shared" ref="AD422" si="4114">$H422*AC422</f>
        <v>0</v>
      </c>
      <c r="AF422" s="33">
        <f t="shared" ref="AF422" si="4115">$H422*AE422</f>
        <v>0</v>
      </c>
      <c r="AG422" s="34">
        <f t="shared" si="3675"/>
        <v>0</v>
      </c>
    </row>
    <row r="423" spans="1:33" s="14" customFormat="1" ht="18" customHeight="1" x14ac:dyDescent="0.25">
      <c r="A423" s="24"/>
      <c r="B423" s="24"/>
      <c r="C423" s="24"/>
      <c r="D423" s="24"/>
      <c r="E423" s="24"/>
      <c r="F423" s="24"/>
      <c r="G423" s="24"/>
      <c r="H423" s="33"/>
      <c r="I423" s="33"/>
      <c r="J423" s="33">
        <f t="shared" si="3664"/>
        <v>0</v>
      </c>
      <c r="L423" s="33">
        <f t="shared" si="3664"/>
        <v>0</v>
      </c>
      <c r="N423" s="33">
        <f t="shared" ref="N423" si="4116">$H423*M423</f>
        <v>0</v>
      </c>
      <c r="P423" s="33">
        <f t="shared" ref="P423" si="4117">$H423*O423</f>
        <v>0</v>
      </c>
      <c r="R423" s="33">
        <f t="shared" ref="R423" si="4118">$H423*Q423</f>
        <v>0</v>
      </c>
      <c r="T423" s="33">
        <f t="shared" ref="T423" si="4119">$H423*S423</f>
        <v>0</v>
      </c>
      <c r="V423" s="33">
        <f t="shared" ref="V423" si="4120">$H423*U423</f>
        <v>0</v>
      </c>
      <c r="X423" s="33">
        <f t="shared" ref="X423" si="4121">$H423*W423</f>
        <v>0</v>
      </c>
      <c r="Z423" s="33">
        <f t="shared" ref="Z423" si="4122">$H423*Y423</f>
        <v>0</v>
      </c>
      <c r="AB423" s="33">
        <f t="shared" ref="AB423" si="4123">$H423*AA423</f>
        <v>0</v>
      </c>
      <c r="AD423" s="33">
        <f t="shared" ref="AD423" si="4124">$H423*AC423</f>
        <v>0</v>
      </c>
      <c r="AF423" s="33">
        <f t="shared" ref="AF423" si="4125">$H423*AE423</f>
        <v>0</v>
      </c>
      <c r="AG423" s="34">
        <f t="shared" si="3675"/>
        <v>0</v>
      </c>
    </row>
    <row r="424" spans="1:33" s="14" customFormat="1" ht="18" customHeight="1" x14ac:dyDescent="0.25">
      <c r="A424" s="24"/>
      <c r="B424" s="24"/>
      <c r="C424" s="24"/>
      <c r="D424" s="24"/>
      <c r="E424" s="24"/>
      <c r="F424" s="24"/>
      <c r="G424" s="24"/>
      <c r="H424" s="33"/>
      <c r="I424" s="33"/>
      <c r="J424" s="33">
        <f t="shared" si="3664"/>
        <v>0</v>
      </c>
      <c r="L424" s="33">
        <f t="shared" si="3664"/>
        <v>0</v>
      </c>
      <c r="N424" s="33">
        <f t="shared" ref="N424" si="4126">$H424*M424</f>
        <v>0</v>
      </c>
      <c r="P424" s="33">
        <f t="shared" ref="P424" si="4127">$H424*O424</f>
        <v>0</v>
      </c>
      <c r="R424" s="33">
        <f t="shared" ref="R424" si="4128">$H424*Q424</f>
        <v>0</v>
      </c>
      <c r="T424" s="33">
        <f t="shared" ref="T424" si="4129">$H424*S424</f>
        <v>0</v>
      </c>
      <c r="V424" s="33">
        <f t="shared" ref="V424" si="4130">$H424*U424</f>
        <v>0</v>
      </c>
      <c r="X424" s="33">
        <f t="shared" ref="X424" si="4131">$H424*W424</f>
        <v>0</v>
      </c>
      <c r="Z424" s="33">
        <f t="shared" ref="Z424" si="4132">$H424*Y424</f>
        <v>0</v>
      </c>
      <c r="AB424" s="33">
        <f t="shared" ref="AB424" si="4133">$H424*AA424</f>
        <v>0</v>
      </c>
      <c r="AD424" s="33">
        <f t="shared" ref="AD424" si="4134">$H424*AC424</f>
        <v>0</v>
      </c>
      <c r="AF424" s="33">
        <f t="shared" ref="AF424" si="4135">$H424*AE424</f>
        <v>0</v>
      </c>
      <c r="AG424" s="34">
        <f t="shared" si="3675"/>
        <v>0</v>
      </c>
    </row>
    <row r="425" spans="1:33" s="14" customFormat="1" ht="18" customHeight="1" x14ac:dyDescent="0.25">
      <c r="A425" s="24"/>
      <c r="B425" s="24"/>
      <c r="C425" s="24"/>
      <c r="D425" s="24"/>
      <c r="E425" s="24"/>
      <c r="F425" s="24"/>
      <c r="G425" s="24"/>
      <c r="H425" s="33"/>
      <c r="I425" s="33"/>
      <c r="J425" s="33">
        <f t="shared" si="3664"/>
        <v>0</v>
      </c>
      <c r="L425" s="33">
        <f t="shared" si="3664"/>
        <v>0</v>
      </c>
      <c r="N425" s="33">
        <f t="shared" ref="N425" si="4136">$H425*M425</f>
        <v>0</v>
      </c>
      <c r="P425" s="33">
        <f t="shared" ref="P425" si="4137">$H425*O425</f>
        <v>0</v>
      </c>
      <c r="R425" s="33">
        <f t="shared" ref="R425" si="4138">$H425*Q425</f>
        <v>0</v>
      </c>
      <c r="T425" s="33">
        <f t="shared" ref="T425" si="4139">$H425*S425</f>
        <v>0</v>
      </c>
      <c r="V425" s="33">
        <f t="shared" ref="V425" si="4140">$H425*U425</f>
        <v>0</v>
      </c>
      <c r="X425" s="33">
        <f t="shared" ref="X425" si="4141">$H425*W425</f>
        <v>0</v>
      </c>
      <c r="Z425" s="33">
        <f t="shared" ref="Z425" si="4142">$H425*Y425</f>
        <v>0</v>
      </c>
      <c r="AB425" s="33">
        <f t="shared" ref="AB425" si="4143">$H425*AA425</f>
        <v>0</v>
      </c>
      <c r="AD425" s="33">
        <f t="shared" ref="AD425" si="4144">$H425*AC425</f>
        <v>0</v>
      </c>
      <c r="AF425" s="33">
        <f t="shared" ref="AF425" si="4145">$H425*AE425</f>
        <v>0</v>
      </c>
      <c r="AG425" s="34">
        <f t="shared" si="3675"/>
        <v>0</v>
      </c>
    </row>
    <row r="426" spans="1:33" s="14" customFormat="1" ht="18" customHeight="1" x14ac:dyDescent="0.25">
      <c r="A426" s="24"/>
      <c r="B426" s="24"/>
      <c r="C426" s="24"/>
      <c r="D426" s="24"/>
      <c r="E426" s="24"/>
      <c r="F426" s="24"/>
      <c r="G426" s="24"/>
      <c r="H426" s="33"/>
      <c r="I426" s="33"/>
      <c r="J426" s="33">
        <f t="shared" si="3664"/>
        <v>0</v>
      </c>
      <c r="L426" s="33">
        <f t="shared" si="3664"/>
        <v>0</v>
      </c>
      <c r="N426" s="33">
        <f t="shared" ref="N426" si="4146">$H426*M426</f>
        <v>0</v>
      </c>
      <c r="P426" s="33">
        <f t="shared" ref="P426" si="4147">$H426*O426</f>
        <v>0</v>
      </c>
      <c r="R426" s="33">
        <f t="shared" ref="R426" si="4148">$H426*Q426</f>
        <v>0</v>
      </c>
      <c r="T426" s="33">
        <f t="shared" ref="T426" si="4149">$H426*S426</f>
        <v>0</v>
      </c>
      <c r="V426" s="33">
        <f t="shared" ref="V426" si="4150">$H426*U426</f>
        <v>0</v>
      </c>
      <c r="X426" s="33">
        <f t="shared" ref="X426" si="4151">$H426*W426</f>
        <v>0</v>
      </c>
      <c r="Z426" s="33">
        <f t="shared" ref="Z426" si="4152">$H426*Y426</f>
        <v>0</v>
      </c>
      <c r="AB426" s="33">
        <f t="shared" ref="AB426" si="4153">$H426*AA426</f>
        <v>0</v>
      </c>
      <c r="AD426" s="33">
        <f t="shared" ref="AD426" si="4154">$H426*AC426</f>
        <v>0</v>
      </c>
      <c r="AF426" s="33">
        <f t="shared" ref="AF426" si="4155">$H426*AE426</f>
        <v>0</v>
      </c>
      <c r="AG426" s="34">
        <f t="shared" si="3675"/>
        <v>0</v>
      </c>
    </row>
    <row r="427" spans="1:33" s="14" customFormat="1" ht="18" customHeight="1" x14ac:dyDescent="0.25">
      <c r="A427" s="24"/>
      <c r="B427" s="24"/>
      <c r="C427" s="24"/>
      <c r="D427" s="24"/>
      <c r="E427" s="24"/>
      <c r="F427" s="24"/>
      <c r="G427" s="24"/>
      <c r="H427" s="33"/>
      <c r="I427" s="33"/>
      <c r="J427" s="33">
        <f t="shared" si="3664"/>
        <v>0</v>
      </c>
      <c r="L427" s="33">
        <f t="shared" si="3664"/>
        <v>0</v>
      </c>
      <c r="N427" s="33">
        <f t="shared" ref="N427" si="4156">$H427*M427</f>
        <v>0</v>
      </c>
      <c r="P427" s="33">
        <f t="shared" ref="P427" si="4157">$H427*O427</f>
        <v>0</v>
      </c>
      <c r="R427" s="33">
        <f t="shared" ref="R427" si="4158">$H427*Q427</f>
        <v>0</v>
      </c>
      <c r="T427" s="33">
        <f t="shared" ref="T427" si="4159">$H427*S427</f>
        <v>0</v>
      </c>
      <c r="V427" s="33">
        <f t="shared" ref="V427" si="4160">$H427*U427</f>
        <v>0</v>
      </c>
      <c r="X427" s="33">
        <f t="shared" ref="X427" si="4161">$H427*W427</f>
        <v>0</v>
      </c>
      <c r="Z427" s="33">
        <f t="shared" ref="Z427" si="4162">$H427*Y427</f>
        <v>0</v>
      </c>
      <c r="AB427" s="33">
        <f t="shared" ref="AB427" si="4163">$H427*AA427</f>
        <v>0</v>
      </c>
      <c r="AD427" s="33">
        <f t="shared" ref="AD427" si="4164">$H427*AC427</f>
        <v>0</v>
      </c>
      <c r="AF427" s="33">
        <f t="shared" ref="AF427" si="4165">$H427*AE427</f>
        <v>0</v>
      </c>
      <c r="AG427" s="34">
        <f t="shared" si="3675"/>
        <v>0</v>
      </c>
    </row>
    <row r="428" spans="1:33" s="14" customFormat="1" ht="18" customHeight="1" x14ac:dyDescent="0.25">
      <c r="A428" s="24"/>
      <c r="B428" s="24"/>
      <c r="C428" s="24"/>
      <c r="D428" s="24"/>
      <c r="E428" s="24"/>
      <c r="F428" s="24"/>
      <c r="G428" s="24"/>
      <c r="H428" s="33"/>
      <c r="I428" s="33"/>
      <c r="J428" s="33">
        <f t="shared" si="3664"/>
        <v>0</v>
      </c>
      <c r="L428" s="33">
        <f t="shared" si="3664"/>
        <v>0</v>
      </c>
      <c r="N428" s="33">
        <f t="shared" ref="N428" si="4166">$H428*M428</f>
        <v>0</v>
      </c>
      <c r="P428" s="33">
        <f t="shared" ref="P428" si="4167">$H428*O428</f>
        <v>0</v>
      </c>
      <c r="R428" s="33">
        <f t="shared" ref="R428" si="4168">$H428*Q428</f>
        <v>0</v>
      </c>
      <c r="T428" s="33">
        <f t="shared" ref="T428" si="4169">$H428*S428</f>
        <v>0</v>
      </c>
      <c r="V428" s="33">
        <f t="shared" ref="V428" si="4170">$H428*U428</f>
        <v>0</v>
      </c>
      <c r="X428" s="33">
        <f t="shared" ref="X428" si="4171">$H428*W428</f>
        <v>0</v>
      </c>
      <c r="Z428" s="33">
        <f t="shared" ref="Z428" si="4172">$H428*Y428</f>
        <v>0</v>
      </c>
      <c r="AB428" s="33">
        <f t="shared" ref="AB428" si="4173">$H428*AA428</f>
        <v>0</v>
      </c>
      <c r="AD428" s="33">
        <f t="shared" ref="AD428" si="4174">$H428*AC428</f>
        <v>0</v>
      </c>
      <c r="AF428" s="33">
        <f t="shared" ref="AF428" si="4175">$H428*AE428</f>
        <v>0</v>
      </c>
      <c r="AG428" s="34">
        <f t="shared" si="3675"/>
        <v>0</v>
      </c>
    </row>
    <row r="429" spans="1:33" s="14" customFormat="1" ht="18" customHeight="1" x14ac:dyDescent="0.25">
      <c r="A429" s="24"/>
      <c r="B429" s="24"/>
      <c r="C429" s="24"/>
      <c r="D429" s="24"/>
      <c r="E429" s="24"/>
      <c r="F429" s="24"/>
      <c r="G429" s="24"/>
      <c r="H429" s="33"/>
      <c r="I429" s="33"/>
      <c r="J429" s="33">
        <f t="shared" si="3664"/>
        <v>0</v>
      </c>
      <c r="L429" s="33">
        <f t="shared" si="3664"/>
        <v>0</v>
      </c>
      <c r="N429" s="33">
        <f t="shared" ref="N429" si="4176">$H429*M429</f>
        <v>0</v>
      </c>
      <c r="P429" s="33">
        <f t="shared" ref="P429" si="4177">$H429*O429</f>
        <v>0</v>
      </c>
      <c r="R429" s="33">
        <f t="shared" ref="R429" si="4178">$H429*Q429</f>
        <v>0</v>
      </c>
      <c r="T429" s="33">
        <f t="shared" ref="T429" si="4179">$H429*S429</f>
        <v>0</v>
      </c>
      <c r="V429" s="33">
        <f t="shared" ref="V429" si="4180">$H429*U429</f>
        <v>0</v>
      </c>
      <c r="X429" s="33">
        <f t="shared" ref="X429" si="4181">$H429*W429</f>
        <v>0</v>
      </c>
      <c r="Z429" s="33">
        <f t="shared" ref="Z429" si="4182">$H429*Y429</f>
        <v>0</v>
      </c>
      <c r="AB429" s="33">
        <f t="shared" ref="AB429" si="4183">$H429*AA429</f>
        <v>0</v>
      </c>
      <c r="AD429" s="33">
        <f t="shared" ref="AD429" si="4184">$H429*AC429</f>
        <v>0</v>
      </c>
      <c r="AF429" s="33">
        <f t="shared" ref="AF429" si="4185">$H429*AE429</f>
        <v>0</v>
      </c>
      <c r="AG429" s="34">
        <f t="shared" si="3675"/>
        <v>0</v>
      </c>
    </row>
    <row r="430" spans="1:33" s="14" customFormat="1" ht="18" customHeight="1" x14ac:dyDescent="0.25">
      <c r="A430" s="24"/>
      <c r="B430" s="24"/>
      <c r="C430" s="24"/>
      <c r="D430" s="24"/>
      <c r="E430" s="24"/>
      <c r="F430" s="24"/>
      <c r="G430" s="24"/>
      <c r="H430" s="33"/>
      <c r="I430" s="33"/>
      <c r="J430" s="33">
        <f t="shared" si="3664"/>
        <v>0</v>
      </c>
      <c r="L430" s="33">
        <f t="shared" si="3664"/>
        <v>0</v>
      </c>
      <c r="N430" s="33">
        <f t="shared" ref="N430" si="4186">$H430*M430</f>
        <v>0</v>
      </c>
      <c r="P430" s="33">
        <f t="shared" ref="P430" si="4187">$H430*O430</f>
        <v>0</v>
      </c>
      <c r="R430" s="33">
        <f t="shared" ref="R430" si="4188">$H430*Q430</f>
        <v>0</v>
      </c>
      <c r="T430" s="33">
        <f t="shared" ref="T430" si="4189">$H430*S430</f>
        <v>0</v>
      </c>
      <c r="V430" s="33">
        <f t="shared" ref="V430" si="4190">$H430*U430</f>
        <v>0</v>
      </c>
      <c r="X430" s="33">
        <f t="shared" ref="X430" si="4191">$H430*W430</f>
        <v>0</v>
      </c>
      <c r="Z430" s="33">
        <f t="shared" ref="Z430" si="4192">$H430*Y430</f>
        <v>0</v>
      </c>
      <c r="AB430" s="33">
        <f t="shared" ref="AB430" si="4193">$H430*AA430</f>
        <v>0</v>
      </c>
      <c r="AD430" s="33">
        <f t="shared" ref="AD430" si="4194">$H430*AC430</f>
        <v>0</v>
      </c>
      <c r="AF430" s="33">
        <f t="shared" ref="AF430" si="4195">$H430*AE430</f>
        <v>0</v>
      </c>
      <c r="AG430" s="34">
        <f t="shared" si="3675"/>
        <v>0</v>
      </c>
    </row>
    <row r="431" spans="1:33" s="14" customFormat="1" ht="18" customHeight="1" x14ac:dyDescent="0.25">
      <c r="A431" s="24"/>
      <c r="B431" s="24"/>
      <c r="C431" s="24"/>
      <c r="D431" s="24"/>
      <c r="E431" s="24"/>
      <c r="F431" s="24"/>
      <c r="G431" s="24"/>
      <c r="H431" s="33"/>
      <c r="I431" s="33"/>
      <c r="J431" s="33">
        <f t="shared" si="3664"/>
        <v>0</v>
      </c>
      <c r="L431" s="33">
        <f t="shared" si="3664"/>
        <v>0</v>
      </c>
      <c r="N431" s="33">
        <f t="shared" ref="N431" si="4196">$H431*M431</f>
        <v>0</v>
      </c>
      <c r="P431" s="33">
        <f t="shared" ref="P431" si="4197">$H431*O431</f>
        <v>0</v>
      </c>
      <c r="R431" s="33">
        <f t="shared" ref="R431" si="4198">$H431*Q431</f>
        <v>0</v>
      </c>
      <c r="T431" s="33">
        <f t="shared" ref="T431" si="4199">$H431*S431</f>
        <v>0</v>
      </c>
      <c r="V431" s="33">
        <f t="shared" ref="V431" si="4200">$H431*U431</f>
        <v>0</v>
      </c>
      <c r="X431" s="33">
        <f t="shared" ref="X431" si="4201">$H431*W431</f>
        <v>0</v>
      </c>
      <c r="Z431" s="33">
        <f t="shared" ref="Z431" si="4202">$H431*Y431</f>
        <v>0</v>
      </c>
      <c r="AB431" s="33">
        <f t="shared" ref="AB431" si="4203">$H431*AA431</f>
        <v>0</v>
      </c>
      <c r="AD431" s="33">
        <f t="shared" ref="AD431" si="4204">$H431*AC431</f>
        <v>0</v>
      </c>
      <c r="AF431" s="33">
        <f t="shared" ref="AF431" si="4205">$H431*AE431</f>
        <v>0</v>
      </c>
      <c r="AG431" s="34">
        <f t="shared" si="3675"/>
        <v>0</v>
      </c>
    </row>
    <row r="432" spans="1:33" s="14" customFormat="1" ht="18" customHeight="1" x14ac:dyDescent="0.25">
      <c r="A432" s="24"/>
      <c r="B432" s="24"/>
      <c r="C432" s="24"/>
      <c r="D432" s="24"/>
      <c r="E432" s="24"/>
      <c r="F432" s="24"/>
      <c r="G432" s="24"/>
      <c r="H432" s="33"/>
      <c r="I432" s="33"/>
      <c r="J432" s="33">
        <f t="shared" si="3664"/>
        <v>0</v>
      </c>
      <c r="L432" s="33">
        <f t="shared" si="3664"/>
        <v>0</v>
      </c>
      <c r="N432" s="33">
        <f t="shared" ref="N432" si="4206">$H432*M432</f>
        <v>0</v>
      </c>
      <c r="P432" s="33">
        <f t="shared" ref="P432" si="4207">$H432*O432</f>
        <v>0</v>
      </c>
      <c r="R432" s="33">
        <f t="shared" ref="R432" si="4208">$H432*Q432</f>
        <v>0</v>
      </c>
      <c r="T432" s="33">
        <f t="shared" ref="T432" si="4209">$H432*S432</f>
        <v>0</v>
      </c>
      <c r="V432" s="33">
        <f t="shared" ref="V432" si="4210">$H432*U432</f>
        <v>0</v>
      </c>
      <c r="X432" s="33">
        <f t="shared" ref="X432" si="4211">$H432*W432</f>
        <v>0</v>
      </c>
      <c r="Z432" s="33">
        <f t="shared" ref="Z432" si="4212">$H432*Y432</f>
        <v>0</v>
      </c>
      <c r="AB432" s="33">
        <f t="shared" ref="AB432" si="4213">$H432*AA432</f>
        <v>0</v>
      </c>
      <c r="AD432" s="33">
        <f t="shared" ref="AD432" si="4214">$H432*AC432</f>
        <v>0</v>
      </c>
      <c r="AF432" s="33">
        <f t="shared" ref="AF432" si="4215">$H432*AE432</f>
        <v>0</v>
      </c>
      <c r="AG432" s="34">
        <f t="shared" si="3675"/>
        <v>0</v>
      </c>
    </row>
    <row r="433" spans="1:33" s="14" customFormat="1" ht="18" customHeight="1" x14ac:dyDescent="0.25">
      <c r="A433" s="24"/>
      <c r="B433" s="24"/>
      <c r="C433" s="24"/>
      <c r="D433" s="24"/>
      <c r="E433" s="24"/>
      <c r="F433" s="24"/>
      <c r="G433" s="24"/>
      <c r="H433" s="33"/>
      <c r="I433" s="33"/>
      <c r="J433" s="33">
        <f t="shared" si="3664"/>
        <v>0</v>
      </c>
      <c r="L433" s="33">
        <f t="shared" si="3664"/>
        <v>0</v>
      </c>
      <c r="N433" s="33">
        <f t="shared" ref="N433" si="4216">$H433*M433</f>
        <v>0</v>
      </c>
      <c r="P433" s="33">
        <f t="shared" ref="P433" si="4217">$H433*O433</f>
        <v>0</v>
      </c>
      <c r="R433" s="33">
        <f t="shared" ref="R433" si="4218">$H433*Q433</f>
        <v>0</v>
      </c>
      <c r="T433" s="33">
        <f t="shared" ref="T433" si="4219">$H433*S433</f>
        <v>0</v>
      </c>
      <c r="V433" s="33">
        <f t="shared" ref="V433" si="4220">$H433*U433</f>
        <v>0</v>
      </c>
      <c r="X433" s="33">
        <f t="shared" ref="X433" si="4221">$H433*W433</f>
        <v>0</v>
      </c>
      <c r="Z433" s="33">
        <f t="shared" ref="Z433" si="4222">$H433*Y433</f>
        <v>0</v>
      </c>
      <c r="AB433" s="33">
        <f t="shared" ref="AB433" si="4223">$H433*AA433</f>
        <v>0</v>
      </c>
      <c r="AD433" s="33">
        <f t="shared" ref="AD433" si="4224">$H433*AC433</f>
        <v>0</v>
      </c>
      <c r="AF433" s="33">
        <f t="shared" ref="AF433" si="4225">$H433*AE433</f>
        <v>0</v>
      </c>
      <c r="AG433" s="34">
        <f t="shared" si="3675"/>
        <v>0</v>
      </c>
    </row>
    <row r="434" spans="1:33" s="14" customFormat="1" ht="18" customHeight="1" x14ac:dyDescent="0.25">
      <c r="A434" s="24"/>
      <c r="B434" s="24"/>
      <c r="C434" s="24"/>
      <c r="D434" s="24"/>
      <c r="E434" s="24"/>
      <c r="F434" s="24"/>
      <c r="G434" s="24"/>
      <c r="H434" s="33"/>
      <c r="I434" s="33"/>
      <c r="J434" s="33">
        <f t="shared" si="3664"/>
        <v>0</v>
      </c>
      <c r="L434" s="33">
        <f t="shared" si="3664"/>
        <v>0</v>
      </c>
      <c r="N434" s="33">
        <f t="shared" ref="N434" si="4226">$H434*M434</f>
        <v>0</v>
      </c>
      <c r="P434" s="33">
        <f t="shared" ref="P434" si="4227">$H434*O434</f>
        <v>0</v>
      </c>
      <c r="R434" s="33">
        <f t="shared" ref="R434" si="4228">$H434*Q434</f>
        <v>0</v>
      </c>
      <c r="T434" s="33">
        <f t="shared" ref="T434" si="4229">$H434*S434</f>
        <v>0</v>
      </c>
      <c r="V434" s="33">
        <f t="shared" ref="V434" si="4230">$H434*U434</f>
        <v>0</v>
      </c>
      <c r="X434" s="33">
        <f t="shared" ref="X434" si="4231">$H434*W434</f>
        <v>0</v>
      </c>
      <c r="Z434" s="33">
        <f t="shared" ref="Z434" si="4232">$H434*Y434</f>
        <v>0</v>
      </c>
      <c r="AB434" s="33">
        <f t="shared" ref="AB434" si="4233">$H434*AA434</f>
        <v>0</v>
      </c>
      <c r="AD434" s="33">
        <f t="shared" ref="AD434" si="4234">$H434*AC434</f>
        <v>0</v>
      </c>
      <c r="AF434" s="33">
        <f t="shared" ref="AF434" si="4235">$H434*AE434</f>
        <v>0</v>
      </c>
      <c r="AG434" s="34">
        <f t="shared" si="3675"/>
        <v>0</v>
      </c>
    </row>
    <row r="435" spans="1:33" s="14" customFormat="1" ht="18" customHeight="1" x14ac:dyDescent="0.25">
      <c r="A435" s="24"/>
      <c r="B435" s="24"/>
      <c r="C435" s="24"/>
      <c r="D435" s="24"/>
      <c r="E435" s="24"/>
      <c r="F435" s="24"/>
      <c r="G435" s="24"/>
      <c r="H435" s="33"/>
      <c r="I435" s="33"/>
      <c r="J435" s="33">
        <f t="shared" si="3664"/>
        <v>0</v>
      </c>
      <c r="L435" s="33">
        <f t="shared" si="3664"/>
        <v>0</v>
      </c>
      <c r="N435" s="33">
        <f t="shared" ref="N435" si="4236">$H435*M435</f>
        <v>0</v>
      </c>
      <c r="P435" s="33">
        <f t="shared" ref="P435" si="4237">$H435*O435</f>
        <v>0</v>
      </c>
      <c r="R435" s="33">
        <f t="shared" ref="R435" si="4238">$H435*Q435</f>
        <v>0</v>
      </c>
      <c r="T435" s="33">
        <f t="shared" ref="T435" si="4239">$H435*S435</f>
        <v>0</v>
      </c>
      <c r="V435" s="33">
        <f t="shared" ref="V435" si="4240">$H435*U435</f>
        <v>0</v>
      </c>
      <c r="X435" s="33">
        <f t="shared" ref="X435" si="4241">$H435*W435</f>
        <v>0</v>
      </c>
      <c r="Z435" s="33">
        <f t="shared" ref="Z435" si="4242">$H435*Y435</f>
        <v>0</v>
      </c>
      <c r="AB435" s="33">
        <f t="shared" ref="AB435" si="4243">$H435*AA435</f>
        <v>0</v>
      </c>
      <c r="AD435" s="33">
        <f t="shared" ref="AD435" si="4244">$H435*AC435</f>
        <v>0</v>
      </c>
      <c r="AF435" s="33">
        <f t="shared" ref="AF435" si="4245">$H435*AE435</f>
        <v>0</v>
      </c>
      <c r="AG435" s="34">
        <f t="shared" si="3675"/>
        <v>0</v>
      </c>
    </row>
    <row r="436" spans="1:33" s="14" customFormat="1" ht="18" customHeight="1" x14ac:dyDescent="0.25">
      <c r="A436" s="24"/>
      <c r="B436" s="24"/>
      <c r="C436" s="24"/>
      <c r="D436" s="24"/>
      <c r="E436" s="24"/>
      <c r="F436" s="24"/>
      <c r="G436" s="24"/>
      <c r="H436" s="33"/>
      <c r="I436" s="33"/>
      <c r="J436" s="33">
        <f t="shared" si="3664"/>
        <v>0</v>
      </c>
      <c r="L436" s="33">
        <f t="shared" si="3664"/>
        <v>0</v>
      </c>
      <c r="N436" s="33">
        <f t="shared" ref="N436" si="4246">$H436*M436</f>
        <v>0</v>
      </c>
      <c r="P436" s="33">
        <f t="shared" ref="P436" si="4247">$H436*O436</f>
        <v>0</v>
      </c>
      <c r="R436" s="33">
        <f t="shared" ref="R436" si="4248">$H436*Q436</f>
        <v>0</v>
      </c>
      <c r="T436" s="33">
        <f t="shared" ref="T436" si="4249">$H436*S436</f>
        <v>0</v>
      </c>
      <c r="V436" s="33">
        <f t="shared" ref="V436" si="4250">$H436*U436</f>
        <v>0</v>
      </c>
      <c r="X436" s="33">
        <f t="shared" ref="X436" si="4251">$H436*W436</f>
        <v>0</v>
      </c>
      <c r="Z436" s="33">
        <f t="shared" ref="Z436" si="4252">$H436*Y436</f>
        <v>0</v>
      </c>
      <c r="AB436" s="33">
        <f t="shared" ref="AB436" si="4253">$H436*AA436</f>
        <v>0</v>
      </c>
      <c r="AD436" s="33">
        <f t="shared" ref="AD436" si="4254">$H436*AC436</f>
        <v>0</v>
      </c>
      <c r="AF436" s="33">
        <f t="shared" ref="AF436" si="4255">$H436*AE436</f>
        <v>0</v>
      </c>
      <c r="AG436" s="34">
        <f t="shared" si="3675"/>
        <v>0</v>
      </c>
    </row>
    <row r="437" spans="1:33" s="14" customFormat="1" ht="18" customHeight="1" x14ac:dyDescent="0.25">
      <c r="A437" s="24"/>
      <c r="B437" s="24"/>
      <c r="C437" s="24"/>
      <c r="D437" s="24"/>
      <c r="E437" s="24"/>
      <c r="F437" s="24"/>
      <c r="G437" s="24"/>
      <c r="H437" s="33"/>
      <c r="I437" s="33"/>
      <c r="J437" s="33">
        <f t="shared" si="3664"/>
        <v>0</v>
      </c>
      <c r="L437" s="33">
        <f t="shared" si="3664"/>
        <v>0</v>
      </c>
      <c r="N437" s="33">
        <f t="shared" ref="N437" si="4256">$H437*M437</f>
        <v>0</v>
      </c>
      <c r="P437" s="33">
        <f t="shared" ref="P437" si="4257">$H437*O437</f>
        <v>0</v>
      </c>
      <c r="R437" s="33">
        <f t="shared" ref="R437" si="4258">$H437*Q437</f>
        <v>0</v>
      </c>
      <c r="T437" s="33">
        <f t="shared" ref="T437" si="4259">$H437*S437</f>
        <v>0</v>
      </c>
      <c r="V437" s="33">
        <f t="shared" ref="V437" si="4260">$H437*U437</f>
        <v>0</v>
      </c>
      <c r="X437" s="33">
        <f t="shared" ref="X437" si="4261">$H437*W437</f>
        <v>0</v>
      </c>
      <c r="Z437" s="33">
        <f t="shared" ref="Z437" si="4262">$H437*Y437</f>
        <v>0</v>
      </c>
      <c r="AB437" s="33">
        <f t="shared" ref="AB437" si="4263">$H437*AA437</f>
        <v>0</v>
      </c>
      <c r="AD437" s="33">
        <f t="shared" ref="AD437" si="4264">$H437*AC437</f>
        <v>0</v>
      </c>
      <c r="AF437" s="33">
        <f t="shared" ref="AF437" si="4265">$H437*AE437</f>
        <v>0</v>
      </c>
      <c r="AG437" s="34">
        <f t="shared" si="3675"/>
        <v>0</v>
      </c>
    </row>
    <row r="438" spans="1:33" s="14" customFormat="1" ht="18" customHeight="1" x14ac:dyDescent="0.25">
      <c r="A438" s="24"/>
      <c r="B438" s="24"/>
      <c r="C438" s="24"/>
      <c r="D438" s="24"/>
      <c r="E438" s="24"/>
      <c r="F438" s="24"/>
      <c r="G438" s="24"/>
      <c r="H438" s="33"/>
      <c r="I438" s="33"/>
      <c r="J438" s="33">
        <f t="shared" si="3664"/>
        <v>0</v>
      </c>
      <c r="L438" s="33">
        <f t="shared" si="3664"/>
        <v>0</v>
      </c>
      <c r="N438" s="33">
        <f t="shared" ref="N438" si="4266">$H438*M438</f>
        <v>0</v>
      </c>
      <c r="P438" s="33">
        <f t="shared" ref="P438" si="4267">$H438*O438</f>
        <v>0</v>
      </c>
      <c r="R438" s="33">
        <f t="shared" ref="R438" si="4268">$H438*Q438</f>
        <v>0</v>
      </c>
      <c r="T438" s="33">
        <f t="shared" ref="T438" si="4269">$H438*S438</f>
        <v>0</v>
      </c>
      <c r="V438" s="33">
        <f t="shared" ref="V438" si="4270">$H438*U438</f>
        <v>0</v>
      </c>
      <c r="X438" s="33">
        <f t="shared" ref="X438" si="4271">$H438*W438</f>
        <v>0</v>
      </c>
      <c r="Z438" s="33">
        <f t="shared" ref="Z438" si="4272">$H438*Y438</f>
        <v>0</v>
      </c>
      <c r="AB438" s="33">
        <f t="shared" ref="AB438" si="4273">$H438*AA438</f>
        <v>0</v>
      </c>
      <c r="AD438" s="33">
        <f t="shared" ref="AD438" si="4274">$H438*AC438</f>
        <v>0</v>
      </c>
      <c r="AF438" s="33">
        <f t="shared" ref="AF438" si="4275">$H438*AE438</f>
        <v>0</v>
      </c>
      <c r="AG438" s="34">
        <f t="shared" si="3675"/>
        <v>0</v>
      </c>
    </row>
    <row r="439" spans="1:33" s="14" customFormat="1" ht="18" customHeight="1" x14ac:dyDescent="0.25">
      <c r="A439" s="24"/>
      <c r="B439" s="24"/>
      <c r="C439" s="24"/>
      <c r="D439" s="24"/>
      <c r="E439" s="24"/>
      <c r="F439" s="24"/>
      <c r="G439" s="24"/>
      <c r="H439" s="33"/>
      <c r="I439" s="33"/>
      <c r="J439" s="33">
        <f t="shared" si="3664"/>
        <v>0</v>
      </c>
      <c r="L439" s="33">
        <f t="shared" si="3664"/>
        <v>0</v>
      </c>
      <c r="N439" s="33">
        <f t="shared" ref="N439" si="4276">$H439*M439</f>
        <v>0</v>
      </c>
      <c r="P439" s="33">
        <f t="shared" ref="P439" si="4277">$H439*O439</f>
        <v>0</v>
      </c>
      <c r="R439" s="33">
        <f t="shared" ref="R439" si="4278">$H439*Q439</f>
        <v>0</v>
      </c>
      <c r="T439" s="33">
        <f t="shared" ref="T439" si="4279">$H439*S439</f>
        <v>0</v>
      </c>
      <c r="V439" s="33">
        <f t="shared" ref="V439" si="4280">$H439*U439</f>
        <v>0</v>
      </c>
      <c r="X439" s="33">
        <f t="shared" ref="X439" si="4281">$H439*W439</f>
        <v>0</v>
      </c>
      <c r="Z439" s="33">
        <f t="shared" ref="Z439" si="4282">$H439*Y439</f>
        <v>0</v>
      </c>
      <c r="AB439" s="33">
        <f t="shared" ref="AB439" si="4283">$H439*AA439</f>
        <v>0</v>
      </c>
      <c r="AD439" s="33">
        <f t="shared" ref="AD439" si="4284">$H439*AC439</f>
        <v>0</v>
      </c>
      <c r="AF439" s="33">
        <f t="shared" ref="AF439" si="4285">$H439*AE439</f>
        <v>0</v>
      </c>
      <c r="AG439" s="34">
        <f t="shared" si="3675"/>
        <v>0</v>
      </c>
    </row>
    <row r="440" spans="1:33" s="14" customFormat="1" ht="18" customHeight="1" x14ac:dyDescent="0.25">
      <c r="A440" s="24"/>
      <c r="B440" s="24"/>
      <c r="C440" s="24"/>
      <c r="D440" s="24"/>
      <c r="E440" s="24"/>
      <c r="F440" s="24"/>
      <c r="G440" s="24"/>
      <c r="H440" s="33"/>
      <c r="I440" s="33"/>
      <c r="J440" s="33">
        <f t="shared" si="3664"/>
        <v>0</v>
      </c>
      <c r="L440" s="33">
        <f t="shared" si="3664"/>
        <v>0</v>
      </c>
      <c r="N440" s="33">
        <f t="shared" ref="N440" si="4286">$H440*M440</f>
        <v>0</v>
      </c>
      <c r="P440" s="33">
        <f t="shared" ref="P440" si="4287">$H440*O440</f>
        <v>0</v>
      </c>
      <c r="R440" s="33">
        <f t="shared" ref="R440" si="4288">$H440*Q440</f>
        <v>0</v>
      </c>
      <c r="T440" s="33">
        <f t="shared" ref="T440" si="4289">$H440*S440</f>
        <v>0</v>
      </c>
      <c r="V440" s="33">
        <f t="shared" ref="V440" si="4290">$H440*U440</f>
        <v>0</v>
      </c>
      <c r="X440" s="33">
        <f t="shared" ref="X440" si="4291">$H440*W440</f>
        <v>0</v>
      </c>
      <c r="Z440" s="33">
        <f t="shared" ref="Z440" si="4292">$H440*Y440</f>
        <v>0</v>
      </c>
      <c r="AB440" s="33">
        <f t="shared" ref="AB440" si="4293">$H440*AA440</f>
        <v>0</v>
      </c>
      <c r="AD440" s="33">
        <f t="shared" ref="AD440" si="4294">$H440*AC440</f>
        <v>0</v>
      </c>
      <c r="AF440" s="33">
        <f t="shared" ref="AF440" si="4295">$H440*AE440</f>
        <v>0</v>
      </c>
      <c r="AG440" s="34">
        <f t="shared" si="3675"/>
        <v>0</v>
      </c>
    </row>
    <row r="441" spans="1:33" s="14" customFormat="1" ht="18" customHeight="1" x14ac:dyDescent="0.25">
      <c r="A441" s="24"/>
      <c r="B441" s="24"/>
      <c r="C441" s="24"/>
      <c r="D441" s="24"/>
      <c r="E441" s="24"/>
      <c r="F441" s="24"/>
      <c r="G441" s="24"/>
      <c r="H441" s="33"/>
      <c r="I441" s="33"/>
      <c r="J441" s="33">
        <f t="shared" si="3664"/>
        <v>0</v>
      </c>
      <c r="L441" s="33">
        <f t="shared" si="3664"/>
        <v>0</v>
      </c>
      <c r="N441" s="33">
        <f t="shared" ref="N441" si="4296">$H441*M441</f>
        <v>0</v>
      </c>
      <c r="P441" s="33">
        <f t="shared" ref="P441" si="4297">$H441*O441</f>
        <v>0</v>
      </c>
      <c r="R441" s="33">
        <f t="shared" ref="R441" si="4298">$H441*Q441</f>
        <v>0</v>
      </c>
      <c r="T441" s="33">
        <f t="shared" ref="T441" si="4299">$H441*S441</f>
        <v>0</v>
      </c>
      <c r="V441" s="33">
        <f t="shared" ref="V441" si="4300">$H441*U441</f>
        <v>0</v>
      </c>
      <c r="X441" s="33">
        <f t="shared" ref="X441" si="4301">$H441*W441</f>
        <v>0</v>
      </c>
      <c r="Z441" s="33">
        <f t="shared" ref="Z441" si="4302">$H441*Y441</f>
        <v>0</v>
      </c>
      <c r="AB441" s="33">
        <f t="shared" ref="AB441" si="4303">$H441*AA441</f>
        <v>0</v>
      </c>
      <c r="AD441" s="33">
        <f t="shared" ref="AD441" si="4304">$H441*AC441</f>
        <v>0</v>
      </c>
      <c r="AF441" s="33">
        <f t="shared" ref="AF441" si="4305">$H441*AE441</f>
        <v>0</v>
      </c>
      <c r="AG441" s="34">
        <f t="shared" si="3675"/>
        <v>0</v>
      </c>
    </row>
    <row r="442" spans="1:33" s="14" customFormat="1" ht="18" customHeight="1" x14ac:dyDescent="0.25">
      <c r="A442" s="24"/>
      <c r="B442" s="24"/>
      <c r="C442" s="24"/>
      <c r="D442" s="24"/>
      <c r="E442" s="24"/>
      <c r="F442" s="24"/>
      <c r="G442" s="24"/>
      <c r="H442" s="33"/>
      <c r="I442" s="33"/>
      <c r="J442" s="33">
        <f t="shared" ref="J442:L505" si="4306">$H442*I442</f>
        <v>0</v>
      </c>
      <c r="L442" s="33">
        <f t="shared" si="4306"/>
        <v>0</v>
      </c>
      <c r="N442" s="33">
        <f t="shared" ref="N442" si="4307">$H442*M442</f>
        <v>0</v>
      </c>
      <c r="P442" s="33">
        <f t="shared" ref="P442" si="4308">$H442*O442</f>
        <v>0</v>
      </c>
      <c r="R442" s="33">
        <f t="shared" ref="R442" si="4309">$H442*Q442</f>
        <v>0</v>
      </c>
      <c r="T442" s="33">
        <f t="shared" ref="T442" si="4310">$H442*S442</f>
        <v>0</v>
      </c>
      <c r="V442" s="33">
        <f t="shared" ref="V442" si="4311">$H442*U442</f>
        <v>0</v>
      </c>
      <c r="X442" s="33">
        <f t="shared" ref="X442" si="4312">$H442*W442</f>
        <v>0</v>
      </c>
      <c r="Z442" s="33">
        <f t="shared" ref="Z442" si="4313">$H442*Y442</f>
        <v>0</v>
      </c>
      <c r="AB442" s="33">
        <f t="shared" ref="AB442" si="4314">$H442*AA442</f>
        <v>0</v>
      </c>
      <c r="AD442" s="33">
        <f t="shared" ref="AD442" si="4315">$H442*AC442</f>
        <v>0</v>
      </c>
      <c r="AF442" s="33">
        <f t="shared" ref="AF442" si="4316">$H442*AE442</f>
        <v>0</v>
      </c>
      <c r="AG442" s="34">
        <f t="shared" ref="AG442:AG505" si="4317">J442+L442+N442+P442+R442+T442+V442+X442+Z442+AB442+AD442+AF442</f>
        <v>0</v>
      </c>
    </row>
    <row r="443" spans="1:33" s="14" customFormat="1" ht="18" customHeight="1" x14ac:dyDescent="0.25">
      <c r="A443" s="24"/>
      <c r="B443" s="24"/>
      <c r="C443" s="24"/>
      <c r="D443" s="24"/>
      <c r="E443" s="24"/>
      <c r="F443" s="24"/>
      <c r="G443" s="24"/>
      <c r="H443" s="33"/>
      <c r="I443" s="33"/>
      <c r="J443" s="33">
        <f t="shared" si="4306"/>
        <v>0</v>
      </c>
      <c r="L443" s="33">
        <f t="shared" si="4306"/>
        <v>0</v>
      </c>
      <c r="N443" s="33">
        <f t="shared" ref="N443" si="4318">$H443*M443</f>
        <v>0</v>
      </c>
      <c r="P443" s="33">
        <f t="shared" ref="P443" si="4319">$H443*O443</f>
        <v>0</v>
      </c>
      <c r="R443" s="33">
        <f t="shared" ref="R443" si="4320">$H443*Q443</f>
        <v>0</v>
      </c>
      <c r="T443" s="33">
        <f t="shared" ref="T443" si="4321">$H443*S443</f>
        <v>0</v>
      </c>
      <c r="V443" s="33">
        <f t="shared" ref="V443" si="4322">$H443*U443</f>
        <v>0</v>
      </c>
      <c r="X443" s="33">
        <f t="shared" ref="X443" si="4323">$H443*W443</f>
        <v>0</v>
      </c>
      <c r="Z443" s="33">
        <f t="shared" ref="Z443" si="4324">$H443*Y443</f>
        <v>0</v>
      </c>
      <c r="AB443" s="33">
        <f t="shared" ref="AB443" si="4325">$H443*AA443</f>
        <v>0</v>
      </c>
      <c r="AD443" s="33">
        <f t="shared" ref="AD443" si="4326">$H443*AC443</f>
        <v>0</v>
      </c>
      <c r="AF443" s="33">
        <f t="shared" ref="AF443" si="4327">$H443*AE443</f>
        <v>0</v>
      </c>
      <c r="AG443" s="34">
        <f t="shared" si="4317"/>
        <v>0</v>
      </c>
    </row>
    <row r="444" spans="1:33" s="14" customFormat="1" ht="18" customHeight="1" x14ac:dyDescent="0.25">
      <c r="A444" s="24"/>
      <c r="B444" s="24"/>
      <c r="C444" s="24"/>
      <c r="D444" s="24"/>
      <c r="E444" s="24"/>
      <c r="F444" s="24"/>
      <c r="G444" s="24"/>
      <c r="H444" s="33"/>
      <c r="I444" s="33"/>
      <c r="J444" s="33">
        <f t="shared" si="4306"/>
        <v>0</v>
      </c>
      <c r="L444" s="33">
        <f t="shared" si="4306"/>
        <v>0</v>
      </c>
      <c r="N444" s="33">
        <f t="shared" ref="N444" si="4328">$H444*M444</f>
        <v>0</v>
      </c>
      <c r="P444" s="33">
        <f t="shared" ref="P444" si="4329">$H444*O444</f>
        <v>0</v>
      </c>
      <c r="R444" s="33">
        <f t="shared" ref="R444" si="4330">$H444*Q444</f>
        <v>0</v>
      </c>
      <c r="T444" s="33">
        <f t="shared" ref="T444" si="4331">$H444*S444</f>
        <v>0</v>
      </c>
      <c r="V444" s="33">
        <f t="shared" ref="V444" si="4332">$H444*U444</f>
        <v>0</v>
      </c>
      <c r="X444" s="33">
        <f t="shared" ref="X444" si="4333">$H444*W444</f>
        <v>0</v>
      </c>
      <c r="Z444" s="33">
        <f t="shared" ref="Z444" si="4334">$H444*Y444</f>
        <v>0</v>
      </c>
      <c r="AB444" s="33">
        <f t="shared" ref="AB444" si="4335">$H444*AA444</f>
        <v>0</v>
      </c>
      <c r="AD444" s="33">
        <f t="shared" ref="AD444" si="4336">$H444*AC444</f>
        <v>0</v>
      </c>
      <c r="AF444" s="33">
        <f t="shared" ref="AF444" si="4337">$H444*AE444</f>
        <v>0</v>
      </c>
      <c r="AG444" s="34">
        <f t="shared" si="4317"/>
        <v>0</v>
      </c>
    </row>
    <row r="445" spans="1:33" s="14" customFormat="1" ht="18" customHeight="1" x14ac:dyDescent="0.25">
      <c r="A445" s="24"/>
      <c r="B445" s="24"/>
      <c r="C445" s="24"/>
      <c r="D445" s="24"/>
      <c r="E445" s="24"/>
      <c r="F445" s="24"/>
      <c r="G445" s="24"/>
      <c r="H445" s="33"/>
      <c r="I445" s="33"/>
      <c r="J445" s="33">
        <f t="shared" si="4306"/>
        <v>0</v>
      </c>
      <c r="L445" s="33">
        <f t="shared" si="4306"/>
        <v>0</v>
      </c>
      <c r="N445" s="33">
        <f t="shared" ref="N445" si="4338">$H445*M445</f>
        <v>0</v>
      </c>
      <c r="P445" s="33">
        <f t="shared" ref="P445" si="4339">$H445*O445</f>
        <v>0</v>
      </c>
      <c r="R445" s="33">
        <f t="shared" ref="R445" si="4340">$H445*Q445</f>
        <v>0</v>
      </c>
      <c r="T445" s="33">
        <f t="shared" ref="T445" si="4341">$H445*S445</f>
        <v>0</v>
      </c>
      <c r="V445" s="33">
        <f t="shared" ref="V445" si="4342">$H445*U445</f>
        <v>0</v>
      </c>
      <c r="X445" s="33">
        <f t="shared" ref="X445" si="4343">$H445*W445</f>
        <v>0</v>
      </c>
      <c r="Z445" s="33">
        <f t="shared" ref="Z445" si="4344">$H445*Y445</f>
        <v>0</v>
      </c>
      <c r="AB445" s="33">
        <f t="shared" ref="AB445" si="4345">$H445*AA445</f>
        <v>0</v>
      </c>
      <c r="AD445" s="33">
        <f t="shared" ref="AD445" si="4346">$H445*AC445</f>
        <v>0</v>
      </c>
      <c r="AF445" s="33">
        <f t="shared" ref="AF445" si="4347">$H445*AE445</f>
        <v>0</v>
      </c>
      <c r="AG445" s="34">
        <f t="shared" si="4317"/>
        <v>0</v>
      </c>
    </row>
    <row r="446" spans="1:33" s="14" customFormat="1" ht="18" customHeight="1" x14ac:dyDescent="0.25">
      <c r="A446" s="24"/>
      <c r="B446" s="24"/>
      <c r="C446" s="24"/>
      <c r="D446" s="24"/>
      <c r="E446" s="24"/>
      <c r="F446" s="24"/>
      <c r="G446" s="24"/>
      <c r="H446" s="33"/>
      <c r="I446" s="33"/>
      <c r="J446" s="33">
        <f t="shared" si="4306"/>
        <v>0</v>
      </c>
      <c r="L446" s="33">
        <f t="shared" si="4306"/>
        <v>0</v>
      </c>
      <c r="N446" s="33">
        <f t="shared" ref="N446" si="4348">$H446*M446</f>
        <v>0</v>
      </c>
      <c r="P446" s="33">
        <f t="shared" ref="P446" si="4349">$H446*O446</f>
        <v>0</v>
      </c>
      <c r="R446" s="33">
        <f t="shared" ref="R446" si="4350">$H446*Q446</f>
        <v>0</v>
      </c>
      <c r="T446" s="33">
        <f t="shared" ref="T446" si="4351">$H446*S446</f>
        <v>0</v>
      </c>
      <c r="V446" s="33">
        <f t="shared" ref="V446" si="4352">$H446*U446</f>
        <v>0</v>
      </c>
      <c r="X446" s="33">
        <f t="shared" ref="X446" si="4353">$H446*W446</f>
        <v>0</v>
      </c>
      <c r="Z446" s="33">
        <f t="shared" ref="Z446" si="4354">$H446*Y446</f>
        <v>0</v>
      </c>
      <c r="AB446" s="33">
        <f t="shared" ref="AB446" si="4355">$H446*AA446</f>
        <v>0</v>
      </c>
      <c r="AD446" s="33">
        <f t="shared" ref="AD446" si="4356">$H446*AC446</f>
        <v>0</v>
      </c>
      <c r="AF446" s="33">
        <f t="shared" ref="AF446" si="4357">$H446*AE446</f>
        <v>0</v>
      </c>
      <c r="AG446" s="34">
        <f t="shared" si="4317"/>
        <v>0</v>
      </c>
    </row>
    <row r="447" spans="1:33" s="14" customFormat="1" ht="18" customHeight="1" x14ac:dyDescent="0.25">
      <c r="A447" s="24"/>
      <c r="B447" s="24"/>
      <c r="C447" s="24"/>
      <c r="D447" s="24"/>
      <c r="E447" s="24"/>
      <c r="F447" s="24"/>
      <c r="G447" s="24"/>
      <c r="H447" s="33"/>
      <c r="I447" s="33"/>
      <c r="J447" s="33">
        <f t="shared" si="4306"/>
        <v>0</v>
      </c>
      <c r="L447" s="33">
        <f t="shared" si="4306"/>
        <v>0</v>
      </c>
      <c r="N447" s="33">
        <f t="shared" ref="N447" si="4358">$H447*M447</f>
        <v>0</v>
      </c>
      <c r="P447" s="33">
        <f t="shared" ref="P447" si="4359">$H447*O447</f>
        <v>0</v>
      </c>
      <c r="R447" s="33">
        <f t="shared" ref="R447" si="4360">$H447*Q447</f>
        <v>0</v>
      </c>
      <c r="T447" s="33">
        <f t="shared" ref="T447" si="4361">$H447*S447</f>
        <v>0</v>
      </c>
      <c r="V447" s="33">
        <f t="shared" ref="V447" si="4362">$H447*U447</f>
        <v>0</v>
      </c>
      <c r="X447" s="33">
        <f t="shared" ref="X447" si="4363">$H447*W447</f>
        <v>0</v>
      </c>
      <c r="Z447" s="33">
        <f t="shared" ref="Z447" si="4364">$H447*Y447</f>
        <v>0</v>
      </c>
      <c r="AB447" s="33">
        <f t="shared" ref="AB447" si="4365">$H447*AA447</f>
        <v>0</v>
      </c>
      <c r="AD447" s="33">
        <f t="shared" ref="AD447" si="4366">$H447*AC447</f>
        <v>0</v>
      </c>
      <c r="AF447" s="33">
        <f t="shared" ref="AF447" si="4367">$H447*AE447</f>
        <v>0</v>
      </c>
      <c r="AG447" s="34">
        <f t="shared" si="4317"/>
        <v>0</v>
      </c>
    </row>
    <row r="448" spans="1:33" s="14" customFormat="1" ht="18" customHeight="1" x14ac:dyDescent="0.25">
      <c r="A448" s="24"/>
      <c r="B448" s="24"/>
      <c r="C448" s="24"/>
      <c r="D448" s="24"/>
      <c r="E448" s="24"/>
      <c r="F448" s="24"/>
      <c r="G448" s="24"/>
      <c r="H448" s="33"/>
      <c r="I448" s="33"/>
      <c r="J448" s="33">
        <f t="shared" si="4306"/>
        <v>0</v>
      </c>
      <c r="L448" s="33">
        <f t="shared" si="4306"/>
        <v>0</v>
      </c>
      <c r="N448" s="33">
        <f t="shared" ref="N448" si="4368">$H448*M448</f>
        <v>0</v>
      </c>
      <c r="P448" s="33">
        <f t="shared" ref="P448" si="4369">$H448*O448</f>
        <v>0</v>
      </c>
      <c r="R448" s="33">
        <f t="shared" ref="R448" si="4370">$H448*Q448</f>
        <v>0</v>
      </c>
      <c r="T448" s="33">
        <f t="shared" ref="T448" si="4371">$H448*S448</f>
        <v>0</v>
      </c>
      <c r="V448" s="33">
        <f t="shared" ref="V448" si="4372">$H448*U448</f>
        <v>0</v>
      </c>
      <c r="X448" s="33">
        <f t="shared" ref="X448" si="4373">$H448*W448</f>
        <v>0</v>
      </c>
      <c r="Z448" s="33">
        <f t="shared" ref="Z448" si="4374">$H448*Y448</f>
        <v>0</v>
      </c>
      <c r="AB448" s="33">
        <f t="shared" ref="AB448" si="4375">$H448*AA448</f>
        <v>0</v>
      </c>
      <c r="AD448" s="33">
        <f t="shared" ref="AD448" si="4376">$H448*AC448</f>
        <v>0</v>
      </c>
      <c r="AF448" s="33">
        <f t="shared" ref="AF448" si="4377">$H448*AE448</f>
        <v>0</v>
      </c>
      <c r="AG448" s="34">
        <f t="shared" si="4317"/>
        <v>0</v>
      </c>
    </row>
    <row r="449" spans="1:33" s="14" customFormat="1" ht="18" customHeight="1" x14ac:dyDescent="0.25">
      <c r="A449" s="24"/>
      <c r="B449" s="24"/>
      <c r="C449" s="24"/>
      <c r="D449" s="24"/>
      <c r="E449" s="24"/>
      <c r="F449" s="24"/>
      <c r="G449" s="24"/>
      <c r="H449" s="33"/>
      <c r="I449" s="33"/>
      <c r="J449" s="33">
        <f t="shared" si="4306"/>
        <v>0</v>
      </c>
      <c r="L449" s="33">
        <f t="shared" si="4306"/>
        <v>0</v>
      </c>
      <c r="N449" s="33">
        <f t="shared" ref="N449" si="4378">$H449*M449</f>
        <v>0</v>
      </c>
      <c r="P449" s="33">
        <f t="shared" ref="P449" si="4379">$H449*O449</f>
        <v>0</v>
      </c>
      <c r="R449" s="33">
        <f t="shared" ref="R449" si="4380">$H449*Q449</f>
        <v>0</v>
      </c>
      <c r="T449" s="33">
        <f t="shared" ref="T449" si="4381">$H449*S449</f>
        <v>0</v>
      </c>
      <c r="V449" s="33">
        <f t="shared" ref="V449" si="4382">$H449*U449</f>
        <v>0</v>
      </c>
      <c r="X449" s="33">
        <f t="shared" ref="X449" si="4383">$H449*W449</f>
        <v>0</v>
      </c>
      <c r="Z449" s="33">
        <f t="shared" ref="Z449" si="4384">$H449*Y449</f>
        <v>0</v>
      </c>
      <c r="AB449" s="33">
        <f t="shared" ref="AB449" si="4385">$H449*AA449</f>
        <v>0</v>
      </c>
      <c r="AD449" s="33">
        <f t="shared" ref="AD449" si="4386">$H449*AC449</f>
        <v>0</v>
      </c>
      <c r="AF449" s="33">
        <f t="shared" ref="AF449" si="4387">$H449*AE449</f>
        <v>0</v>
      </c>
      <c r="AG449" s="34">
        <f t="shared" si="4317"/>
        <v>0</v>
      </c>
    </row>
    <row r="450" spans="1:33" s="14" customFormat="1" ht="18" customHeight="1" x14ac:dyDescent="0.25">
      <c r="A450" s="24"/>
      <c r="B450" s="24"/>
      <c r="C450" s="24"/>
      <c r="D450" s="24"/>
      <c r="E450" s="24"/>
      <c r="F450" s="24"/>
      <c r="G450" s="24"/>
      <c r="H450" s="33"/>
      <c r="I450" s="33"/>
      <c r="J450" s="33">
        <f t="shared" si="4306"/>
        <v>0</v>
      </c>
      <c r="L450" s="33">
        <f t="shared" si="4306"/>
        <v>0</v>
      </c>
      <c r="N450" s="33">
        <f t="shared" ref="N450" si="4388">$H450*M450</f>
        <v>0</v>
      </c>
      <c r="P450" s="33">
        <f t="shared" ref="P450" si="4389">$H450*O450</f>
        <v>0</v>
      </c>
      <c r="R450" s="33">
        <f t="shared" ref="R450" si="4390">$H450*Q450</f>
        <v>0</v>
      </c>
      <c r="T450" s="33">
        <f t="shared" ref="T450" si="4391">$H450*S450</f>
        <v>0</v>
      </c>
      <c r="V450" s="33">
        <f t="shared" ref="V450" si="4392">$H450*U450</f>
        <v>0</v>
      </c>
      <c r="X450" s="33">
        <f t="shared" ref="X450" si="4393">$H450*W450</f>
        <v>0</v>
      </c>
      <c r="Z450" s="33">
        <f t="shared" ref="Z450" si="4394">$H450*Y450</f>
        <v>0</v>
      </c>
      <c r="AB450" s="33">
        <f t="shared" ref="AB450" si="4395">$H450*AA450</f>
        <v>0</v>
      </c>
      <c r="AD450" s="33">
        <f t="shared" ref="AD450" si="4396">$H450*AC450</f>
        <v>0</v>
      </c>
      <c r="AF450" s="33">
        <f t="shared" ref="AF450" si="4397">$H450*AE450</f>
        <v>0</v>
      </c>
      <c r="AG450" s="34">
        <f t="shared" si="4317"/>
        <v>0</v>
      </c>
    </row>
    <row r="451" spans="1:33" s="14" customFormat="1" ht="18" customHeight="1" x14ac:dyDescent="0.25">
      <c r="A451" s="24"/>
      <c r="B451" s="24"/>
      <c r="C451" s="24"/>
      <c r="D451" s="24"/>
      <c r="E451" s="24"/>
      <c r="F451" s="24"/>
      <c r="G451" s="24"/>
      <c r="H451" s="33"/>
      <c r="I451" s="33"/>
      <c r="J451" s="33">
        <f t="shared" si="4306"/>
        <v>0</v>
      </c>
      <c r="L451" s="33">
        <f t="shared" si="4306"/>
        <v>0</v>
      </c>
      <c r="N451" s="33">
        <f t="shared" ref="N451" si="4398">$H451*M451</f>
        <v>0</v>
      </c>
      <c r="P451" s="33">
        <f t="shared" ref="P451" si="4399">$H451*O451</f>
        <v>0</v>
      </c>
      <c r="R451" s="33">
        <f t="shared" ref="R451" si="4400">$H451*Q451</f>
        <v>0</v>
      </c>
      <c r="T451" s="33">
        <f t="shared" ref="T451" si="4401">$H451*S451</f>
        <v>0</v>
      </c>
      <c r="V451" s="33">
        <f t="shared" ref="V451" si="4402">$H451*U451</f>
        <v>0</v>
      </c>
      <c r="X451" s="33">
        <f t="shared" ref="X451" si="4403">$H451*W451</f>
        <v>0</v>
      </c>
      <c r="Z451" s="33">
        <f t="shared" ref="Z451" si="4404">$H451*Y451</f>
        <v>0</v>
      </c>
      <c r="AB451" s="33">
        <f t="shared" ref="AB451" si="4405">$H451*AA451</f>
        <v>0</v>
      </c>
      <c r="AD451" s="33">
        <f t="shared" ref="AD451" si="4406">$H451*AC451</f>
        <v>0</v>
      </c>
      <c r="AF451" s="33">
        <f t="shared" ref="AF451" si="4407">$H451*AE451</f>
        <v>0</v>
      </c>
      <c r="AG451" s="34">
        <f t="shared" si="4317"/>
        <v>0</v>
      </c>
    </row>
    <row r="452" spans="1:33" s="14" customFormat="1" ht="18" customHeight="1" x14ac:dyDescent="0.25">
      <c r="A452" s="24"/>
      <c r="B452" s="24"/>
      <c r="C452" s="24"/>
      <c r="D452" s="24"/>
      <c r="E452" s="24"/>
      <c r="F452" s="24"/>
      <c r="G452" s="24"/>
      <c r="H452" s="33"/>
      <c r="I452" s="33"/>
      <c r="J452" s="33">
        <f t="shared" si="4306"/>
        <v>0</v>
      </c>
      <c r="L452" s="33">
        <f t="shared" si="4306"/>
        <v>0</v>
      </c>
      <c r="N452" s="33">
        <f t="shared" ref="N452" si="4408">$H452*M452</f>
        <v>0</v>
      </c>
      <c r="P452" s="33">
        <f t="shared" ref="P452" si="4409">$H452*O452</f>
        <v>0</v>
      </c>
      <c r="R452" s="33">
        <f t="shared" ref="R452" si="4410">$H452*Q452</f>
        <v>0</v>
      </c>
      <c r="T452" s="33">
        <f t="shared" ref="T452" si="4411">$H452*S452</f>
        <v>0</v>
      </c>
      <c r="V452" s="33">
        <f t="shared" ref="V452" si="4412">$H452*U452</f>
        <v>0</v>
      </c>
      <c r="X452" s="33">
        <f t="shared" ref="X452" si="4413">$H452*W452</f>
        <v>0</v>
      </c>
      <c r="Z452" s="33">
        <f t="shared" ref="Z452" si="4414">$H452*Y452</f>
        <v>0</v>
      </c>
      <c r="AB452" s="33">
        <f t="shared" ref="AB452" si="4415">$H452*AA452</f>
        <v>0</v>
      </c>
      <c r="AD452" s="33">
        <f t="shared" ref="AD452" si="4416">$H452*AC452</f>
        <v>0</v>
      </c>
      <c r="AF452" s="33">
        <f t="shared" ref="AF452" si="4417">$H452*AE452</f>
        <v>0</v>
      </c>
      <c r="AG452" s="34">
        <f t="shared" si="4317"/>
        <v>0</v>
      </c>
    </row>
    <row r="453" spans="1:33" s="14" customFormat="1" ht="18" customHeight="1" x14ac:dyDescent="0.25">
      <c r="A453" s="24"/>
      <c r="B453" s="24"/>
      <c r="C453" s="24"/>
      <c r="D453" s="24"/>
      <c r="E453" s="24"/>
      <c r="F453" s="24"/>
      <c r="G453" s="24"/>
      <c r="H453" s="33"/>
      <c r="I453" s="33"/>
      <c r="J453" s="33">
        <f t="shared" si="4306"/>
        <v>0</v>
      </c>
      <c r="L453" s="33">
        <f t="shared" si="4306"/>
        <v>0</v>
      </c>
      <c r="N453" s="33">
        <f t="shared" ref="N453" si="4418">$H453*M453</f>
        <v>0</v>
      </c>
      <c r="P453" s="33">
        <f t="shared" ref="P453" si="4419">$H453*O453</f>
        <v>0</v>
      </c>
      <c r="R453" s="33">
        <f t="shared" ref="R453" si="4420">$H453*Q453</f>
        <v>0</v>
      </c>
      <c r="T453" s="33">
        <f t="shared" ref="T453" si="4421">$H453*S453</f>
        <v>0</v>
      </c>
      <c r="V453" s="33">
        <f t="shared" ref="V453" si="4422">$H453*U453</f>
        <v>0</v>
      </c>
      <c r="X453" s="33">
        <f t="shared" ref="X453" si="4423">$H453*W453</f>
        <v>0</v>
      </c>
      <c r="Z453" s="33">
        <f t="shared" ref="Z453" si="4424">$H453*Y453</f>
        <v>0</v>
      </c>
      <c r="AB453" s="33">
        <f t="shared" ref="AB453" si="4425">$H453*AA453</f>
        <v>0</v>
      </c>
      <c r="AD453" s="33">
        <f t="shared" ref="AD453" si="4426">$H453*AC453</f>
        <v>0</v>
      </c>
      <c r="AF453" s="33">
        <f t="shared" ref="AF453" si="4427">$H453*AE453</f>
        <v>0</v>
      </c>
      <c r="AG453" s="34">
        <f t="shared" si="4317"/>
        <v>0</v>
      </c>
    </row>
    <row r="454" spans="1:33" s="14" customFormat="1" ht="18" customHeight="1" x14ac:dyDescent="0.25">
      <c r="A454" s="24"/>
      <c r="B454" s="24"/>
      <c r="C454" s="24"/>
      <c r="D454" s="24"/>
      <c r="E454" s="24"/>
      <c r="F454" s="24"/>
      <c r="G454" s="24"/>
      <c r="H454" s="33"/>
      <c r="I454" s="33"/>
      <c r="J454" s="33">
        <f t="shared" si="4306"/>
        <v>0</v>
      </c>
      <c r="L454" s="33">
        <f t="shared" si="4306"/>
        <v>0</v>
      </c>
      <c r="N454" s="33">
        <f t="shared" ref="N454" si="4428">$H454*M454</f>
        <v>0</v>
      </c>
      <c r="P454" s="33">
        <f t="shared" ref="P454" si="4429">$H454*O454</f>
        <v>0</v>
      </c>
      <c r="R454" s="33">
        <f t="shared" ref="R454" si="4430">$H454*Q454</f>
        <v>0</v>
      </c>
      <c r="T454" s="33">
        <f t="shared" ref="T454" si="4431">$H454*S454</f>
        <v>0</v>
      </c>
      <c r="V454" s="33">
        <f t="shared" ref="V454" si="4432">$H454*U454</f>
        <v>0</v>
      </c>
      <c r="X454" s="33">
        <f t="shared" ref="X454" si="4433">$H454*W454</f>
        <v>0</v>
      </c>
      <c r="Z454" s="33">
        <f t="shared" ref="Z454" si="4434">$H454*Y454</f>
        <v>0</v>
      </c>
      <c r="AB454" s="33">
        <f t="shared" ref="AB454" si="4435">$H454*AA454</f>
        <v>0</v>
      </c>
      <c r="AD454" s="33">
        <f t="shared" ref="AD454" si="4436">$H454*AC454</f>
        <v>0</v>
      </c>
      <c r="AF454" s="33">
        <f t="shared" ref="AF454" si="4437">$H454*AE454</f>
        <v>0</v>
      </c>
      <c r="AG454" s="34">
        <f t="shared" si="4317"/>
        <v>0</v>
      </c>
    </row>
    <row r="455" spans="1:33" s="14" customFormat="1" ht="18" customHeight="1" x14ac:dyDescent="0.25">
      <c r="A455" s="24"/>
      <c r="B455" s="24"/>
      <c r="C455" s="24"/>
      <c r="D455" s="24"/>
      <c r="E455" s="24"/>
      <c r="F455" s="24"/>
      <c r="G455" s="24"/>
      <c r="H455" s="33"/>
      <c r="I455" s="33"/>
      <c r="J455" s="33">
        <f t="shared" si="4306"/>
        <v>0</v>
      </c>
      <c r="L455" s="33">
        <f t="shared" si="4306"/>
        <v>0</v>
      </c>
      <c r="N455" s="33">
        <f t="shared" ref="N455" si="4438">$H455*M455</f>
        <v>0</v>
      </c>
      <c r="P455" s="33">
        <f t="shared" ref="P455" si="4439">$H455*O455</f>
        <v>0</v>
      </c>
      <c r="R455" s="33">
        <f t="shared" ref="R455" si="4440">$H455*Q455</f>
        <v>0</v>
      </c>
      <c r="T455" s="33">
        <f t="shared" ref="T455" si="4441">$H455*S455</f>
        <v>0</v>
      </c>
      <c r="V455" s="33">
        <f t="shared" ref="V455" si="4442">$H455*U455</f>
        <v>0</v>
      </c>
      <c r="X455" s="33">
        <f t="shared" ref="X455" si="4443">$H455*W455</f>
        <v>0</v>
      </c>
      <c r="Z455" s="33">
        <f t="shared" ref="Z455" si="4444">$H455*Y455</f>
        <v>0</v>
      </c>
      <c r="AB455" s="33">
        <f t="shared" ref="AB455" si="4445">$H455*AA455</f>
        <v>0</v>
      </c>
      <c r="AD455" s="33">
        <f t="shared" ref="AD455" si="4446">$H455*AC455</f>
        <v>0</v>
      </c>
      <c r="AF455" s="33">
        <f t="shared" ref="AF455" si="4447">$H455*AE455</f>
        <v>0</v>
      </c>
      <c r="AG455" s="34">
        <f t="shared" si="4317"/>
        <v>0</v>
      </c>
    </row>
    <row r="456" spans="1:33" s="14" customFormat="1" ht="18" customHeight="1" x14ac:dyDescent="0.25">
      <c r="A456" s="24"/>
      <c r="B456" s="24"/>
      <c r="C456" s="24"/>
      <c r="D456" s="24"/>
      <c r="E456" s="24"/>
      <c r="F456" s="24"/>
      <c r="G456" s="24"/>
      <c r="H456" s="33"/>
      <c r="I456" s="33"/>
      <c r="J456" s="33">
        <f t="shared" si="4306"/>
        <v>0</v>
      </c>
      <c r="L456" s="33">
        <f t="shared" si="4306"/>
        <v>0</v>
      </c>
      <c r="N456" s="33">
        <f t="shared" ref="N456" si="4448">$H456*M456</f>
        <v>0</v>
      </c>
      <c r="P456" s="33">
        <f t="shared" ref="P456" si="4449">$H456*O456</f>
        <v>0</v>
      </c>
      <c r="R456" s="33">
        <f t="shared" ref="R456" si="4450">$H456*Q456</f>
        <v>0</v>
      </c>
      <c r="T456" s="33">
        <f t="shared" ref="T456" si="4451">$H456*S456</f>
        <v>0</v>
      </c>
      <c r="V456" s="33">
        <f t="shared" ref="V456" si="4452">$H456*U456</f>
        <v>0</v>
      </c>
      <c r="X456" s="33">
        <f t="shared" ref="X456" si="4453">$H456*W456</f>
        <v>0</v>
      </c>
      <c r="Z456" s="33">
        <f t="shared" ref="Z456" si="4454">$H456*Y456</f>
        <v>0</v>
      </c>
      <c r="AB456" s="33">
        <f t="shared" ref="AB456" si="4455">$H456*AA456</f>
        <v>0</v>
      </c>
      <c r="AD456" s="33">
        <f t="shared" ref="AD456" si="4456">$H456*AC456</f>
        <v>0</v>
      </c>
      <c r="AF456" s="33">
        <f t="shared" ref="AF456" si="4457">$H456*AE456</f>
        <v>0</v>
      </c>
      <c r="AG456" s="34">
        <f t="shared" si="4317"/>
        <v>0</v>
      </c>
    </row>
    <row r="457" spans="1:33" s="14" customFormat="1" ht="18" customHeight="1" x14ac:dyDescent="0.25">
      <c r="A457" s="24"/>
      <c r="B457" s="24"/>
      <c r="C457" s="24"/>
      <c r="D457" s="24"/>
      <c r="E457" s="24"/>
      <c r="F457" s="24"/>
      <c r="G457" s="24"/>
      <c r="H457" s="33"/>
      <c r="I457" s="33"/>
      <c r="J457" s="33">
        <f t="shared" si="4306"/>
        <v>0</v>
      </c>
      <c r="L457" s="33">
        <f t="shared" si="4306"/>
        <v>0</v>
      </c>
      <c r="N457" s="33">
        <f t="shared" ref="N457" si="4458">$H457*M457</f>
        <v>0</v>
      </c>
      <c r="P457" s="33">
        <f t="shared" ref="P457" si="4459">$H457*O457</f>
        <v>0</v>
      </c>
      <c r="R457" s="33">
        <f t="shared" ref="R457" si="4460">$H457*Q457</f>
        <v>0</v>
      </c>
      <c r="T457" s="33">
        <f t="shared" ref="T457" si="4461">$H457*S457</f>
        <v>0</v>
      </c>
      <c r="V457" s="33">
        <f t="shared" ref="V457" si="4462">$H457*U457</f>
        <v>0</v>
      </c>
      <c r="X457" s="33">
        <f t="shared" ref="X457" si="4463">$H457*W457</f>
        <v>0</v>
      </c>
      <c r="Z457" s="33">
        <f t="shared" ref="Z457" si="4464">$H457*Y457</f>
        <v>0</v>
      </c>
      <c r="AB457" s="33">
        <f t="shared" ref="AB457" si="4465">$H457*AA457</f>
        <v>0</v>
      </c>
      <c r="AD457" s="33">
        <f t="shared" ref="AD457" si="4466">$H457*AC457</f>
        <v>0</v>
      </c>
      <c r="AF457" s="33">
        <f t="shared" ref="AF457" si="4467">$H457*AE457</f>
        <v>0</v>
      </c>
      <c r="AG457" s="34">
        <f t="shared" si="4317"/>
        <v>0</v>
      </c>
    </row>
    <row r="458" spans="1:33" s="14" customFormat="1" ht="18" customHeight="1" x14ac:dyDescent="0.25">
      <c r="A458" s="24"/>
      <c r="B458" s="24"/>
      <c r="C458" s="24"/>
      <c r="D458" s="24"/>
      <c r="E458" s="24"/>
      <c r="F458" s="24"/>
      <c r="G458" s="24"/>
      <c r="H458" s="33"/>
      <c r="I458" s="33"/>
      <c r="J458" s="33">
        <f t="shared" si="4306"/>
        <v>0</v>
      </c>
      <c r="L458" s="33">
        <f t="shared" si="4306"/>
        <v>0</v>
      </c>
      <c r="N458" s="33">
        <f t="shared" ref="N458" si="4468">$H458*M458</f>
        <v>0</v>
      </c>
      <c r="P458" s="33">
        <f t="shared" ref="P458" si="4469">$H458*O458</f>
        <v>0</v>
      </c>
      <c r="R458" s="33">
        <f t="shared" ref="R458" si="4470">$H458*Q458</f>
        <v>0</v>
      </c>
      <c r="T458" s="33">
        <f t="shared" ref="T458" si="4471">$H458*S458</f>
        <v>0</v>
      </c>
      <c r="V458" s="33">
        <f t="shared" ref="V458" si="4472">$H458*U458</f>
        <v>0</v>
      </c>
      <c r="X458" s="33">
        <f t="shared" ref="X458" si="4473">$H458*W458</f>
        <v>0</v>
      </c>
      <c r="Z458" s="33">
        <f t="shared" ref="Z458" si="4474">$H458*Y458</f>
        <v>0</v>
      </c>
      <c r="AB458" s="33">
        <f t="shared" ref="AB458" si="4475">$H458*AA458</f>
        <v>0</v>
      </c>
      <c r="AD458" s="33">
        <f t="shared" ref="AD458" si="4476">$H458*AC458</f>
        <v>0</v>
      </c>
      <c r="AF458" s="33">
        <f t="shared" ref="AF458" si="4477">$H458*AE458</f>
        <v>0</v>
      </c>
      <c r="AG458" s="34">
        <f t="shared" si="4317"/>
        <v>0</v>
      </c>
    </row>
    <row r="459" spans="1:33" s="14" customFormat="1" ht="18" customHeight="1" x14ac:dyDescent="0.25">
      <c r="A459" s="24"/>
      <c r="B459" s="24"/>
      <c r="C459" s="24"/>
      <c r="D459" s="24"/>
      <c r="E459" s="24"/>
      <c r="F459" s="24"/>
      <c r="G459" s="24"/>
      <c r="H459" s="33"/>
      <c r="I459" s="33"/>
      <c r="J459" s="33">
        <f t="shared" si="4306"/>
        <v>0</v>
      </c>
      <c r="L459" s="33">
        <f t="shared" si="4306"/>
        <v>0</v>
      </c>
      <c r="N459" s="33">
        <f t="shared" ref="N459" si="4478">$H459*M459</f>
        <v>0</v>
      </c>
      <c r="P459" s="33">
        <f t="shared" ref="P459" si="4479">$H459*O459</f>
        <v>0</v>
      </c>
      <c r="R459" s="33">
        <f t="shared" ref="R459" si="4480">$H459*Q459</f>
        <v>0</v>
      </c>
      <c r="T459" s="33">
        <f t="shared" ref="T459" si="4481">$H459*S459</f>
        <v>0</v>
      </c>
      <c r="V459" s="33">
        <f t="shared" ref="V459" si="4482">$H459*U459</f>
        <v>0</v>
      </c>
      <c r="X459" s="33">
        <f t="shared" ref="X459" si="4483">$H459*W459</f>
        <v>0</v>
      </c>
      <c r="Z459" s="33">
        <f t="shared" ref="Z459" si="4484">$H459*Y459</f>
        <v>0</v>
      </c>
      <c r="AB459" s="33">
        <f t="shared" ref="AB459" si="4485">$H459*AA459</f>
        <v>0</v>
      </c>
      <c r="AD459" s="33">
        <f t="shared" ref="AD459" si="4486">$H459*AC459</f>
        <v>0</v>
      </c>
      <c r="AF459" s="33">
        <f t="shared" ref="AF459" si="4487">$H459*AE459</f>
        <v>0</v>
      </c>
      <c r="AG459" s="34">
        <f t="shared" si="4317"/>
        <v>0</v>
      </c>
    </row>
    <row r="460" spans="1:33" s="14" customFormat="1" ht="18" customHeight="1" x14ac:dyDescent="0.25">
      <c r="A460" s="24"/>
      <c r="B460" s="24"/>
      <c r="C460" s="24"/>
      <c r="D460" s="24"/>
      <c r="E460" s="24"/>
      <c r="F460" s="24"/>
      <c r="G460" s="24"/>
      <c r="H460" s="33"/>
      <c r="I460" s="33"/>
      <c r="J460" s="33">
        <f t="shared" si="4306"/>
        <v>0</v>
      </c>
      <c r="L460" s="33">
        <f t="shared" si="4306"/>
        <v>0</v>
      </c>
      <c r="N460" s="33">
        <f t="shared" ref="N460" si="4488">$H460*M460</f>
        <v>0</v>
      </c>
      <c r="P460" s="33">
        <f t="shared" ref="P460" si="4489">$H460*O460</f>
        <v>0</v>
      </c>
      <c r="R460" s="33">
        <f t="shared" ref="R460" si="4490">$H460*Q460</f>
        <v>0</v>
      </c>
      <c r="T460" s="33">
        <f t="shared" ref="T460" si="4491">$H460*S460</f>
        <v>0</v>
      </c>
      <c r="V460" s="33">
        <f t="shared" ref="V460" si="4492">$H460*U460</f>
        <v>0</v>
      </c>
      <c r="X460" s="33">
        <f t="shared" ref="X460" si="4493">$H460*W460</f>
        <v>0</v>
      </c>
      <c r="Z460" s="33">
        <f t="shared" ref="Z460" si="4494">$H460*Y460</f>
        <v>0</v>
      </c>
      <c r="AB460" s="33">
        <f t="shared" ref="AB460" si="4495">$H460*AA460</f>
        <v>0</v>
      </c>
      <c r="AD460" s="33">
        <f t="shared" ref="AD460" si="4496">$H460*AC460</f>
        <v>0</v>
      </c>
      <c r="AF460" s="33">
        <f t="shared" ref="AF460" si="4497">$H460*AE460</f>
        <v>0</v>
      </c>
      <c r="AG460" s="34">
        <f t="shared" si="4317"/>
        <v>0</v>
      </c>
    </row>
    <row r="461" spans="1:33" s="14" customFormat="1" ht="18" customHeight="1" x14ac:dyDescent="0.25">
      <c r="A461" s="24"/>
      <c r="B461" s="24"/>
      <c r="C461" s="24"/>
      <c r="D461" s="24"/>
      <c r="E461" s="24"/>
      <c r="F461" s="24"/>
      <c r="G461" s="24"/>
      <c r="H461" s="33"/>
      <c r="I461" s="33"/>
      <c r="J461" s="33">
        <f t="shared" si="4306"/>
        <v>0</v>
      </c>
      <c r="L461" s="33">
        <f t="shared" si="4306"/>
        <v>0</v>
      </c>
      <c r="N461" s="33">
        <f t="shared" ref="N461" si="4498">$H461*M461</f>
        <v>0</v>
      </c>
      <c r="P461" s="33">
        <f t="shared" ref="P461" si="4499">$H461*O461</f>
        <v>0</v>
      </c>
      <c r="R461" s="33">
        <f t="shared" ref="R461" si="4500">$H461*Q461</f>
        <v>0</v>
      </c>
      <c r="T461" s="33">
        <f t="shared" ref="T461" si="4501">$H461*S461</f>
        <v>0</v>
      </c>
      <c r="V461" s="33">
        <f t="shared" ref="V461" si="4502">$H461*U461</f>
        <v>0</v>
      </c>
      <c r="X461" s="33">
        <f t="shared" ref="X461" si="4503">$H461*W461</f>
        <v>0</v>
      </c>
      <c r="Z461" s="33">
        <f t="shared" ref="Z461" si="4504">$H461*Y461</f>
        <v>0</v>
      </c>
      <c r="AB461" s="33">
        <f t="shared" ref="AB461" si="4505">$H461*AA461</f>
        <v>0</v>
      </c>
      <c r="AD461" s="33">
        <f t="shared" ref="AD461" si="4506">$H461*AC461</f>
        <v>0</v>
      </c>
      <c r="AF461" s="33">
        <f t="shared" ref="AF461" si="4507">$H461*AE461</f>
        <v>0</v>
      </c>
      <c r="AG461" s="34">
        <f t="shared" si="4317"/>
        <v>0</v>
      </c>
    </row>
    <row r="462" spans="1:33" s="14" customFormat="1" ht="18" customHeight="1" x14ac:dyDescent="0.25">
      <c r="A462" s="24"/>
      <c r="B462" s="24"/>
      <c r="C462" s="24"/>
      <c r="D462" s="24"/>
      <c r="E462" s="24"/>
      <c r="F462" s="24"/>
      <c r="G462" s="24"/>
      <c r="H462" s="33"/>
      <c r="I462" s="33"/>
      <c r="J462" s="33">
        <f t="shared" si="4306"/>
        <v>0</v>
      </c>
      <c r="L462" s="33">
        <f t="shared" si="4306"/>
        <v>0</v>
      </c>
      <c r="N462" s="33">
        <f t="shared" ref="N462" si="4508">$H462*M462</f>
        <v>0</v>
      </c>
      <c r="P462" s="33">
        <f t="shared" ref="P462" si="4509">$H462*O462</f>
        <v>0</v>
      </c>
      <c r="R462" s="33">
        <f t="shared" ref="R462" si="4510">$H462*Q462</f>
        <v>0</v>
      </c>
      <c r="T462" s="33">
        <f t="shared" ref="T462" si="4511">$H462*S462</f>
        <v>0</v>
      </c>
      <c r="V462" s="33">
        <f t="shared" ref="V462" si="4512">$H462*U462</f>
        <v>0</v>
      </c>
      <c r="X462" s="33">
        <f t="shared" ref="X462" si="4513">$H462*W462</f>
        <v>0</v>
      </c>
      <c r="Z462" s="33">
        <f t="shared" ref="Z462" si="4514">$H462*Y462</f>
        <v>0</v>
      </c>
      <c r="AB462" s="33">
        <f t="shared" ref="AB462" si="4515">$H462*AA462</f>
        <v>0</v>
      </c>
      <c r="AD462" s="33">
        <f t="shared" ref="AD462" si="4516">$H462*AC462</f>
        <v>0</v>
      </c>
      <c r="AF462" s="33">
        <f t="shared" ref="AF462" si="4517">$H462*AE462</f>
        <v>0</v>
      </c>
      <c r="AG462" s="34">
        <f t="shared" si="4317"/>
        <v>0</v>
      </c>
    </row>
    <row r="463" spans="1:33" s="14" customFormat="1" ht="18" customHeight="1" x14ac:dyDescent="0.25">
      <c r="A463" s="24"/>
      <c r="B463" s="24"/>
      <c r="C463" s="24"/>
      <c r="D463" s="24"/>
      <c r="E463" s="24"/>
      <c r="F463" s="24"/>
      <c r="G463" s="24"/>
      <c r="H463" s="33"/>
      <c r="I463" s="33"/>
      <c r="J463" s="33">
        <f t="shared" si="4306"/>
        <v>0</v>
      </c>
      <c r="L463" s="33">
        <f t="shared" si="4306"/>
        <v>0</v>
      </c>
      <c r="N463" s="33">
        <f t="shared" ref="N463" si="4518">$H463*M463</f>
        <v>0</v>
      </c>
      <c r="P463" s="33">
        <f t="shared" ref="P463" si="4519">$H463*O463</f>
        <v>0</v>
      </c>
      <c r="R463" s="33">
        <f t="shared" ref="R463" si="4520">$H463*Q463</f>
        <v>0</v>
      </c>
      <c r="T463" s="33">
        <f t="shared" ref="T463" si="4521">$H463*S463</f>
        <v>0</v>
      </c>
      <c r="V463" s="33">
        <f t="shared" ref="V463" si="4522">$H463*U463</f>
        <v>0</v>
      </c>
      <c r="X463" s="33">
        <f t="shared" ref="X463" si="4523">$H463*W463</f>
        <v>0</v>
      </c>
      <c r="Z463" s="33">
        <f t="shared" ref="Z463" si="4524">$H463*Y463</f>
        <v>0</v>
      </c>
      <c r="AB463" s="33">
        <f t="shared" ref="AB463" si="4525">$H463*AA463</f>
        <v>0</v>
      </c>
      <c r="AD463" s="33">
        <f t="shared" ref="AD463" si="4526">$H463*AC463</f>
        <v>0</v>
      </c>
      <c r="AF463" s="33">
        <f t="shared" ref="AF463" si="4527">$H463*AE463</f>
        <v>0</v>
      </c>
      <c r="AG463" s="34">
        <f t="shared" si="4317"/>
        <v>0</v>
      </c>
    </row>
    <row r="464" spans="1:33" s="14" customFormat="1" ht="18" customHeight="1" x14ac:dyDescent="0.25">
      <c r="A464" s="24"/>
      <c r="B464" s="24"/>
      <c r="C464" s="24"/>
      <c r="D464" s="24"/>
      <c r="E464" s="24"/>
      <c r="F464" s="24"/>
      <c r="G464" s="24"/>
      <c r="H464" s="33"/>
      <c r="I464" s="33"/>
      <c r="J464" s="33">
        <f t="shared" si="4306"/>
        <v>0</v>
      </c>
      <c r="L464" s="33">
        <f t="shared" si="4306"/>
        <v>0</v>
      </c>
      <c r="N464" s="33">
        <f t="shared" ref="N464" si="4528">$H464*M464</f>
        <v>0</v>
      </c>
      <c r="P464" s="33">
        <f t="shared" ref="P464" si="4529">$H464*O464</f>
        <v>0</v>
      </c>
      <c r="R464" s="33">
        <f t="shared" ref="R464" si="4530">$H464*Q464</f>
        <v>0</v>
      </c>
      <c r="T464" s="33">
        <f t="shared" ref="T464" si="4531">$H464*S464</f>
        <v>0</v>
      </c>
      <c r="V464" s="33">
        <f t="shared" ref="V464" si="4532">$H464*U464</f>
        <v>0</v>
      </c>
      <c r="X464" s="33">
        <f t="shared" ref="X464" si="4533">$H464*W464</f>
        <v>0</v>
      </c>
      <c r="Z464" s="33">
        <f t="shared" ref="Z464" si="4534">$H464*Y464</f>
        <v>0</v>
      </c>
      <c r="AB464" s="33">
        <f t="shared" ref="AB464" si="4535">$H464*AA464</f>
        <v>0</v>
      </c>
      <c r="AD464" s="33">
        <f t="shared" ref="AD464" si="4536">$H464*AC464</f>
        <v>0</v>
      </c>
      <c r="AF464" s="33">
        <f t="shared" ref="AF464" si="4537">$H464*AE464</f>
        <v>0</v>
      </c>
      <c r="AG464" s="34">
        <f t="shared" si="4317"/>
        <v>0</v>
      </c>
    </row>
    <row r="465" spans="1:33" s="14" customFormat="1" ht="18" customHeight="1" x14ac:dyDescent="0.25">
      <c r="A465" s="24"/>
      <c r="B465" s="24"/>
      <c r="C465" s="24"/>
      <c r="D465" s="24"/>
      <c r="E465" s="24"/>
      <c r="F465" s="24"/>
      <c r="G465" s="24"/>
      <c r="H465" s="33"/>
      <c r="I465" s="33"/>
      <c r="J465" s="33">
        <f t="shared" si="4306"/>
        <v>0</v>
      </c>
      <c r="L465" s="33">
        <f t="shared" si="4306"/>
        <v>0</v>
      </c>
      <c r="N465" s="33">
        <f t="shared" ref="N465" si="4538">$H465*M465</f>
        <v>0</v>
      </c>
      <c r="P465" s="33">
        <f t="shared" ref="P465" si="4539">$H465*O465</f>
        <v>0</v>
      </c>
      <c r="R465" s="33">
        <f t="shared" ref="R465" si="4540">$H465*Q465</f>
        <v>0</v>
      </c>
      <c r="T465" s="33">
        <f t="shared" ref="T465" si="4541">$H465*S465</f>
        <v>0</v>
      </c>
      <c r="V465" s="33">
        <f t="shared" ref="V465" si="4542">$H465*U465</f>
        <v>0</v>
      </c>
      <c r="X465" s="33">
        <f t="shared" ref="X465" si="4543">$H465*W465</f>
        <v>0</v>
      </c>
      <c r="Z465" s="33">
        <f t="shared" ref="Z465" si="4544">$H465*Y465</f>
        <v>0</v>
      </c>
      <c r="AB465" s="33">
        <f t="shared" ref="AB465" si="4545">$H465*AA465</f>
        <v>0</v>
      </c>
      <c r="AD465" s="33">
        <f t="shared" ref="AD465" si="4546">$H465*AC465</f>
        <v>0</v>
      </c>
      <c r="AF465" s="33">
        <f t="shared" ref="AF465" si="4547">$H465*AE465</f>
        <v>0</v>
      </c>
      <c r="AG465" s="34">
        <f t="shared" si="4317"/>
        <v>0</v>
      </c>
    </row>
    <row r="466" spans="1:33" s="14" customFormat="1" ht="18" customHeight="1" x14ac:dyDescent="0.25">
      <c r="A466" s="24"/>
      <c r="B466" s="24"/>
      <c r="C466" s="24"/>
      <c r="D466" s="24"/>
      <c r="E466" s="24"/>
      <c r="F466" s="24"/>
      <c r="G466" s="24"/>
      <c r="H466" s="33"/>
      <c r="I466" s="33"/>
      <c r="J466" s="33">
        <f t="shared" si="4306"/>
        <v>0</v>
      </c>
      <c r="L466" s="33">
        <f t="shared" si="4306"/>
        <v>0</v>
      </c>
      <c r="N466" s="33">
        <f t="shared" ref="N466" si="4548">$H466*M466</f>
        <v>0</v>
      </c>
      <c r="P466" s="33">
        <f t="shared" ref="P466" si="4549">$H466*O466</f>
        <v>0</v>
      </c>
      <c r="R466" s="33">
        <f t="shared" ref="R466" si="4550">$H466*Q466</f>
        <v>0</v>
      </c>
      <c r="T466" s="33">
        <f t="shared" ref="T466" si="4551">$H466*S466</f>
        <v>0</v>
      </c>
      <c r="V466" s="33">
        <f t="shared" ref="V466" si="4552">$H466*U466</f>
        <v>0</v>
      </c>
      <c r="X466" s="33">
        <f t="shared" ref="X466" si="4553">$H466*W466</f>
        <v>0</v>
      </c>
      <c r="Z466" s="33">
        <f t="shared" ref="Z466" si="4554">$H466*Y466</f>
        <v>0</v>
      </c>
      <c r="AB466" s="33">
        <f t="shared" ref="AB466" si="4555">$H466*AA466</f>
        <v>0</v>
      </c>
      <c r="AD466" s="33">
        <f t="shared" ref="AD466" si="4556">$H466*AC466</f>
        <v>0</v>
      </c>
      <c r="AF466" s="33">
        <f t="shared" ref="AF466" si="4557">$H466*AE466</f>
        <v>0</v>
      </c>
      <c r="AG466" s="34">
        <f t="shared" si="4317"/>
        <v>0</v>
      </c>
    </row>
    <row r="467" spans="1:33" s="14" customFormat="1" ht="18" customHeight="1" x14ac:dyDescent="0.25">
      <c r="A467" s="24"/>
      <c r="B467" s="24"/>
      <c r="C467" s="24"/>
      <c r="D467" s="24"/>
      <c r="E467" s="24"/>
      <c r="F467" s="24"/>
      <c r="G467" s="24"/>
      <c r="H467" s="33"/>
      <c r="I467" s="33"/>
      <c r="J467" s="33">
        <f t="shared" si="4306"/>
        <v>0</v>
      </c>
      <c r="L467" s="33">
        <f t="shared" si="4306"/>
        <v>0</v>
      </c>
      <c r="N467" s="33">
        <f t="shared" ref="N467" si="4558">$H467*M467</f>
        <v>0</v>
      </c>
      <c r="P467" s="33">
        <f t="shared" ref="P467" si="4559">$H467*O467</f>
        <v>0</v>
      </c>
      <c r="R467" s="33">
        <f t="shared" ref="R467" si="4560">$H467*Q467</f>
        <v>0</v>
      </c>
      <c r="T467" s="33">
        <f t="shared" ref="T467" si="4561">$H467*S467</f>
        <v>0</v>
      </c>
      <c r="V467" s="33">
        <f t="shared" ref="V467" si="4562">$H467*U467</f>
        <v>0</v>
      </c>
      <c r="X467" s="33">
        <f t="shared" ref="X467" si="4563">$H467*W467</f>
        <v>0</v>
      </c>
      <c r="Z467" s="33">
        <f t="shared" ref="Z467" si="4564">$H467*Y467</f>
        <v>0</v>
      </c>
      <c r="AB467" s="33">
        <f t="shared" ref="AB467" si="4565">$H467*AA467</f>
        <v>0</v>
      </c>
      <c r="AD467" s="33">
        <f t="shared" ref="AD467" si="4566">$H467*AC467</f>
        <v>0</v>
      </c>
      <c r="AF467" s="33">
        <f t="shared" ref="AF467" si="4567">$H467*AE467</f>
        <v>0</v>
      </c>
      <c r="AG467" s="34">
        <f t="shared" si="4317"/>
        <v>0</v>
      </c>
    </row>
    <row r="468" spans="1:33" s="14" customFormat="1" ht="18" customHeight="1" x14ac:dyDescent="0.25">
      <c r="A468" s="24"/>
      <c r="B468" s="24"/>
      <c r="C468" s="24"/>
      <c r="D468" s="24"/>
      <c r="E468" s="24"/>
      <c r="F468" s="24"/>
      <c r="G468" s="24"/>
      <c r="H468" s="33"/>
      <c r="I468" s="33"/>
      <c r="J468" s="33">
        <f t="shared" si="4306"/>
        <v>0</v>
      </c>
      <c r="L468" s="33">
        <f t="shared" si="4306"/>
        <v>0</v>
      </c>
      <c r="N468" s="33">
        <f t="shared" ref="N468" si="4568">$H468*M468</f>
        <v>0</v>
      </c>
      <c r="P468" s="33">
        <f t="shared" ref="P468" si="4569">$H468*O468</f>
        <v>0</v>
      </c>
      <c r="R468" s="33">
        <f t="shared" ref="R468" si="4570">$H468*Q468</f>
        <v>0</v>
      </c>
      <c r="T468" s="33">
        <f t="shared" ref="T468" si="4571">$H468*S468</f>
        <v>0</v>
      </c>
      <c r="V468" s="33">
        <f t="shared" ref="V468" si="4572">$H468*U468</f>
        <v>0</v>
      </c>
      <c r="X468" s="33">
        <f t="shared" ref="X468" si="4573">$H468*W468</f>
        <v>0</v>
      </c>
      <c r="Z468" s="33">
        <f t="shared" ref="Z468" si="4574">$H468*Y468</f>
        <v>0</v>
      </c>
      <c r="AB468" s="33">
        <f t="shared" ref="AB468" si="4575">$H468*AA468</f>
        <v>0</v>
      </c>
      <c r="AD468" s="33">
        <f t="shared" ref="AD468" si="4576">$H468*AC468</f>
        <v>0</v>
      </c>
      <c r="AF468" s="33">
        <f t="shared" ref="AF468" si="4577">$H468*AE468</f>
        <v>0</v>
      </c>
      <c r="AG468" s="34">
        <f t="shared" si="4317"/>
        <v>0</v>
      </c>
    </row>
    <row r="469" spans="1:33" s="14" customFormat="1" ht="18" customHeight="1" x14ac:dyDescent="0.25">
      <c r="A469" s="24"/>
      <c r="B469" s="24"/>
      <c r="C469" s="24"/>
      <c r="D469" s="24"/>
      <c r="E469" s="24"/>
      <c r="F469" s="24"/>
      <c r="G469" s="24"/>
      <c r="H469" s="33"/>
      <c r="I469" s="33"/>
      <c r="J469" s="33">
        <f t="shared" si="4306"/>
        <v>0</v>
      </c>
      <c r="L469" s="33">
        <f t="shared" si="4306"/>
        <v>0</v>
      </c>
      <c r="N469" s="33">
        <f t="shared" ref="N469" si="4578">$H469*M469</f>
        <v>0</v>
      </c>
      <c r="P469" s="33">
        <f t="shared" ref="P469" si="4579">$H469*O469</f>
        <v>0</v>
      </c>
      <c r="R469" s="33">
        <f t="shared" ref="R469" si="4580">$H469*Q469</f>
        <v>0</v>
      </c>
      <c r="T469" s="33">
        <f t="shared" ref="T469" si="4581">$H469*S469</f>
        <v>0</v>
      </c>
      <c r="V469" s="33">
        <f t="shared" ref="V469" si="4582">$H469*U469</f>
        <v>0</v>
      </c>
      <c r="X469" s="33">
        <f t="shared" ref="X469" si="4583">$H469*W469</f>
        <v>0</v>
      </c>
      <c r="Z469" s="33">
        <f t="shared" ref="Z469" si="4584">$H469*Y469</f>
        <v>0</v>
      </c>
      <c r="AB469" s="33">
        <f t="shared" ref="AB469" si="4585">$H469*AA469</f>
        <v>0</v>
      </c>
      <c r="AD469" s="33">
        <f t="shared" ref="AD469" si="4586">$H469*AC469</f>
        <v>0</v>
      </c>
      <c r="AF469" s="33">
        <f t="shared" ref="AF469" si="4587">$H469*AE469</f>
        <v>0</v>
      </c>
      <c r="AG469" s="34">
        <f t="shared" si="4317"/>
        <v>0</v>
      </c>
    </row>
    <row r="470" spans="1:33" s="14" customFormat="1" ht="18" customHeight="1" x14ac:dyDescent="0.25">
      <c r="A470" s="24"/>
      <c r="B470" s="24"/>
      <c r="C470" s="24"/>
      <c r="D470" s="24"/>
      <c r="E470" s="24"/>
      <c r="F470" s="24"/>
      <c r="G470" s="24"/>
      <c r="H470" s="33"/>
      <c r="I470" s="33"/>
      <c r="J470" s="33">
        <f t="shared" si="4306"/>
        <v>0</v>
      </c>
      <c r="L470" s="33">
        <f t="shared" si="4306"/>
        <v>0</v>
      </c>
      <c r="N470" s="33">
        <f t="shared" ref="N470" si="4588">$H470*M470</f>
        <v>0</v>
      </c>
      <c r="P470" s="33">
        <f t="shared" ref="P470" si="4589">$H470*O470</f>
        <v>0</v>
      </c>
      <c r="R470" s="33">
        <f t="shared" ref="R470" si="4590">$H470*Q470</f>
        <v>0</v>
      </c>
      <c r="T470" s="33">
        <f t="shared" ref="T470" si="4591">$H470*S470</f>
        <v>0</v>
      </c>
      <c r="V470" s="33">
        <f t="shared" ref="V470" si="4592">$H470*U470</f>
        <v>0</v>
      </c>
      <c r="X470" s="33">
        <f t="shared" ref="X470" si="4593">$H470*W470</f>
        <v>0</v>
      </c>
      <c r="Z470" s="33">
        <f t="shared" ref="Z470" si="4594">$H470*Y470</f>
        <v>0</v>
      </c>
      <c r="AB470" s="33">
        <f t="shared" ref="AB470" si="4595">$H470*AA470</f>
        <v>0</v>
      </c>
      <c r="AD470" s="33">
        <f t="shared" ref="AD470" si="4596">$H470*AC470</f>
        <v>0</v>
      </c>
      <c r="AF470" s="33">
        <f t="shared" ref="AF470" si="4597">$H470*AE470</f>
        <v>0</v>
      </c>
      <c r="AG470" s="34">
        <f t="shared" si="4317"/>
        <v>0</v>
      </c>
    </row>
    <row r="471" spans="1:33" s="14" customFormat="1" ht="18" customHeight="1" x14ac:dyDescent="0.25">
      <c r="A471" s="24"/>
      <c r="B471" s="24"/>
      <c r="C471" s="24"/>
      <c r="D471" s="24"/>
      <c r="E471" s="24"/>
      <c r="F471" s="24"/>
      <c r="G471" s="24"/>
      <c r="H471" s="33"/>
      <c r="I471" s="33"/>
      <c r="J471" s="33">
        <f t="shared" si="4306"/>
        <v>0</v>
      </c>
      <c r="L471" s="33">
        <f t="shared" si="4306"/>
        <v>0</v>
      </c>
      <c r="N471" s="33">
        <f t="shared" ref="N471" si="4598">$H471*M471</f>
        <v>0</v>
      </c>
      <c r="P471" s="33">
        <f t="shared" ref="P471" si="4599">$H471*O471</f>
        <v>0</v>
      </c>
      <c r="R471" s="33">
        <f t="shared" ref="R471" si="4600">$H471*Q471</f>
        <v>0</v>
      </c>
      <c r="T471" s="33">
        <f t="shared" ref="T471" si="4601">$H471*S471</f>
        <v>0</v>
      </c>
      <c r="V471" s="33">
        <f t="shared" ref="V471" si="4602">$H471*U471</f>
        <v>0</v>
      </c>
      <c r="X471" s="33">
        <f t="shared" ref="X471" si="4603">$H471*W471</f>
        <v>0</v>
      </c>
      <c r="Z471" s="33">
        <f t="shared" ref="Z471" si="4604">$H471*Y471</f>
        <v>0</v>
      </c>
      <c r="AB471" s="33">
        <f t="shared" ref="AB471" si="4605">$H471*AA471</f>
        <v>0</v>
      </c>
      <c r="AD471" s="33">
        <f t="shared" ref="AD471" si="4606">$H471*AC471</f>
        <v>0</v>
      </c>
      <c r="AF471" s="33">
        <f t="shared" ref="AF471" si="4607">$H471*AE471</f>
        <v>0</v>
      </c>
      <c r="AG471" s="34">
        <f t="shared" si="4317"/>
        <v>0</v>
      </c>
    </row>
    <row r="472" spans="1:33" s="14" customFormat="1" ht="18" customHeight="1" x14ac:dyDescent="0.25">
      <c r="A472" s="24"/>
      <c r="B472" s="24"/>
      <c r="C472" s="24"/>
      <c r="D472" s="24"/>
      <c r="E472" s="24"/>
      <c r="F472" s="24"/>
      <c r="G472" s="24"/>
      <c r="H472" s="33"/>
      <c r="I472" s="33"/>
      <c r="J472" s="33">
        <f t="shared" si="4306"/>
        <v>0</v>
      </c>
      <c r="L472" s="33">
        <f t="shared" si="4306"/>
        <v>0</v>
      </c>
      <c r="N472" s="33">
        <f t="shared" ref="N472" si="4608">$H472*M472</f>
        <v>0</v>
      </c>
      <c r="P472" s="33">
        <f t="shared" ref="P472" si="4609">$H472*O472</f>
        <v>0</v>
      </c>
      <c r="R472" s="33">
        <f t="shared" ref="R472" si="4610">$H472*Q472</f>
        <v>0</v>
      </c>
      <c r="T472" s="33">
        <f t="shared" ref="T472" si="4611">$H472*S472</f>
        <v>0</v>
      </c>
      <c r="V472" s="33">
        <f t="shared" ref="V472" si="4612">$H472*U472</f>
        <v>0</v>
      </c>
      <c r="X472" s="33">
        <f t="shared" ref="X472" si="4613">$H472*W472</f>
        <v>0</v>
      </c>
      <c r="Z472" s="33">
        <f t="shared" ref="Z472" si="4614">$H472*Y472</f>
        <v>0</v>
      </c>
      <c r="AB472" s="33">
        <f t="shared" ref="AB472" si="4615">$H472*AA472</f>
        <v>0</v>
      </c>
      <c r="AD472" s="33">
        <f t="shared" ref="AD472" si="4616">$H472*AC472</f>
        <v>0</v>
      </c>
      <c r="AF472" s="33">
        <f t="shared" ref="AF472" si="4617">$H472*AE472</f>
        <v>0</v>
      </c>
      <c r="AG472" s="34">
        <f t="shared" si="4317"/>
        <v>0</v>
      </c>
    </row>
    <row r="473" spans="1:33" s="14" customFormat="1" ht="18" customHeight="1" x14ac:dyDescent="0.25">
      <c r="A473" s="24"/>
      <c r="B473" s="24"/>
      <c r="C473" s="24"/>
      <c r="D473" s="24"/>
      <c r="E473" s="24"/>
      <c r="F473" s="24"/>
      <c r="G473" s="24"/>
      <c r="H473" s="33"/>
      <c r="I473" s="33"/>
      <c r="J473" s="33">
        <f t="shared" si="4306"/>
        <v>0</v>
      </c>
      <c r="L473" s="33">
        <f t="shared" si="4306"/>
        <v>0</v>
      </c>
      <c r="N473" s="33">
        <f t="shared" ref="N473" si="4618">$H473*M473</f>
        <v>0</v>
      </c>
      <c r="P473" s="33">
        <f t="shared" ref="P473" si="4619">$H473*O473</f>
        <v>0</v>
      </c>
      <c r="R473" s="33">
        <f t="shared" ref="R473" si="4620">$H473*Q473</f>
        <v>0</v>
      </c>
      <c r="T473" s="33">
        <f t="shared" ref="T473" si="4621">$H473*S473</f>
        <v>0</v>
      </c>
      <c r="V473" s="33">
        <f t="shared" ref="V473" si="4622">$H473*U473</f>
        <v>0</v>
      </c>
      <c r="X473" s="33">
        <f t="shared" ref="X473" si="4623">$H473*W473</f>
        <v>0</v>
      </c>
      <c r="Z473" s="33">
        <f t="shared" ref="Z473" si="4624">$H473*Y473</f>
        <v>0</v>
      </c>
      <c r="AB473" s="33">
        <f t="shared" ref="AB473" si="4625">$H473*AA473</f>
        <v>0</v>
      </c>
      <c r="AD473" s="33">
        <f t="shared" ref="AD473" si="4626">$H473*AC473</f>
        <v>0</v>
      </c>
      <c r="AF473" s="33">
        <f t="shared" ref="AF473" si="4627">$H473*AE473</f>
        <v>0</v>
      </c>
      <c r="AG473" s="34">
        <f t="shared" si="4317"/>
        <v>0</v>
      </c>
    </row>
    <row r="474" spans="1:33" s="14" customFormat="1" ht="18" customHeight="1" x14ac:dyDescent="0.25">
      <c r="A474" s="24"/>
      <c r="B474" s="24"/>
      <c r="C474" s="24"/>
      <c r="D474" s="24"/>
      <c r="E474" s="24"/>
      <c r="F474" s="24"/>
      <c r="G474" s="24"/>
      <c r="H474" s="33"/>
      <c r="I474" s="33"/>
      <c r="J474" s="33">
        <f t="shared" si="4306"/>
        <v>0</v>
      </c>
      <c r="L474" s="33">
        <f t="shared" si="4306"/>
        <v>0</v>
      </c>
      <c r="N474" s="33">
        <f t="shared" ref="N474" si="4628">$H474*M474</f>
        <v>0</v>
      </c>
      <c r="P474" s="33">
        <f t="shared" ref="P474" si="4629">$H474*O474</f>
        <v>0</v>
      </c>
      <c r="R474" s="33">
        <f t="shared" ref="R474" si="4630">$H474*Q474</f>
        <v>0</v>
      </c>
      <c r="T474" s="33">
        <f t="shared" ref="T474" si="4631">$H474*S474</f>
        <v>0</v>
      </c>
      <c r="V474" s="33">
        <f t="shared" ref="V474" si="4632">$H474*U474</f>
        <v>0</v>
      </c>
      <c r="X474" s="33">
        <f t="shared" ref="X474" si="4633">$H474*W474</f>
        <v>0</v>
      </c>
      <c r="Z474" s="33">
        <f t="shared" ref="Z474" si="4634">$H474*Y474</f>
        <v>0</v>
      </c>
      <c r="AB474" s="33">
        <f t="shared" ref="AB474" si="4635">$H474*AA474</f>
        <v>0</v>
      </c>
      <c r="AD474" s="33">
        <f t="shared" ref="AD474" si="4636">$H474*AC474</f>
        <v>0</v>
      </c>
      <c r="AF474" s="33">
        <f t="shared" ref="AF474" si="4637">$H474*AE474</f>
        <v>0</v>
      </c>
      <c r="AG474" s="34">
        <f t="shared" si="4317"/>
        <v>0</v>
      </c>
    </row>
    <row r="475" spans="1:33" s="14" customFormat="1" ht="18" customHeight="1" x14ac:dyDescent="0.25">
      <c r="A475" s="24"/>
      <c r="B475" s="24"/>
      <c r="C475" s="24"/>
      <c r="D475" s="24"/>
      <c r="E475" s="24"/>
      <c r="F475" s="24"/>
      <c r="G475" s="24"/>
      <c r="H475" s="33"/>
      <c r="I475" s="33"/>
      <c r="J475" s="33">
        <f t="shared" si="4306"/>
        <v>0</v>
      </c>
      <c r="L475" s="33">
        <f t="shared" si="4306"/>
        <v>0</v>
      </c>
      <c r="N475" s="33">
        <f t="shared" ref="N475" si="4638">$H475*M475</f>
        <v>0</v>
      </c>
      <c r="P475" s="33">
        <f t="shared" ref="P475" si="4639">$H475*O475</f>
        <v>0</v>
      </c>
      <c r="R475" s="33">
        <f t="shared" ref="R475" si="4640">$H475*Q475</f>
        <v>0</v>
      </c>
      <c r="T475" s="33">
        <f t="shared" ref="T475" si="4641">$H475*S475</f>
        <v>0</v>
      </c>
      <c r="V475" s="33">
        <f t="shared" ref="V475" si="4642">$H475*U475</f>
        <v>0</v>
      </c>
      <c r="X475" s="33">
        <f t="shared" ref="X475" si="4643">$H475*W475</f>
        <v>0</v>
      </c>
      <c r="Z475" s="33">
        <f t="shared" ref="Z475" si="4644">$H475*Y475</f>
        <v>0</v>
      </c>
      <c r="AB475" s="33">
        <f t="shared" ref="AB475" si="4645">$H475*AA475</f>
        <v>0</v>
      </c>
      <c r="AD475" s="33">
        <f t="shared" ref="AD475" si="4646">$H475*AC475</f>
        <v>0</v>
      </c>
      <c r="AF475" s="33">
        <f t="shared" ref="AF475" si="4647">$H475*AE475</f>
        <v>0</v>
      </c>
      <c r="AG475" s="34">
        <f t="shared" si="4317"/>
        <v>0</v>
      </c>
    </row>
    <row r="476" spans="1:33" s="14" customFormat="1" ht="18" customHeight="1" x14ac:dyDescent="0.25">
      <c r="A476" s="24"/>
      <c r="B476" s="24"/>
      <c r="C476" s="24"/>
      <c r="D476" s="24"/>
      <c r="E476" s="24"/>
      <c r="F476" s="24"/>
      <c r="G476" s="24"/>
      <c r="H476" s="33"/>
      <c r="I476" s="33"/>
      <c r="J476" s="33">
        <f t="shared" si="4306"/>
        <v>0</v>
      </c>
      <c r="L476" s="33">
        <f t="shared" si="4306"/>
        <v>0</v>
      </c>
      <c r="N476" s="33">
        <f t="shared" ref="N476" si="4648">$H476*M476</f>
        <v>0</v>
      </c>
      <c r="P476" s="33">
        <f t="shared" ref="P476" si="4649">$H476*O476</f>
        <v>0</v>
      </c>
      <c r="R476" s="33">
        <f t="shared" ref="R476" si="4650">$H476*Q476</f>
        <v>0</v>
      </c>
      <c r="T476" s="33">
        <f t="shared" ref="T476" si="4651">$H476*S476</f>
        <v>0</v>
      </c>
      <c r="V476" s="33">
        <f t="shared" ref="V476" si="4652">$H476*U476</f>
        <v>0</v>
      </c>
      <c r="X476" s="33">
        <f t="shared" ref="X476" si="4653">$H476*W476</f>
        <v>0</v>
      </c>
      <c r="Z476" s="33">
        <f t="shared" ref="Z476" si="4654">$H476*Y476</f>
        <v>0</v>
      </c>
      <c r="AB476" s="33">
        <f t="shared" ref="AB476" si="4655">$H476*AA476</f>
        <v>0</v>
      </c>
      <c r="AD476" s="33">
        <f t="shared" ref="AD476" si="4656">$H476*AC476</f>
        <v>0</v>
      </c>
      <c r="AF476" s="33">
        <f t="shared" ref="AF476" si="4657">$H476*AE476</f>
        <v>0</v>
      </c>
      <c r="AG476" s="34">
        <f t="shared" si="4317"/>
        <v>0</v>
      </c>
    </row>
    <row r="477" spans="1:33" s="14" customFormat="1" ht="18" customHeight="1" x14ac:dyDescent="0.25">
      <c r="A477" s="24"/>
      <c r="B477" s="24"/>
      <c r="C477" s="24"/>
      <c r="D477" s="24"/>
      <c r="E477" s="24"/>
      <c r="F477" s="24"/>
      <c r="G477" s="24"/>
      <c r="H477" s="33"/>
      <c r="I477" s="33"/>
      <c r="J477" s="33">
        <f t="shared" si="4306"/>
        <v>0</v>
      </c>
      <c r="L477" s="33">
        <f t="shared" si="4306"/>
        <v>0</v>
      </c>
      <c r="N477" s="33">
        <f t="shared" ref="N477" si="4658">$H477*M477</f>
        <v>0</v>
      </c>
      <c r="P477" s="33">
        <f t="shared" ref="P477" si="4659">$H477*O477</f>
        <v>0</v>
      </c>
      <c r="R477" s="33">
        <f t="shared" ref="R477" si="4660">$H477*Q477</f>
        <v>0</v>
      </c>
      <c r="T477" s="33">
        <f t="shared" ref="T477" si="4661">$H477*S477</f>
        <v>0</v>
      </c>
      <c r="V477" s="33">
        <f t="shared" ref="V477" si="4662">$H477*U477</f>
        <v>0</v>
      </c>
      <c r="X477" s="33">
        <f t="shared" ref="X477" si="4663">$H477*W477</f>
        <v>0</v>
      </c>
      <c r="Z477" s="33">
        <f t="shared" ref="Z477" si="4664">$H477*Y477</f>
        <v>0</v>
      </c>
      <c r="AB477" s="33">
        <f t="shared" ref="AB477" si="4665">$H477*AA477</f>
        <v>0</v>
      </c>
      <c r="AD477" s="33">
        <f t="shared" ref="AD477" si="4666">$H477*AC477</f>
        <v>0</v>
      </c>
      <c r="AF477" s="33">
        <f t="shared" ref="AF477" si="4667">$H477*AE477</f>
        <v>0</v>
      </c>
      <c r="AG477" s="34">
        <f t="shared" si="4317"/>
        <v>0</v>
      </c>
    </row>
    <row r="478" spans="1:33" s="14" customFormat="1" ht="18" customHeight="1" x14ac:dyDescent="0.25">
      <c r="A478" s="24"/>
      <c r="B478" s="24"/>
      <c r="C478" s="24"/>
      <c r="D478" s="24"/>
      <c r="E478" s="24"/>
      <c r="F478" s="24"/>
      <c r="G478" s="24"/>
      <c r="H478" s="33"/>
      <c r="I478" s="33"/>
      <c r="J478" s="33">
        <f t="shared" si="4306"/>
        <v>0</v>
      </c>
      <c r="L478" s="33">
        <f t="shared" si="4306"/>
        <v>0</v>
      </c>
      <c r="N478" s="33">
        <f t="shared" ref="N478" si="4668">$H478*M478</f>
        <v>0</v>
      </c>
      <c r="P478" s="33">
        <f t="shared" ref="P478" si="4669">$H478*O478</f>
        <v>0</v>
      </c>
      <c r="R478" s="33">
        <f t="shared" ref="R478" si="4670">$H478*Q478</f>
        <v>0</v>
      </c>
      <c r="T478" s="33">
        <f t="shared" ref="T478" si="4671">$H478*S478</f>
        <v>0</v>
      </c>
      <c r="V478" s="33">
        <f t="shared" ref="V478" si="4672">$H478*U478</f>
        <v>0</v>
      </c>
      <c r="X478" s="33">
        <f t="shared" ref="X478" si="4673">$H478*W478</f>
        <v>0</v>
      </c>
      <c r="Z478" s="33">
        <f t="shared" ref="Z478" si="4674">$H478*Y478</f>
        <v>0</v>
      </c>
      <c r="AB478" s="33">
        <f t="shared" ref="AB478" si="4675">$H478*AA478</f>
        <v>0</v>
      </c>
      <c r="AD478" s="33">
        <f t="shared" ref="AD478" si="4676">$H478*AC478</f>
        <v>0</v>
      </c>
      <c r="AF478" s="33">
        <f t="shared" ref="AF478" si="4677">$H478*AE478</f>
        <v>0</v>
      </c>
      <c r="AG478" s="34">
        <f t="shared" si="4317"/>
        <v>0</v>
      </c>
    </row>
    <row r="479" spans="1:33" s="14" customFormat="1" ht="18" customHeight="1" x14ac:dyDescent="0.25">
      <c r="A479" s="24"/>
      <c r="B479" s="24"/>
      <c r="C479" s="24"/>
      <c r="D479" s="24"/>
      <c r="E479" s="24"/>
      <c r="F479" s="24"/>
      <c r="G479" s="24"/>
      <c r="H479" s="33"/>
      <c r="I479" s="33"/>
      <c r="J479" s="33">
        <f t="shared" si="4306"/>
        <v>0</v>
      </c>
      <c r="L479" s="33">
        <f t="shared" si="4306"/>
        <v>0</v>
      </c>
      <c r="N479" s="33">
        <f t="shared" ref="N479" si="4678">$H479*M479</f>
        <v>0</v>
      </c>
      <c r="P479" s="33">
        <f t="shared" ref="P479" si="4679">$H479*O479</f>
        <v>0</v>
      </c>
      <c r="R479" s="33">
        <f t="shared" ref="R479" si="4680">$H479*Q479</f>
        <v>0</v>
      </c>
      <c r="T479" s="33">
        <f t="shared" ref="T479" si="4681">$H479*S479</f>
        <v>0</v>
      </c>
      <c r="V479" s="33">
        <f t="shared" ref="V479" si="4682">$H479*U479</f>
        <v>0</v>
      </c>
      <c r="X479" s="33">
        <f t="shared" ref="X479" si="4683">$H479*W479</f>
        <v>0</v>
      </c>
      <c r="Z479" s="33">
        <f t="shared" ref="Z479" si="4684">$H479*Y479</f>
        <v>0</v>
      </c>
      <c r="AB479" s="33">
        <f t="shared" ref="AB479" si="4685">$H479*AA479</f>
        <v>0</v>
      </c>
      <c r="AD479" s="33">
        <f t="shared" ref="AD479" si="4686">$H479*AC479</f>
        <v>0</v>
      </c>
      <c r="AF479" s="33">
        <f t="shared" ref="AF479" si="4687">$H479*AE479</f>
        <v>0</v>
      </c>
      <c r="AG479" s="34">
        <f t="shared" si="4317"/>
        <v>0</v>
      </c>
    </row>
    <row r="480" spans="1:33" s="14" customFormat="1" ht="18" customHeight="1" x14ac:dyDescent="0.25">
      <c r="A480" s="24"/>
      <c r="B480" s="24"/>
      <c r="C480" s="24"/>
      <c r="D480" s="24"/>
      <c r="E480" s="24"/>
      <c r="F480" s="24"/>
      <c r="G480" s="24"/>
      <c r="H480" s="33"/>
      <c r="I480" s="33"/>
      <c r="J480" s="33">
        <f t="shared" si="4306"/>
        <v>0</v>
      </c>
      <c r="L480" s="33">
        <f t="shared" si="4306"/>
        <v>0</v>
      </c>
      <c r="N480" s="33">
        <f t="shared" ref="N480" si="4688">$H480*M480</f>
        <v>0</v>
      </c>
      <c r="P480" s="33">
        <f t="shared" ref="P480" si="4689">$H480*O480</f>
        <v>0</v>
      </c>
      <c r="R480" s="33">
        <f t="shared" ref="R480" si="4690">$H480*Q480</f>
        <v>0</v>
      </c>
      <c r="T480" s="33">
        <f t="shared" ref="T480" si="4691">$H480*S480</f>
        <v>0</v>
      </c>
      <c r="V480" s="33">
        <f t="shared" ref="V480" si="4692">$H480*U480</f>
        <v>0</v>
      </c>
      <c r="X480" s="33">
        <f t="shared" ref="X480" si="4693">$H480*W480</f>
        <v>0</v>
      </c>
      <c r="Z480" s="33">
        <f t="shared" ref="Z480" si="4694">$H480*Y480</f>
        <v>0</v>
      </c>
      <c r="AB480" s="33">
        <f t="shared" ref="AB480" si="4695">$H480*AA480</f>
        <v>0</v>
      </c>
      <c r="AD480" s="33">
        <f t="shared" ref="AD480" si="4696">$H480*AC480</f>
        <v>0</v>
      </c>
      <c r="AF480" s="33">
        <f t="shared" ref="AF480" si="4697">$H480*AE480</f>
        <v>0</v>
      </c>
      <c r="AG480" s="34">
        <f t="shared" si="4317"/>
        <v>0</v>
      </c>
    </row>
    <row r="481" spans="1:33" s="14" customFormat="1" ht="18" customHeight="1" x14ac:dyDescent="0.25">
      <c r="A481" s="24"/>
      <c r="B481" s="24"/>
      <c r="C481" s="24"/>
      <c r="D481" s="24"/>
      <c r="E481" s="24"/>
      <c r="F481" s="24"/>
      <c r="G481" s="24"/>
      <c r="H481" s="33"/>
      <c r="I481" s="33"/>
      <c r="J481" s="33">
        <f t="shared" si="4306"/>
        <v>0</v>
      </c>
      <c r="L481" s="33">
        <f t="shared" si="4306"/>
        <v>0</v>
      </c>
      <c r="N481" s="33">
        <f t="shared" ref="N481" si="4698">$H481*M481</f>
        <v>0</v>
      </c>
      <c r="P481" s="33">
        <f t="shared" ref="P481" si="4699">$H481*O481</f>
        <v>0</v>
      </c>
      <c r="R481" s="33">
        <f t="shared" ref="R481" si="4700">$H481*Q481</f>
        <v>0</v>
      </c>
      <c r="T481" s="33">
        <f t="shared" ref="T481" si="4701">$H481*S481</f>
        <v>0</v>
      </c>
      <c r="V481" s="33">
        <f t="shared" ref="V481" si="4702">$H481*U481</f>
        <v>0</v>
      </c>
      <c r="X481" s="33">
        <f t="shared" ref="X481" si="4703">$H481*W481</f>
        <v>0</v>
      </c>
      <c r="Z481" s="33">
        <f t="shared" ref="Z481" si="4704">$H481*Y481</f>
        <v>0</v>
      </c>
      <c r="AB481" s="33">
        <f t="shared" ref="AB481" si="4705">$H481*AA481</f>
        <v>0</v>
      </c>
      <c r="AD481" s="33">
        <f t="shared" ref="AD481" si="4706">$H481*AC481</f>
        <v>0</v>
      </c>
      <c r="AF481" s="33">
        <f t="shared" ref="AF481" si="4707">$H481*AE481</f>
        <v>0</v>
      </c>
      <c r="AG481" s="34">
        <f t="shared" si="4317"/>
        <v>0</v>
      </c>
    </row>
    <row r="482" spans="1:33" s="14" customFormat="1" ht="18" customHeight="1" x14ac:dyDescent="0.25">
      <c r="A482" s="24"/>
      <c r="B482" s="24"/>
      <c r="C482" s="24"/>
      <c r="D482" s="24"/>
      <c r="E482" s="24"/>
      <c r="F482" s="24"/>
      <c r="G482" s="24"/>
      <c r="H482" s="33"/>
      <c r="I482" s="33"/>
      <c r="J482" s="33">
        <f t="shared" si="4306"/>
        <v>0</v>
      </c>
      <c r="L482" s="33">
        <f t="shared" si="4306"/>
        <v>0</v>
      </c>
      <c r="N482" s="33">
        <f t="shared" ref="N482" si="4708">$H482*M482</f>
        <v>0</v>
      </c>
      <c r="P482" s="33">
        <f t="shared" ref="P482" si="4709">$H482*O482</f>
        <v>0</v>
      </c>
      <c r="R482" s="33">
        <f t="shared" ref="R482" si="4710">$H482*Q482</f>
        <v>0</v>
      </c>
      <c r="T482" s="33">
        <f t="shared" ref="T482" si="4711">$H482*S482</f>
        <v>0</v>
      </c>
      <c r="V482" s="33">
        <f t="shared" ref="V482" si="4712">$H482*U482</f>
        <v>0</v>
      </c>
      <c r="X482" s="33">
        <f t="shared" ref="X482" si="4713">$H482*W482</f>
        <v>0</v>
      </c>
      <c r="Z482" s="33">
        <f t="shared" ref="Z482" si="4714">$H482*Y482</f>
        <v>0</v>
      </c>
      <c r="AB482" s="33">
        <f t="shared" ref="AB482" si="4715">$H482*AA482</f>
        <v>0</v>
      </c>
      <c r="AD482" s="33">
        <f t="shared" ref="AD482" si="4716">$H482*AC482</f>
        <v>0</v>
      </c>
      <c r="AF482" s="33">
        <f t="shared" ref="AF482" si="4717">$H482*AE482</f>
        <v>0</v>
      </c>
      <c r="AG482" s="34">
        <f t="shared" si="4317"/>
        <v>0</v>
      </c>
    </row>
    <row r="483" spans="1:33" s="14" customFormat="1" ht="18" customHeight="1" x14ac:dyDescent="0.25">
      <c r="A483" s="24"/>
      <c r="B483" s="24"/>
      <c r="C483" s="24"/>
      <c r="D483" s="24"/>
      <c r="E483" s="24"/>
      <c r="F483" s="24"/>
      <c r="G483" s="24"/>
      <c r="H483" s="33"/>
      <c r="I483" s="33"/>
      <c r="J483" s="33">
        <f t="shared" si="4306"/>
        <v>0</v>
      </c>
      <c r="L483" s="33">
        <f t="shared" si="4306"/>
        <v>0</v>
      </c>
      <c r="N483" s="33">
        <f t="shared" ref="N483" si="4718">$H483*M483</f>
        <v>0</v>
      </c>
      <c r="P483" s="33">
        <f t="shared" ref="P483" si="4719">$H483*O483</f>
        <v>0</v>
      </c>
      <c r="R483" s="33">
        <f t="shared" ref="R483" si="4720">$H483*Q483</f>
        <v>0</v>
      </c>
      <c r="T483" s="33">
        <f t="shared" ref="T483" si="4721">$H483*S483</f>
        <v>0</v>
      </c>
      <c r="V483" s="33">
        <f t="shared" ref="V483" si="4722">$H483*U483</f>
        <v>0</v>
      </c>
      <c r="X483" s="33">
        <f t="shared" ref="X483" si="4723">$H483*W483</f>
        <v>0</v>
      </c>
      <c r="Z483" s="33">
        <f t="shared" ref="Z483" si="4724">$H483*Y483</f>
        <v>0</v>
      </c>
      <c r="AB483" s="33">
        <f t="shared" ref="AB483" si="4725">$H483*AA483</f>
        <v>0</v>
      </c>
      <c r="AD483" s="33">
        <f t="shared" ref="AD483" si="4726">$H483*AC483</f>
        <v>0</v>
      </c>
      <c r="AF483" s="33">
        <f t="shared" ref="AF483" si="4727">$H483*AE483</f>
        <v>0</v>
      </c>
      <c r="AG483" s="34">
        <f t="shared" si="4317"/>
        <v>0</v>
      </c>
    </row>
    <row r="484" spans="1:33" s="14" customFormat="1" ht="18" customHeight="1" x14ac:dyDescent="0.25">
      <c r="A484" s="24"/>
      <c r="B484" s="24"/>
      <c r="C484" s="24"/>
      <c r="D484" s="24"/>
      <c r="E484" s="24"/>
      <c r="F484" s="24"/>
      <c r="G484" s="24"/>
      <c r="H484" s="33"/>
      <c r="I484" s="33"/>
      <c r="J484" s="33">
        <f t="shared" si="4306"/>
        <v>0</v>
      </c>
      <c r="L484" s="33">
        <f t="shared" si="4306"/>
        <v>0</v>
      </c>
      <c r="N484" s="33">
        <f t="shared" ref="N484" si="4728">$H484*M484</f>
        <v>0</v>
      </c>
      <c r="P484" s="33">
        <f t="shared" ref="P484" si="4729">$H484*O484</f>
        <v>0</v>
      </c>
      <c r="R484" s="33">
        <f t="shared" ref="R484" si="4730">$H484*Q484</f>
        <v>0</v>
      </c>
      <c r="T484" s="33">
        <f t="shared" ref="T484" si="4731">$H484*S484</f>
        <v>0</v>
      </c>
      <c r="V484" s="33">
        <f t="shared" ref="V484" si="4732">$H484*U484</f>
        <v>0</v>
      </c>
      <c r="X484" s="33">
        <f t="shared" ref="X484" si="4733">$H484*W484</f>
        <v>0</v>
      </c>
      <c r="Z484" s="33">
        <f t="shared" ref="Z484" si="4734">$H484*Y484</f>
        <v>0</v>
      </c>
      <c r="AB484" s="33">
        <f t="shared" ref="AB484" si="4735">$H484*AA484</f>
        <v>0</v>
      </c>
      <c r="AD484" s="33">
        <f t="shared" ref="AD484" si="4736">$H484*AC484</f>
        <v>0</v>
      </c>
      <c r="AF484" s="33">
        <f t="shared" ref="AF484" si="4737">$H484*AE484</f>
        <v>0</v>
      </c>
      <c r="AG484" s="34">
        <f t="shared" si="4317"/>
        <v>0</v>
      </c>
    </row>
    <row r="485" spans="1:33" s="14" customFormat="1" ht="18" customHeight="1" x14ac:dyDescent="0.25">
      <c r="A485" s="24"/>
      <c r="B485" s="24"/>
      <c r="C485" s="24"/>
      <c r="D485" s="24"/>
      <c r="E485" s="24"/>
      <c r="F485" s="24"/>
      <c r="G485" s="24"/>
      <c r="H485" s="33"/>
      <c r="I485" s="33"/>
      <c r="J485" s="33">
        <f t="shared" si="4306"/>
        <v>0</v>
      </c>
      <c r="L485" s="33">
        <f t="shared" si="4306"/>
        <v>0</v>
      </c>
      <c r="N485" s="33">
        <f t="shared" ref="N485" si="4738">$H485*M485</f>
        <v>0</v>
      </c>
      <c r="P485" s="33">
        <f t="shared" ref="P485" si="4739">$H485*O485</f>
        <v>0</v>
      </c>
      <c r="R485" s="33">
        <f t="shared" ref="R485" si="4740">$H485*Q485</f>
        <v>0</v>
      </c>
      <c r="T485" s="33">
        <f t="shared" ref="T485" si="4741">$H485*S485</f>
        <v>0</v>
      </c>
      <c r="V485" s="33">
        <f t="shared" ref="V485" si="4742">$H485*U485</f>
        <v>0</v>
      </c>
      <c r="X485" s="33">
        <f t="shared" ref="X485" si="4743">$H485*W485</f>
        <v>0</v>
      </c>
      <c r="Z485" s="33">
        <f t="shared" ref="Z485" si="4744">$H485*Y485</f>
        <v>0</v>
      </c>
      <c r="AB485" s="33">
        <f t="shared" ref="AB485" si="4745">$H485*AA485</f>
        <v>0</v>
      </c>
      <c r="AD485" s="33">
        <f t="shared" ref="AD485" si="4746">$H485*AC485</f>
        <v>0</v>
      </c>
      <c r="AF485" s="33">
        <f t="shared" ref="AF485" si="4747">$H485*AE485</f>
        <v>0</v>
      </c>
      <c r="AG485" s="34">
        <f t="shared" si="4317"/>
        <v>0</v>
      </c>
    </row>
    <row r="486" spans="1:33" s="14" customFormat="1" ht="18" customHeight="1" x14ac:dyDescent="0.25">
      <c r="A486" s="24"/>
      <c r="B486" s="24"/>
      <c r="C486" s="24"/>
      <c r="D486" s="24"/>
      <c r="E486" s="24"/>
      <c r="F486" s="24"/>
      <c r="G486" s="24"/>
      <c r="H486" s="33"/>
      <c r="I486" s="33"/>
      <c r="J486" s="33">
        <f t="shared" si="4306"/>
        <v>0</v>
      </c>
      <c r="L486" s="33">
        <f t="shared" si="4306"/>
        <v>0</v>
      </c>
      <c r="N486" s="33">
        <f t="shared" ref="N486" si="4748">$H486*M486</f>
        <v>0</v>
      </c>
      <c r="P486" s="33">
        <f t="shared" ref="P486" si="4749">$H486*O486</f>
        <v>0</v>
      </c>
      <c r="R486" s="33">
        <f t="shared" ref="R486" si="4750">$H486*Q486</f>
        <v>0</v>
      </c>
      <c r="T486" s="33">
        <f t="shared" ref="T486" si="4751">$H486*S486</f>
        <v>0</v>
      </c>
      <c r="V486" s="33">
        <f t="shared" ref="V486" si="4752">$H486*U486</f>
        <v>0</v>
      </c>
      <c r="X486" s="33">
        <f t="shared" ref="X486" si="4753">$H486*W486</f>
        <v>0</v>
      </c>
      <c r="Z486" s="33">
        <f t="shared" ref="Z486" si="4754">$H486*Y486</f>
        <v>0</v>
      </c>
      <c r="AB486" s="33">
        <f t="shared" ref="AB486" si="4755">$H486*AA486</f>
        <v>0</v>
      </c>
      <c r="AD486" s="33">
        <f t="shared" ref="AD486" si="4756">$H486*AC486</f>
        <v>0</v>
      </c>
      <c r="AF486" s="33">
        <f t="shared" ref="AF486" si="4757">$H486*AE486</f>
        <v>0</v>
      </c>
      <c r="AG486" s="34">
        <f t="shared" si="4317"/>
        <v>0</v>
      </c>
    </row>
    <row r="487" spans="1:33" s="14" customFormat="1" ht="18" customHeight="1" x14ac:dyDescent="0.25">
      <c r="A487" s="24"/>
      <c r="B487" s="24"/>
      <c r="C487" s="24"/>
      <c r="D487" s="24"/>
      <c r="E487" s="24"/>
      <c r="F487" s="24"/>
      <c r="G487" s="24"/>
      <c r="H487" s="33"/>
      <c r="I487" s="33"/>
      <c r="J487" s="33">
        <f t="shared" si="4306"/>
        <v>0</v>
      </c>
      <c r="L487" s="33">
        <f t="shared" si="4306"/>
        <v>0</v>
      </c>
      <c r="N487" s="33">
        <f t="shared" ref="N487" si="4758">$H487*M487</f>
        <v>0</v>
      </c>
      <c r="P487" s="33">
        <f t="shared" ref="P487" si="4759">$H487*O487</f>
        <v>0</v>
      </c>
      <c r="R487" s="33">
        <f t="shared" ref="R487" si="4760">$H487*Q487</f>
        <v>0</v>
      </c>
      <c r="T487" s="33">
        <f t="shared" ref="T487" si="4761">$H487*S487</f>
        <v>0</v>
      </c>
      <c r="V487" s="33">
        <f t="shared" ref="V487" si="4762">$H487*U487</f>
        <v>0</v>
      </c>
      <c r="X487" s="33">
        <f t="shared" ref="X487" si="4763">$H487*W487</f>
        <v>0</v>
      </c>
      <c r="Z487" s="33">
        <f t="shared" ref="Z487" si="4764">$H487*Y487</f>
        <v>0</v>
      </c>
      <c r="AB487" s="33">
        <f t="shared" ref="AB487" si="4765">$H487*AA487</f>
        <v>0</v>
      </c>
      <c r="AD487" s="33">
        <f t="shared" ref="AD487" si="4766">$H487*AC487</f>
        <v>0</v>
      </c>
      <c r="AF487" s="33">
        <f t="shared" ref="AF487" si="4767">$H487*AE487</f>
        <v>0</v>
      </c>
      <c r="AG487" s="34">
        <f t="shared" si="4317"/>
        <v>0</v>
      </c>
    </row>
    <row r="488" spans="1:33" s="14" customFormat="1" ht="18" customHeight="1" x14ac:dyDescent="0.25">
      <c r="A488" s="24"/>
      <c r="B488" s="24"/>
      <c r="C488" s="24"/>
      <c r="D488" s="24"/>
      <c r="E488" s="24"/>
      <c r="F488" s="24"/>
      <c r="G488" s="24"/>
      <c r="H488" s="33"/>
      <c r="I488" s="33"/>
      <c r="J488" s="33">
        <f t="shared" si="4306"/>
        <v>0</v>
      </c>
      <c r="L488" s="33">
        <f t="shared" si="4306"/>
        <v>0</v>
      </c>
      <c r="N488" s="33">
        <f t="shared" ref="N488" si="4768">$H488*M488</f>
        <v>0</v>
      </c>
      <c r="P488" s="33">
        <f t="shared" ref="P488" si="4769">$H488*O488</f>
        <v>0</v>
      </c>
      <c r="R488" s="33">
        <f t="shared" ref="R488" si="4770">$H488*Q488</f>
        <v>0</v>
      </c>
      <c r="T488" s="33">
        <f t="shared" ref="T488" si="4771">$H488*S488</f>
        <v>0</v>
      </c>
      <c r="V488" s="33">
        <f t="shared" ref="V488" si="4772">$H488*U488</f>
        <v>0</v>
      </c>
      <c r="X488" s="33">
        <f t="shared" ref="X488" si="4773">$H488*W488</f>
        <v>0</v>
      </c>
      <c r="Z488" s="33">
        <f t="shared" ref="Z488" si="4774">$H488*Y488</f>
        <v>0</v>
      </c>
      <c r="AB488" s="33">
        <f t="shared" ref="AB488" si="4775">$H488*AA488</f>
        <v>0</v>
      </c>
      <c r="AD488" s="33">
        <f t="shared" ref="AD488" si="4776">$H488*AC488</f>
        <v>0</v>
      </c>
      <c r="AF488" s="33">
        <f t="shared" ref="AF488" si="4777">$H488*AE488</f>
        <v>0</v>
      </c>
      <c r="AG488" s="34">
        <f t="shared" si="4317"/>
        <v>0</v>
      </c>
    </row>
    <row r="489" spans="1:33" s="14" customFormat="1" ht="18" customHeight="1" x14ac:dyDescent="0.25">
      <c r="A489" s="24"/>
      <c r="B489" s="24"/>
      <c r="C489" s="24"/>
      <c r="D489" s="24"/>
      <c r="E489" s="24"/>
      <c r="F489" s="24"/>
      <c r="G489" s="24"/>
      <c r="H489" s="33"/>
      <c r="I489" s="33"/>
      <c r="J489" s="33">
        <f t="shared" si="4306"/>
        <v>0</v>
      </c>
      <c r="L489" s="33">
        <f t="shared" si="4306"/>
        <v>0</v>
      </c>
      <c r="N489" s="33">
        <f t="shared" ref="N489" si="4778">$H489*M489</f>
        <v>0</v>
      </c>
      <c r="P489" s="33">
        <f t="shared" ref="P489" si="4779">$H489*O489</f>
        <v>0</v>
      </c>
      <c r="R489" s="33">
        <f t="shared" ref="R489" si="4780">$H489*Q489</f>
        <v>0</v>
      </c>
      <c r="T489" s="33">
        <f t="shared" ref="T489" si="4781">$H489*S489</f>
        <v>0</v>
      </c>
      <c r="V489" s="33">
        <f t="shared" ref="V489" si="4782">$H489*U489</f>
        <v>0</v>
      </c>
      <c r="X489" s="33">
        <f t="shared" ref="X489" si="4783">$H489*W489</f>
        <v>0</v>
      </c>
      <c r="Z489" s="33">
        <f t="shared" ref="Z489" si="4784">$H489*Y489</f>
        <v>0</v>
      </c>
      <c r="AB489" s="33">
        <f t="shared" ref="AB489" si="4785">$H489*AA489</f>
        <v>0</v>
      </c>
      <c r="AD489" s="33">
        <f t="shared" ref="AD489" si="4786">$H489*AC489</f>
        <v>0</v>
      </c>
      <c r="AF489" s="33">
        <f t="shared" ref="AF489" si="4787">$H489*AE489</f>
        <v>0</v>
      </c>
      <c r="AG489" s="34">
        <f t="shared" si="4317"/>
        <v>0</v>
      </c>
    </row>
    <row r="490" spans="1:33" s="14" customFormat="1" ht="18" customHeight="1" x14ac:dyDescent="0.25">
      <c r="A490" s="24"/>
      <c r="B490" s="24"/>
      <c r="C490" s="24"/>
      <c r="D490" s="24"/>
      <c r="E490" s="24"/>
      <c r="F490" s="24"/>
      <c r="G490" s="24"/>
      <c r="H490" s="33"/>
      <c r="I490" s="33"/>
      <c r="J490" s="33">
        <f t="shared" si="4306"/>
        <v>0</v>
      </c>
      <c r="L490" s="33">
        <f t="shared" si="4306"/>
        <v>0</v>
      </c>
      <c r="N490" s="33">
        <f t="shared" ref="N490" si="4788">$H490*M490</f>
        <v>0</v>
      </c>
      <c r="P490" s="33">
        <f t="shared" ref="P490" si="4789">$H490*O490</f>
        <v>0</v>
      </c>
      <c r="R490" s="33">
        <f t="shared" ref="R490" si="4790">$H490*Q490</f>
        <v>0</v>
      </c>
      <c r="T490" s="33">
        <f t="shared" ref="T490" si="4791">$H490*S490</f>
        <v>0</v>
      </c>
      <c r="V490" s="33">
        <f t="shared" ref="V490" si="4792">$H490*U490</f>
        <v>0</v>
      </c>
      <c r="X490" s="33">
        <f t="shared" ref="X490" si="4793">$H490*W490</f>
        <v>0</v>
      </c>
      <c r="Z490" s="33">
        <f t="shared" ref="Z490" si="4794">$H490*Y490</f>
        <v>0</v>
      </c>
      <c r="AB490" s="33">
        <f t="shared" ref="AB490" si="4795">$H490*AA490</f>
        <v>0</v>
      </c>
      <c r="AD490" s="33">
        <f t="shared" ref="AD490" si="4796">$H490*AC490</f>
        <v>0</v>
      </c>
      <c r="AF490" s="33">
        <f t="shared" ref="AF490" si="4797">$H490*AE490</f>
        <v>0</v>
      </c>
      <c r="AG490" s="34">
        <f t="shared" si="4317"/>
        <v>0</v>
      </c>
    </row>
    <row r="491" spans="1:33" s="14" customFormat="1" ht="18" customHeight="1" x14ac:dyDescent="0.25">
      <c r="A491" s="24"/>
      <c r="B491" s="24"/>
      <c r="C491" s="24"/>
      <c r="D491" s="24"/>
      <c r="E491" s="24"/>
      <c r="F491" s="24"/>
      <c r="G491" s="24"/>
      <c r="H491" s="33"/>
      <c r="I491" s="33"/>
      <c r="J491" s="33">
        <f t="shared" si="4306"/>
        <v>0</v>
      </c>
      <c r="L491" s="33">
        <f t="shared" si="4306"/>
        <v>0</v>
      </c>
      <c r="N491" s="33">
        <f t="shared" ref="N491" si="4798">$H491*M491</f>
        <v>0</v>
      </c>
      <c r="P491" s="33">
        <f t="shared" ref="P491" si="4799">$H491*O491</f>
        <v>0</v>
      </c>
      <c r="R491" s="33">
        <f t="shared" ref="R491" si="4800">$H491*Q491</f>
        <v>0</v>
      </c>
      <c r="T491" s="33">
        <f t="shared" ref="T491" si="4801">$H491*S491</f>
        <v>0</v>
      </c>
      <c r="V491" s="33">
        <f t="shared" ref="V491" si="4802">$H491*U491</f>
        <v>0</v>
      </c>
      <c r="X491" s="33">
        <f t="shared" ref="X491" si="4803">$H491*W491</f>
        <v>0</v>
      </c>
      <c r="Z491" s="33">
        <f t="shared" ref="Z491" si="4804">$H491*Y491</f>
        <v>0</v>
      </c>
      <c r="AB491" s="33">
        <f t="shared" ref="AB491" si="4805">$H491*AA491</f>
        <v>0</v>
      </c>
      <c r="AD491" s="33">
        <f t="shared" ref="AD491" si="4806">$H491*AC491</f>
        <v>0</v>
      </c>
      <c r="AF491" s="33">
        <f t="shared" ref="AF491" si="4807">$H491*AE491</f>
        <v>0</v>
      </c>
      <c r="AG491" s="34">
        <f t="shared" si="4317"/>
        <v>0</v>
      </c>
    </row>
    <row r="492" spans="1:33" s="14" customFormat="1" ht="18" customHeight="1" x14ac:dyDescent="0.25">
      <c r="A492" s="24"/>
      <c r="B492" s="24"/>
      <c r="C492" s="24"/>
      <c r="D492" s="24"/>
      <c r="E492" s="24"/>
      <c r="F492" s="24"/>
      <c r="G492" s="24"/>
      <c r="H492" s="33"/>
      <c r="I492" s="33"/>
      <c r="J492" s="33">
        <f t="shared" si="4306"/>
        <v>0</v>
      </c>
      <c r="L492" s="33">
        <f t="shared" si="4306"/>
        <v>0</v>
      </c>
      <c r="N492" s="33">
        <f t="shared" ref="N492" si="4808">$H492*M492</f>
        <v>0</v>
      </c>
      <c r="P492" s="33">
        <f t="shared" ref="P492" si="4809">$H492*O492</f>
        <v>0</v>
      </c>
      <c r="R492" s="33">
        <f t="shared" ref="R492" si="4810">$H492*Q492</f>
        <v>0</v>
      </c>
      <c r="T492" s="33">
        <f t="shared" ref="T492" si="4811">$H492*S492</f>
        <v>0</v>
      </c>
      <c r="V492" s="33">
        <f t="shared" ref="V492" si="4812">$H492*U492</f>
        <v>0</v>
      </c>
      <c r="X492" s="33">
        <f t="shared" ref="X492" si="4813">$H492*W492</f>
        <v>0</v>
      </c>
      <c r="Z492" s="33">
        <f t="shared" ref="Z492" si="4814">$H492*Y492</f>
        <v>0</v>
      </c>
      <c r="AB492" s="33">
        <f t="shared" ref="AB492" si="4815">$H492*AA492</f>
        <v>0</v>
      </c>
      <c r="AD492" s="33">
        <f t="shared" ref="AD492" si="4816">$H492*AC492</f>
        <v>0</v>
      </c>
      <c r="AF492" s="33">
        <f t="shared" ref="AF492" si="4817">$H492*AE492</f>
        <v>0</v>
      </c>
      <c r="AG492" s="34">
        <f t="shared" si="4317"/>
        <v>0</v>
      </c>
    </row>
    <row r="493" spans="1:33" s="14" customFormat="1" ht="18" customHeight="1" x14ac:dyDescent="0.25">
      <c r="A493" s="24"/>
      <c r="B493" s="24"/>
      <c r="C493" s="24"/>
      <c r="D493" s="24"/>
      <c r="E493" s="24"/>
      <c r="F493" s="24"/>
      <c r="G493" s="24"/>
      <c r="H493" s="33"/>
      <c r="I493" s="33"/>
      <c r="J493" s="33">
        <f t="shared" si="4306"/>
        <v>0</v>
      </c>
      <c r="L493" s="33">
        <f t="shared" si="4306"/>
        <v>0</v>
      </c>
      <c r="N493" s="33">
        <f t="shared" ref="N493" si="4818">$H493*M493</f>
        <v>0</v>
      </c>
      <c r="P493" s="33">
        <f t="shared" ref="P493" si="4819">$H493*O493</f>
        <v>0</v>
      </c>
      <c r="R493" s="33">
        <f t="shared" ref="R493" si="4820">$H493*Q493</f>
        <v>0</v>
      </c>
      <c r="T493" s="33">
        <f t="shared" ref="T493" si="4821">$H493*S493</f>
        <v>0</v>
      </c>
      <c r="V493" s="33">
        <f t="shared" ref="V493" si="4822">$H493*U493</f>
        <v>0</v>
      </c>
      <c r="X493" s="33">
        <f t="shared" ref="X493" si="4823">$H493*W493</f>
        <v>0</v>
      </c>
      <c r="Z493" s="33">
        <f t="shared" ref="Z493" si="4824">$H493*Y493</f>
        <v>0</v>
      </c>
      <c r="AB493" s="33">
        <f t="shared" ref="AB493" si="4825">$H493*AA493</f>
        <v>0</v>
      </c>
      <c r="AD493" s="33">
        <f t="shared" ref="AD493" si="4826">$H493*AC493</f>
        <v>0</v>
      </c>
      <c r="AF493" s="33">
        <f t="shared" ref="AF493" si="4827">$H493*AE493</f>
        <v>0</v>
      </c>
      <c r="AG493" s="34">
        <f t="shared" si="4317"/>
        <v>0</v>
      </c>
    </row>
    <row r="494" spans="1:33" s="14" customFormat="1" ht="18" customHeight="1" x14ac:dyDescent="0.25">
      <c r="A494" s="24"/>
      <c r="B494" s="24"/>
      <c r="C494" s="24"/>
      <c r="D494" s="24"/>
      <c r="E494" s="24"/>
      <c r="F494" s="24"/>
      <c r="G494" s="24"/>
      <c r="H494" s="33"/>
      <c r="I494" s="33"/>
      <c r="J494" s="33">
        <f t="shared" si="4306"/>
        <v>0</v>
      </c>
      <c r="L494" s="33">
        <f t="shared" si="4306"/>
        <v>0</v>
      </c>
      <c r="N494" s="33">
        <f t="shared" ref="N494" si="4828">$H494*M494</f>
        <v>0</v>
      </c>
      <c r="P494" s="33">
        <f t="shared" ref="P494" si="4829">$H494*O494</f>
        <v>0</v>
      </c>
      <c r="R494" s="33">
        <f t="shared" ref="R494" si="4830">$H494*Q494</f>
        <v>0</v>
      </c>
      <c r="T494" s="33">
        <f t="shared" ref="T494" si="4831">$H494*S494</f>
        <v>0</v>
      </c>
      <c r="V494" s="33">
        <f t="shared" ref="V494" si="4832">$H494*U494</f>
        <v>0</v>
      </c>
      <c r="X494" s="33">
        <f t="shared" ref="X494" si="4833">$H494*W494</f>
        <v>0</v>
      </c>
      <c r="Z494" s="33">
        <f t="shared" ref="Z494" si="4834">$H494*Y494</f>
        <v>0</v>
      </c>
      <c r="AB494" s="33">
        <f t="shared" ref="AB494" si="4835">$H494*AA494</f>
        <v>0</v>
      </c>
      <c r="AD494" s="33">
        <f t="shared" ref="AD494" si="4836">$H494*AC494</f>
        <v>0</v>
      </c>
      <c r="AF494" s="33">
        <f t="shared" ref="AF494" si="4837">$H494*AE494</f>
        <v>0</v>
      </c>
      <c r="AG494" s="34">
        <f t="shared" si="4317"/>
        <v>0</v>
      </c>
    </row>
    <row r="495" spans="1:33" s="14" customFormat="1" ht="18" customHeight="1" x14ac:dyDescent="0.25">
      <c r="A495" s="24"/>
      <c r="B495" s="24"/>
      <c r="C495" s="24"/>
      <c r="D495" s="24"/>
      <c r="E495" s="24"/>
      <c r="F495" s="24"/>
      <c r="G495" s="24"/>
      <c r="H495" s="33"/>
      <c r="I495" s="33"/>
      <c r="J495" s="33">
        <f t="shared" si="4306"/>
        <v>0</v>
      </c>
      <c r="L495" s="33">
        <f t="shared" si="4306"/>
        <v>0</v>
      </c>
      <c r="N495" s="33">
        <f t="shared" ref="N495" si="4838">$H495*M495</f>
        <v>0</v>
      </c>
      <c r="P495" s="33">
        <f t="shared" ref="P495" si="4839">$H495*O495</f>
        <v>0</v>
      </c>
      <c r="R495" s="33">
        <f t="shared" ref="R495" si="4840">$H495*Q495</f>
        <v>0</v>
      </c>
      <c r="T495" s="33">
        <f t="shared" ref="T495" si="4841">$H495*S495</f>
        <v>0</v>
      </c>
      <c r="V495" s="33">
        <f t="shared" ref="V495" si="4842">$H495*U495</f>
        <v>0</v>
      </c>
      <c r="X495" s="33">
        <f t="shared" ref="X495" si="4843">$H495*W495</f>
        <v>0</v>
      </c>
      <c r="Z495" s="33">
        <f t="shared" ref="Z495" si="4844">$H495*Y495</f>
        <v>0</v>
      </c>
      <c r="AB495" s="33">
        <f t="shared" ref="AB495" si="4845">$H495*AA495</f>
        <v>0</v>
      </c>
      <c r="AD495" s="33">
        <f t="shared" ref="AD495" si="4846">$H495*AC495</f>
        <v>0</v>
      </c>
      <c r="AF495" s="33">
        <f t="shared" ref="AF495" si="4847">$H495*AE495</f>
        <v>0</v>
      </c>
      <c r="AG495" s="34">
        <f t="shared" si="4317"/>
        <v>0</v>
      </c>
    </row>
    <row r="496" spans="1:33" s="14" customFormat="1" ht="18" customHeight="1" x14ac:dyDescent="0.25">
      <c r="A496" s="24"/>
      <c r="B496" s="24"/>
      <c r="C496" s="24"/>
      <c r="D496" s="24"/>
      <c r="E496" s="24"/>
      <c r="F496" s="24"/>
      <c r="G496" s="24"/>
      <c r="H496" s="33"/>
      <c r="I496" s="33"/>
      <c r="J496" s="33">
        <f t="shared" si="4306"/>
        <v>0</v>
      </c>
      <c r="L496" s="33">
        <f t="shared" si="4306"/>
        <v>0</v>
      </c>
      <c r="N496" s="33">
        <f t="shared" ref="N496" si="4848">$H496*M496</f>
        <v>0</v>
      </c>
      <c r="P496" s="33">
        <f t="shared" ref="P496" si="4849">$H496*O496</f>
        <v>0</v>
      </c>
      <c r="R496" s="33">
        <f t="shared" ref="R496" si="4850">$H496*Q496</f>
        <v>0</v>
      </c>
      <c r="T496" s="33">
        <f t="shared" ref="T496" si="4851">$H496*S496</f>
        <v>0</v>
      </c>
      <c r="V496" s="33">
        <f t="shared" ref="V496" si="4852">$H496*U496</f>
        <v>0</v>
      </c>
      <c r="X496" s="33">
        <f t="shared" ref="X496" si="4853">$H496*W496</f>
        <v>0</v>
      </c>
      <c r="Z496" s="33">
        <f t="shared" ref="Z496" si="4854">$H496*Y496</f>
        <v>0</v>
      </c>
      <c r="AB496" s="33">
        <f t="shared" ref="AB496" si="4855">$H496*AA496</f>
        <v>0</v>
      </c>
      <c r="AD496" s="33">
        <f t="shared" ref="AD496" si="4856">$H496*AC496</f>
        <v>0</v>
      </c>
      <c r="AF496" s="33">
        <f t="shared" ref="AF496" si="4857">$H496*AE496</f>
        <v>0</v>
      </c>
      <c r="AG496" s="34">
        <f t="shared" si="4317"/>
        <v>0</v>
      </c>
    </row>
    <row r="497" spans="1:33" s="14" customFormat="1" ht="18" customHeight="1" x14ac:dyDescent="0.25">
      <c r="A497" s="24"/>
      <c r="B497" s="24"/>
      <c r="C497" s="24"/>
      <c r="D497" s="24"/>
      <c r="E497" s="24"/>
      <c r="F497" s="24"/>
      <c r="G497" s="24"/>
      <c r="H497" s="33"/>
      <c r="I497" s="33"/>
      <c r="J497" s="33">
        <f t="shared" si="4306"/>
        <v>0</v>
      </c>
      <c r="L497" s="33">
        <f t="shared" si="4306"/>
        <v>0</v>
      </c>
      <c r="N497" s="33">
        <f t="shared" ref="N497" si="4858">$H497*M497</f>
        <v>0</v>
      </c>
      <c r="P497" s="33">
        <f t="shared" ref="P497" si="4859">$H497*O497</f>
        <v>0</v>
      </c>
      <c r="R497" s="33">
        <f t="shared" ref="R497" si="4860">$H497*Q497</f>
        <v>0</v>
      </c>
      <c r="T497" s="33">
        <f t="shared" ref="T497" si="4861">$H497*S497</f>
        <v>0</v>
      </c>
      <c r="V497" s="33">
        <f t="shared" ref="V497" si="4862">$H497*U497</f>
        <v>0</v>
      </c>
      <c r="X497" s="33">
        <f t="shared" ref="X497" si="4863">$H497*W497</f>
        <v>0</v>
      </c>
      <c r="Z497" s="33">
        <f t="shared" ref="Z497" si="4864">$H497*Y497</f>
        <v>0</v>
      </c>
      <c r="AB497" s="33">
        <f t="shared" ref="AB497" si="4865">$H497*AA497</f>
        <v>0</v>
      </c>
      <c r="AD497" s="33">
        <f t="shared" ref="AD497" si="4866">$H497*AC497</f>
        <v>0</v>
      </c>
      <c r="AF497" s="33">
        <f t="shared" ref="AF497" si="4867">$H497*AE497</f>
        <v>0</v>
      </c>
      <c r="AG497" s="34">
        <f t="shared" si="4317"/>
        <v>0</v>
      </c>
    </row>
    <row r="498" spans="1:33" s="14" customFormat="1" ht="18" customHeight="1" x14ac:dyDescent="0.25">
      <c r="A498" s="24"/>
      <c r="B498" s="24"/>
      <c r="C498" s="24"/>
      <c r="D498" s="24"/>
      <c r="E498" s="24"/>
      <c r="F498" s="24"/>
      <c r="G498" s="24"/>
      <c r="H498" s="33"/>
      <c r="I498" s="33"/>
      <c r="J498" s="33">
        <f t="shared" si="4306"/>
        <v>0</v>
      </c>
      <c r="L498" s="33">
        <f t="shared" si="4306"/>
        <v>0</v>
      </c>
      <c r="N498" s="33">
        <f t="shared" ref="N498" si="4868">$H498*M498</f>
        <v>0</v>
      </c>
      <c r="P498" s="33">
        <f t="shared" ref="P498" si="4869">$H498*O498</f>
        <v>0</v>
      </c>
      <c r="R498" s="33">
        <f t="shared" ref="R498" si="4870">$H498*Q498</f>
        <v>0</v>
      </c>
      <c r="T498" s="33">
        <f t="shared" ref="T498" si="4871">$H498*S498</f>
        <v>0</v>
      </c>
      <c r="V498" s="33">
        <f t="shared" ref="V498" si="4872">$H498*U498</f>
        <v>0</v>
      </c>
      <c r="X498" s="33">
        <f t="shared" ref="X498" si="4873">$H498*W498</f>
        <v>0</v>
      </c>
      <c r="Z498" s="33">
        <f t="shared" ref="Z498" si="4874">$H498*Y498</f>
        <v>0</v>
      </c>
      <c r="AB498" s="33">
        <f t="shared" ref="AB498" si="4875">$H498*AA498</f>
        <v>0</v>
      </c>
      <c r="AD498" s="33">
        <f t="shared" ref="AD498" si="4876">$H498*AC498</f>
        <v>0</v>
      </c>
      <c r="AF498" s="33">
        <f t="shared" ref="AF498" si="4877">$H498*AE498</f>
        <v>0</v>
      </c>
      <c r="AG498" s="34">
        <f t="shared" si="4317"/>
        <v>0</v>
      </c>
    </row>
    <row r="499" spans="1:33" s="14" customFormat="1" ht="18" customHeight="1" x14ac:dyDescent="0.25">
      <c r="A499" s="24"/>
      <c r="B499" s="24"/>
      <c r="C499" s="24"/>
      <c r="D499" s="24"/>
      <c r="E499" s="24"/>
      <c r="F499" s="24"/>
      <c r="G499" s="24"/>
      <c r="H499" s="33"/>
      <c r="I499" s="33"/>
      <c r="J499" s="33">
        <f t="shared" si="4306"/>
        <v>0</v>
      </c>
      <c r="L499" s="33">
        <f t="shared" si="4306"/>
        <v>0</v>
      </c>
      <c r="N499" s="33">
        <f t="shared" ref="N499" si="4878">$H499*M499</f>
        <v>0</v>
      </c>
      <c r="P499" s="33">
        <f t="shared" ref="P499" si="4879">$H499*O499</f>
        <v>0</v>
      </c>
      <c r="R499" s="33">
        <f t="shared" ref="R499" si="4880">$H499*Q499</f>
        <v>0</v>
      </c>
      <c r="T499" s="33">
        <f t="shared" ref="T499" si="4881">$H499*S499</f>
        <v>0</v>
      </c>
      <c r="V499" s="33">
        <f t="shared" ref="V499" si="4882">$H499*U499</f>
        <v>0</v>
      </c>
      <c r="X499" s="33">
        <f t="shared" ref="X499" si="4883">$H499*W499</f>
        <v>0</v>
      </c>
      <c r="Z499" s="33">
        <f t="shared" ref="Z499" si="4884">$H499*Y499</f>
        <v>0</v>
      </c>
      <c r="AB499" s="33">
        <f t="shared" ref="AB499" si="4885">$H499*AA499</f>
        <v>0</v>
      </c>
      <c r="AD499" s="33">
        <f t="shared" ref="AD499" si="4886">$H499*AC499</f>
        <v>0</v>
      </c>
      <c r="AF499" s="33">
        <f t="shared" ref="AF499" si="4887">$H499*AE499</f>
        <v>0</v>
      </c>
      <c r="AG499" s="34">
        <f t="shared" si="4317"/>
        <v>0</v>
      </c>
    </row>
    <row r="500" spans="1:33" s="14" customFormat="1" ht="18" customHeight="1" x14ac:dyDescent="0.25">
      <c r="A500" s="24"/>
      <c r="B500" s="24"/>
      <c r="C500" s="24"/>
      <c r="D500" s="24"/>
      <c r="E500" s="24"/>
      <c r="F500" s="24"/>
      <c r="G500" s="24"/>
      <c r="H500" s="33"/>
      <c r="I500" s="33"/>
      <c r="J500" s="33">
        <f t="shared" si="4306"/>
        <v>0</v>
      </c>
      <c r="L500" s="33">
        <f t="shared" si="4306"/>
        <v>0</v>
      </c>
      <c r="N500" s="33">
        <f t="shared" ref="N500" si="4888">$H500*M500</f>
        <v>0</v>
      </c>
      <c r="P500" s="33">
        <f t="shared" ref="P500" si="4889">$H500*O500</f>
        <v>0</v>
      </c>
      <c r="R500" s="33">
        <f t="shared" ref="R500" si="4890">$H500*Q500</f>
        <v>0</v>
      </c>
      <c r="T500" s="33">
        <f t="shared" ref="T500" si="4891">$H500*S500</f>
        <v>0</v>
      </c>
      <c r="V500" s="33">
        <f t="shared" ref="V500" si="4892">$H500*U500</f>
        <v>0</v>
      </c>
      <c r="X500" s="33">
        <f t="shared" ref="X500" si="4893">$H500*W500</f>
        <v>0</v>
      </c>
      <c r="Z500" s="33">
        <f t="shared" ref="Z500" si="4894">$H500*Y500</f>
        <v>0</v>
      </c>
      <c r="AB500" s="33">
        <f t="shared" ref="AB500" si="4895">$H500*AA500</f>
        <v>0</v>
      </c>
      <c r="AD500" s="33">
        <f t="shared" ref="AD500" si="4896">$H500*AC500</f>
        <v>0</v>
      </c>
      <c r="AF500" s="33">
        <f t="shared" ref="AF500" si="4897">$H500*AE500</f>
        <v>0</v>
      </c>
      <c r="AG500" s="34">
        <f t="shared" si="4317"/>
        <v>0</v>
      </c>
    </row>
    <row r="501" spans="1:33" s="14" customFormat="1" ht="18" customHeight="1" x14ac:dyDescent="0.25">
      <c r="A501" s="24"/>
      <c r="B501" s="24"/>
      <c r="C501" s="24"/>
      <c r="D501" s="24"/>
      <c r="E501" s="24"/>
      <c r="F501" s="24"/>
      <c r="G501" s="24"/>
      <c r="H501" s="33"/>
      <c r="I501" s="33"/>
      <c r="J501" s="33">
        <f t="shared" si="4306"/>
        <v>0</v>
      </c>
      <c r="L501" s="33">
        <f t="shared" si="4306"/>
        <v>0</v>
      </c>
      <c r="N501" s="33">
        <f t="shared" ref="N501" si="4898">$H501*M501</f>
        <v>0</v>
      </c>
      <c r="P501" s="33">
        <f t="shared" ref="P501" si="4899">$H501*O501</f>
        <v>0</v>
      </c>
      <c r="R501" s="33">
        <f t="shared" ref="R501" si="4900">$H501*Q501</f>
        <v>0</v>
      </c>
      <c r="T501" s="33">
        <f t="shared" ref="T501" si="4901">$H501*S501</f>
        <v>0</v>
      </c>
      <c r="V501" s="33">
        <f t="shared" ref="V501" si="4902">$H501*U501</f>
        <v>0</v>
      </c>
      <c r="X501" s="33">
        <f t="shared" ref="X501" si="4903">$H501*W501</f>
        <v>0</v>
      </c>
      <c r="Z501" s="33">
        <f t="shared" ref="Z501" si="4904">$H501*Y501</f>
        <v>0</v>
      </c>
      <c r="AB501" s="33">
        <f t="shared" ref="AB501" si="4905">$H501*AA501</f>
        <v>0</v>
      </c>
      <c r="AD501" s="33">
        <f t="shared" ref="AD501" si="4906">$H501*AC501</f>
        <v>0</v>
      </c>
      <c r="AF501" s="33">
        <f t="shared" ref="AF501" si="4907">$H501*AE501</f>
        <v>0</v>
      </c>
      <c r="AG501" s="34">
        <f t="shared" si="4317"/>
        <v>0</v>
      </c>
    </row>
    <row r="502" spans="1:33" s="14" customFormat="1" ht="18" customHeight="1" x14ac:dyDescent="0.25">
      <c r="A502" s="24"/>
      <c r="B502" s="24"/>
      <c r="C502" s="24"/>
      <c r="D502" s="24"/>
      <c r="E502" s="24"/>
      <c r="F502" s="24"/>
      <c r="G502" s="24"/>
      <c r="H502" s="33"/>
      <c r="I502" s="33"/>
      <c r="J502" s="33">
        <f t="shared" si="4306"/>
        <v>0</v>
      </c>
      <c r="L502" s="33">
        <f t="shared" si="4306"/>
        <v>0</v>
      </c>
      <c r="N502" s="33">
        <f t="shared" ref="N502" si="4908">$H502*M502</f>
        <v>0</v>
      </c>
      <c r="P502" s="33">
        <f t="shared" ref="P502" si="4909">$H502*O502</f>
        <v>0</v>
      </c>
      <c r="R502" s="33">
        <f t="shared" ref="R502" si="4910">$H502*Q502</f>
        <v>0</v>
      </c>
      <c r="T502" s="33">
        <f t="shared" ref="T502" si="4911">$H502*S502</f>
        <v>0</v>
      </c>
      <c r="V502" s="33">
        <f t="shared" ref="V502" si="4912">$H502*U502</f>
        <v>0</v>
      </c>
      <c r="X502" s="33">
        <f t="shared" ref="X502" si="4913">$H502*W502</f>
        <v>0</v>
      </c>
      <c r="Z502" s="33">
        <f t="shared" ref="Z502" si="4914">$H502*Y502</f>
        <v>0</v>
      </c>
      <c r="AB502" s="33">
        <f t="shared" ref="AB502" si="4915">$H502*AA502</f>
        <v>0</v>
      </c>
      <c r="AD502" s="33">
        <f t="shared" ref="AD502" si="4916">$H502*AC502</f>
        <v>0</v>
      </c>
      <c r="AF502" s="33">
        <f t="shared" ref="AF502" si="4917">$H502*AE502</f>
        <v>0</v>
      </c>
      <c r="AG502" s="34">
        <f t="shared" si="4317"/>
        <v>0</v>
      </c>
    </row>
    <row r="503" spans="1:33" s="14" customFormat="1" ht="18" customHeight="1" x14ac:dyDescent="0.25">
      <c r="A503" s="24"/>
      <c r="B503" s="24"/>
      <c r="C503" s="24"/>
      <c r="D503" s="24"/>
      <c r="E503" s="24"/>
      <c r="F503" s="24"/>
      <c r="G503" s="24"/>
      <c r="H503" s="33"/>
      <c r="I503" s="33"/>
      <c r="J503" s="33">
        <f t="shared" si="4306"/>
        <v>0</v>
      </c>
      <c r="L503" s="33">
        <f t="shared" si="4306"/>
        <v>0</v>
      </c>
      <c r="N503" s="33">
        <f t="shared" ref="N503" si="4918">$H503*M503</f>
        <v>0</v>
      </c>
      <c r="P503" s="33">
        <f t="shared" ref="P503" si="4919">$H503*O503</f>
        <v>0</v>
      </c>
      <c r="R503" s="33">
        <f t="shared" ref="R503" si="4920">$H503*Q503</f>
        <v>0</v>
      </c>
      <c r="T503" s="33">
        <f t="shared" ref="T503" si="4921">$H503*S503</f>
        <v>0</v>
      </c>
      <c r="V503" s="33">
        <f t="shared" ref="V503" si="4922">$H503*U503</f>
        <v>0</v>
      </c>
      <c r="X503" s="33">
        <f t="shared" ref="X503" si="4923">$H503*W503</f>
        <v>0</v>
      </c>
      <c r="Z503" s="33">
        <f t="shared" ref="Z503" si="4924">$H503*Y503</f>
        <v>0</v>
      </c>
      <c r="AB503" s="33">
        <f t="shared" ref="AB503" si="4925">$H503*AA503</f>
        <v>0</v>
      </c>
      <c r="AD503" s="33">
        <f t="shared" ref="AD503" si="4926">$H503*AC503</f>
        <v>0</v>
      </c>
      <c r="AF503" s="33">
        <f t="shared" ref="AF503" si="4927">$H503*AE503</f>
        <v>0</v>
      </c>
      <c r="AG503" s="34">
        <f t="shared" si="4317"/>
        <v>0</v>
      </c>
    </row>
    <row r="504" spans="1:33" s="14" customFormat="1" ht="18" customHeight="1" x14ac:dyDescent="0.25">
      <c r="A504" s="24"/>
      <c r="B504" s="24"/>
      <c r="C504" s="24"/>
      <c r="D504" s="24"/>
      <c r="E504" s="24"/>
      <c r="F504" s="24"/>
      <c r="G504" s="24"/>
      <c r="H504" s="33"/>
      <c r="I504" s="33"/>
      <c r="J504" s="33">
        <f t="shared" si="4306"/>
        <v>0</v>
      </c>
      <c r="L504" s="33">
        <f t="shared" si="4306"/>
        <v>0</v>
      </c>
      <c r="N504" s="33">
        <f t="shared" ref="N504" si="4928">$H504*M504</f>
        <v>0</v>
      </c>
      <c r="P504" s="33">
        <f t="shared" ref="P504" si="4929">$H504*O504</f>
        <v>0</v>
      </c>
      <c r="R504" s="33">
        <f t="shared" ref="R504" si="4930">$H504*Q504</f>
        <v>0</v>
      </c>
      <c r="T504" s="33">
        <f t="shared" ref="T504" si="4931">$H504*S504</f>
        <v>0</v>
      </c>
      <c r="V504" s="33">
        <f t="shared" ref="V504" si="4932">$H504*U504</f>
        <v>0</v>
      </c>
      <c r="X504" s="33">
        <f t="shared" ref="X504" si="4933">$H504*W504</f>
        <v>0</v>
      </c>
      <c r="Z504" s="33">
        <f t="shared" ref="Z504" si="4934">$H504*Y504</f>
        <v>0</v>
      </c>
      <c r="AB504" s="33">
        <f t="shared" ref="AB504" si="4935">$H504*AA504</f>
        <v>0</v>
      </c>
      <c r="AD504" s="33">
        <f t="shared" ref="AD504" si="4936">$H504*AC504</f>
        <v>0</v>
      </c>
      <c r="AF504" s="33">
        <f t="shared" ref="AF504" si="4937">$H504*AE504</f>
        <v>0</v>
      </c>
      <c r="AG504" s="34">
        <f t="shared" si="4317"/>
        <v>0</v>
      </c>
    </row>
    <row r="505" spans="1:33" s="14" customFormat="1" ht="18" customHeight="1" x14ac:dyDescent="0.25">
      <c r="A505" s="24"/>
      <c r="B505" s="24"/>
      <c r="C505" s="24"/>
      <c r="D505" s="24"/>
      <c r="E505" s="24"/>
      <c r="F505" s="24"/>
      <c r="G505" s="24"/>
      <c r="H505" s="33"/>
      <c r="I505" s="33"/>
      <c r="J505" s="33">
        <f t="shared" si="4306"/>
        <v>0</v>
      </c>
      <c r="L505" s="33">
        <f t="shared" si="4306"/>
        <v>0</v>
      </c>
      <c r="N505" s="33">
        <f t="shared" ref="N505" si="4938">$H505*M505</f>
        <v>0</v>
      </c>
      <c r="P505" s="33">
        <f t="shared" ref="P505" si="4939">$H505*O505</f>
        <v>0</v>
      </c>
      <c r="R505" s="33">
        <f t="shared" ref="R505" si="4940">$H505*Q505</f>
        <v>0</v>
      </c>
      <c r="T505" s="33">
        <f t="shared" ref="T505" si="4941">$H505*S505</f>
        <v>0</v>
      </c>
      <c r="V505" s="33">
        <f t="shared" ref="V505" si="4942">$H505*U505</f>
        <v>0</v>
      </c>
      <c r="X505" s="33">
        <f t="shared" ref="X505" si="4943">$H505*W505</f>
        <v>0</v>
      </c>
      <c r="Z505" s="33">
        <f t="shared" ref="Z505" si="4944">$H505*Y505</f>
        <v>0</v>
      </c>
      <c r="AB505" s="33">
        <f t="shared" ref="AB505" si="4945">$H505*AA505</f>
        <v>0</v>
      </c>
      <c r="AD505" s="33">
        <f t="shared" ref="AD505" si="4946">$H505*AC505</f>
        <v>0</v>
      </c>
      <c r="AF505" s="33">
        <f t="shared" ref="AF505" si="4947">$H505*AE505</f>
        <v>0</v>
      </c>
      <c r="AG505" s="34">
        <f t="shared" si="4317"/>
        <v>0</v>
      </c>
    </row>
    <row r="506" spans="1:33" s="14" customFormat="1" ht="18" customHeight="1" x14ac:dyDescent="0.25">
      <c r="A506" s="24"/>
      <c r="B506" s="24"/>
      <c r="C506" s="24"/>
      <c r="D506" s="24"/>
      <c r="E506" s="24"/>
      <c r="F506" s="24"/>
      <c r="G506" s="24"/>
      <c r="H506" s="33"/>
      <c r="I506" s="33"/>
      <c r="J506" s="33">
        <f t="shared" ref="J506:L569" si="4948">$H506*I506</f>
        <v>0</v>
      </c>
      <c r="L506" s="33">
        <f t="shared" si="4948"/>
        <v>0</v>
      </c>
      <c r="N506" s="33">
        <f t="shared" ref="N506" si="4949">$H506*M506</f>
        <v>0</v>
      </c>
      <c r="P506" s="33">
        <f t="shared" ref="P506" si="4950">$H506*O506</f>
        <v>0</v>
      </c>
      <c r="R506" s="33">
        <f t="shared" ref="R506" si="4951">$H506*Q506</f>
        <v>0</v>
      </c>
      <c r="T506" s="33">
        <f t="shared" ref="T506" si="4952">$H506*S506</f>
        <v>0</v>
      </c>
      <c r="V506" s="33">
        <f t="shared" ref="V506" si="4953">$H506*U506</f>
        <v>0</v>
      </c>
      <c r="X506" s="33">
        <f t="shared" ref="X506" si="4954">$H506*W506</f>
        <v>0</v>
      </c>
      <c r="Z506" s="33">
        <f t="shared" ref="Z506" si="4955">$H506*Y506</f>
        <v>0</v>
      </c>
      <c r="AB506" s="33">
        <f t="shared" ref="AB506" si="4956">$H506*AA506</f>
        <v>0</v>
      </c>
      <c r="AD506" s="33">
        <f t="shared" ref="AD506" si="4957">$H506*AC506</f>
        <v>0</v>
      </c>
      <c r="AF506" s="33">
        <f t="shared" ref="AF506" si="4958">$H506*AE506</f>
        <v>0</v>
      </c>
      <c r="AG506" s="34">
        <f t="shared" ref="AG506:AG569" si="4959">J506+L506+N506+P506+R506+T506+V506+X506+Z506+AB506+AD506+AF506</f>
        <v>0</v>
      </c>
    </row>
    <row r="507" spans="1:33" s="14" customFormat="1" ht="18" customHeight="1" x14ac:dyDescent="0.25">
      <c r="A507" s="24"/>
      <c r="B507" s="24"/>
      <c r="C507" s="24"/>
      <c r="D507" s="24"/>
      <c r="E507" s="24"/>
      <c r="F507" s="24"/>
      <c r="G507" s="24"/>
      <c r="H507" s="33"/>
      <c r="I507" s="33"/>
      <c r="J507" s="33">
        <f t="shared" si="4948"/>
        <v>0</v>
      </c>
      <c r="L507" s="33">
        <f t="shared" si="4948"/>
        <v>0</v>
      </c>
      <c r="N507" s="33">
        <f t="shared" ref="N507" si="4960">$H507*M507</f>
        <v>0</v>
      </c>
      <c r="P507" s="33">
        <f t="shared" ref="P507" si="4961">$H507*O507</f>
        <v>0</v>
      </c>
      <c r="R507" s="33">
        <f t="shared" ref="R507" si="4962">$H507*Q507</f>
        <v>0</v>
      </c>
      <c r="T507" s="33">
        <f t="shared" ref="T507" si="4963">$H507*S507</f>
        <v>0</v>
      </c>
      <c r="V507" s="33">
        <f t="shared" ref="V507" si="4964">$H507*U507</f>
        <v>0</v>
      </c>
      <c r="X507" s="33">
        <f t="shared" ref="X507" si="4965">$H507*W507</f>
        <v>0</v>
      </c>
      <c r="Z507" s="33">
        <f t="shared" ref="Z507" si="4966">$H507*Y507</f>
        <v>0</v>
      </c>
      <c r="AB507" s="33">
        <f t="shared" ref="AB507" si="4967">$H507*AA507</f>
        <v>0</v>
      </c>
      <c r="AD507" s="33">
        <f t="shared" ref="AD507" si="4968">$H507*AC507</f>
        <v>0</v>
      </c>
      <c r="AF507" s="33">
        <f t="shared" ref="AF507" si="4969">$H507*AE507</f>
        <v>0</v>
      </c>
      <c r="AG507" s="34">
        <f t="shared" si="4959"/>
        <v>0</v>
      </c>
    </row>
    <row r="508" spans="1:33" s="14" customFormat="1" ht="18" customHeight="1" x14ac:dyDescent="0.25">
      <c r="A508" s="24"/>
      <c r="B508" s="24"/>
      <c r="C508" s="24"/>
      <c r="D508" s="24"/>
      <c r="E508" s="24"/>
      <c r="F508" s="24"/>
      <c r="G508" s="24"/>
      <c r="H508" s="33"/>
      <c r="I508" s="33"/>
      <c r="J508" s="33">
        <f t="shared" si="4948"/>
        <v>0</v>
      </c>
      <c r="L508" s="33">
        <f t="shared" si="4948"/>
        <v>0</v>
      </c>
      <c r="N508" s="33">
        <f t="shared" ref="N508" si="4970">$H508*M508</f>
        <v>0</v>
      </c>
      <c r="P508" s="33">
        <f t="shared" ref="P508" si="4971">$H508*O508</f>
        <v>0</v>
      </c>
      <c r="R508" s="33">
        <f t="shared" ref="R508" si="4972">$H508*Q508</f>
        <v>0</v>
      </c>
      <c r="T508" s="33">
        <f t="shared" ref="T508" si="4973">$H508*S508</f>
        <v>0</v>
      </c>
      <c r="V508" s="33">
        <f t="shared" ref="V508" si="4974">$H508*U508</f>
        <v>0</v>
      </c>
      <c r="X508" s="33">
        <f t="shared" ref="X508" si="4975">$H508*W508</f>
        <v>0</v>
      </c>
      <c r="Z508" s="33">
        <f t="shared" ref="Z508" si="4976">$H508*Y508</f>
        <v>0</v>
      </c>
      <c r="AB508" s="33">
        <f t="shared" ref="AB508" si="4977">$H508*AA508</f>
        <v>0</v>
      </c>
      <c r="AD508" s="33">
        <f t="shared" ref="AD508" si="4978">$H508*AC508</f>
        <v>0</v>
      </c>
      <c r="AF508" s="33">
        <f t="shared" ref="AF508" si="4979">$H508*AE508</f>
        <v>0</v>
      </c>
      <c r="AG508" s="34">
        <f t="shared" si="4959"/>
        <v>0</v>
      </c>
    </row>
    <row r="509" spans="1:33" s="14" customFormat="1" ht="18" customHeight="1" x14ac:dyDescent="0.25">
      <c r="A509" s="24"/>
      <c r="B509" s="24"/>
      <c r="C509" s="24"/>
      <c r="D509" s="24"/>
      <c r="E509" s="24"/>
      <c r="F509" s="24"/>
      <c r="G509" s="24"/>
      <c r="H509" s="33"/>
      <c r="I509" s="33"/>
      <c r="J509" s="33">
        <f t="shared" si="4948"/>
        <v>0</v>
      </c>
      <c r="L509" s="33">
        <f t="shared" si="4948"/>
        <v>0</v>
      </c>
      <c r="N509" s="33">
        <f t="shared" ref="N509" si="4980">$H509*M509</f>
        <v>0</v>
      </c>
      <c r="P509" s="33">
        <f t="shared" ref="P509" si="4981">$H509*O509</f>
        <v>0</v>
      </c>
      <c r="R509" s="33">
        <f t="shared" ref="R509" si="4982">$H509*Q509</f>
        <v>0</v>
      </c>
      <c r="T509" s="33">
        <f t="shared" ref="T509" si="4983">$H509*S509</f>
        <v>0</v>
      </c>
      <c r="V509" s="33">
        <f t="shared" ref="V509" si="4984">$H509*U509</f>
        <v>0</v>
      </c>
      <c r="X509" s="33">
        <f t="shared" ref="X509" si="4985">$H509*W509</f>
        <v>0</v>
      </c>
      <c r="Z509" s="33">
        <f t="shared" ref="Z509" si="4986">$H509*Y509</f>
        <v>0</v>
      </c>
      <c r="AB509" s="33">
        <f t="shared" ref="AB509" si="4987">$H509*AA509</f>
        <v>0</v>
      </c>
      <c r="AD509" s="33">
        <f t="shared" ref="AD509" si="4988">$H509*AC509</f>
        <v>0</v>
      </c>
      <c r="AF509" s="33">
        <f t="shared" ref="AF509" si="4989">$H509*AE509</f>
        <v>0</v>
      </c>
      <c r="AG509" s="34">
        <f t="shared" si="4959"/>
        <v>0</v>
      </c>
    </row>
    <row r="510" spans="1:33" s="14" customFormat="1" ht="18" customHeight="1" x14ac:dyDescent="0.25">
      <c r="A510" s="24"/>
      <c r="B510" s="24"/>
      <c r="C510" s="24"/>
      <c r="D510" s="24"/>
      <c r="E510" s="24"/>
      <c r="F510" s="24"/>
      <c r="G510" s="24"/>
      <c r="H510" s="33"/>
      <c r="I510" s="33"/>
      <c r="J510" s="33">
        <f t="shared" si="4948"/>
        <v>0</v>
      </c>
      <c r="L510" s="33">
        <f t="shared" si="4948"/>
        <v>0</v>
      </c>
      <c r="N510" s="33">
        <f t="shared" ref="N510" si="4990">$H510*M510</f>
        <v>0</v>
      </c>
      <c r="P510" s="33">
        <f t="shared" ref="P510" si="4991">$H510*O510</f>
        <v>0</v>
      </c>
      <c r="R510" s="33">
        <f t="shared" ref="R510" si="4992">$H510*Q510</f>
        <v>0</v>
      </c>
      <c r="T510" s="33">
        <f t="shared" ref="T510" si="4993">$H510*S510</f>
        <v>0</v>
      </c>
      <c r="V510" s="33">
        <f t="shared" ref="V510" si="4994">$H510*U510</f>
        <v>0</v>
      </c>
      <c r="X510" s="33">
        <f t="shared" ref="X510" si="4995">$H510*W510</f>
        <v>0</v>
      </c>
      <c r="Z510" s="33">
        <f t="shared" ref="Z510" si="4996">$H510*Y510</f>
        <v>0</v>
      </c>
      <c r="AB510" s="33">
        <f t="shared" ref="AB510" si="4997">$H510*AA510</f>
        <v>0</v>
      </c>
      <c r="AD510" s="33">
        <f t="shared" ref="AD510" si="4998">$H510*AC510</f>
        <v>0</v>
      </c>
      <c r="AF510" s="33">
        <f t="shared" ref="AF510" si="4999">$H510*AE510</f>
        <v>0</v>
      </c>
      <c r="AG510" s="34">
        <f t="shared" si="4959"/>
        <v>0</v>
      </c>
    </row>
    <row r="511" spans="1:33" s="14" customFormat="1" ht="18" customHeight="1" x14ac:dyDescent="0.25">
      <c r="A511" s="24"/>
      <c r="B511" s="24"/>
      <c r="C511" s="24"/>
      <c r="D511" s="24"/>
      <c r="E511" s="24"/>
      <c r="F511" s="24"/>
      <c r="G511" s="24"/>
      <c r="H511" s="33"/>
      <c r="I511" s="33"/>
      <c r="J511" s="33">
        <f t="shared" si="4948"/>
        <v>0</v>
      </c>
      <c r="L511" s="33">
        <f t="shared" si="4948"/>
        <v>0</v>
      </c>
      <c r="N511" s="33">
        <f t="shared" ref="N511" si="5000">$H511*M511</f>
        <v>0</v>
      </c>
      <c r="P511" s="33">
        <f t="shared" ref="P511" si="5001">$H511*O511</f>
        <v>0</v>
      </c>
      <c r="R511" s="33">
        <f t="shared" ref="R511" si="5002">$H511*Q511</f>
        <v>0</v>
      </c>
      <c r="T511" s="33">
        <f t="shared" ref="T511" si="5003">$H511*S511</f>
        <v>0</v>
      </c>
      <c r="V511" s="33">
        <f t="shared" ref="V511" si="5004">$H511*U511</f>
        <v>0</v>
      </c>
      <c r="X511" s="33">
        <f t="shared" ref="X511" si="5005">$H511*W511</f>
        <v>0</v>
      </c>
      <c r="Z511" s="33">
        <f t="shared" ref="Z511" si="5006">$H511*Y511</f>
        <v>0</v>
      </c>
      <c r="AB511" s="33">
        <f t="shared" ref="AB511" si="5007">$H511*AA511</f>
        <v>0</v>
      </c>
      <c r="AD511" s="33">
        <f t="shared" ref="AD511" si="5008">$H511*AC511</f>
        <v>0</v>
      </c>
      <c r="AF511" s="33">
        <f t="shared" ref="AF511" si="5009">$H511*AE511</f>
        <v>0</v>
      </c>
      <c r="AG511" s="34">
        <f t="shared" si="4959"/>
        <v>0</v>
      </c>
    </row>
    <row r="512" spans="1:33" s="14" customFormat="1" ht="18" customHeight="1" x14ac:dyDescent="0.25">
      <c r="A512" s="24"/>
      <c r="B512" s="24"/>
      <c r="C512" s="24"/>
      <c r="D512" s="24"/>
      <c r="E512" s="24"/>
      <c r="F512" s="24"/>
      <c r="G512" s="24"/>
      <c r="H512" s="33"/>
      <c r="I512" s="33"/>
      <c r="J512" s="33">
        <f t="shared" si="4948"/>
        <v>0</v>
      </c>
      <c r="L512" s="33">
        <f t="shared" si="4948"/>
        <v>0</v>
      </c>
      <c r="N512" s="33">
        <f t="shared" ref="N512" si="5010">$H512*M512</f>
        <v>0</v>
      </c>
      <c r="P512" s="33">
        <f t="shared" ref="P512" si="5011">$H512*O512</f>
        <v>0</v>
      </c>
      <c r="R512" s="33">
        <f t="shared" ref="R512" si="5012">$H512*Q512</f>
        <v>0</v>
      </c>
      <c r="T512" s="33">
        <f t="shared" ref="T512" si="5013">$H512*S512</f>
        <v>0</v>
      </c>
      <c r="V512" s="33">
        <f t="shared" ref="V512" si="5014">$H512*U512</f>
        <v>0</v>
      </c>
      <c r="X512" s="33">
        <f t="shared" ref="X512" si="5015">$H512*W512</f>
        <v>0</v>
      </c>
      <c r="Z512" s="33">
        <f t="shared" ref="Z512" si="5016">$H512*Y512</f>
        <v>0</v>
      </c>
      <c r="AB512" s="33">
        <f t="shared" ref="AB512" si="5017">$H512*AA512</f>
        <v>0</v>
      </c>
      <c r="AD512" s="33">
        <f t="shared" ref="AD512" si="5018">$H512*AC512</f>
        <v>0</v>
      </c>
      <c r="AF512" s="33">
        <f t="shared" ref="AF512" si="5019">$H512*AE512</f>
        <v>0</v>
      </c>
      <c r="AG512" s="34">
        <f t="shared" si="4959"/>
        <v>0</v>
      </c>
    </row>
    <row r="513" spans="1:33" s="14" customFormat="1" ht="18" customHeight="1" x14ac:dyDescent="0.25">
      <c r="A513" s="24"/>
      <c r="B513" s="24"/>
      <c r="C513" s="24"/>
      <c r="D513" s="24"/>
      <c r="E513" s="24"/>
      <c r="F513" s="24"/>
      <c r="G513" s="24"/>
      <c r="H513" s="33"/>
      <c r="I513" s="33"/>
      <c r="J513" s="33">
        <f t="shared" si="4948"/>
        <v>0</v>
      </c>
      <c r="L513" s="33">
        <f t="shared" si="4948"/>
        <v>0</v>
      </c>
      <c r="N513" s="33">
        <f t="shared" ref="N513" si="5020">$H513*M513</f>
        <v>0</v>
      </c>
      <c r="P513" s="33">
        <f t="shared" ref="P513" si="5021">$H513*O513</f>
        <v>0</v>
      </c>
      <c r="R513" s="33">
        <f t="shared" ref="R513" si="5022">$H513*Q513</f>
        <v>0</v>
      </c>
      <c r="T513" s="33">
        <f t="shared" ref="T513" si="5023">$H513*S513</f>
        <v>0</v>
      </c>
      <c r="V513" s="33">
        <f t="shared" ref="V513" si="5024">$H513*U513</f>
        <v>0</v>
      </c>
      <c r="X513" s="33">
        <f t="shared" ref="X513" si="5025">$H513*W513</f>
        <v>0</v>
      </c>
      <c r="Z513" s="33">
        <f t="shared" ref="Z513" si="5026">$H513*Y513</f>
        <v>0</v>
      </c>
      <c r="AB513" s="33">
        <f t="shared" ref="AB513" si="5027">$H513*AA513</f>
        <v>0</v>
      </c>
      <c r="AD513" s="33">
        <f t="shared" ref="AD513" si="5028">$H513*AC513</f>
        <v>0</v>
      </c>
      <c r="AF513" s="33">
        <f t="shared" ref="AF513" si="5029">$H513*AE513</f>
        <v>0</v>
      </c>
      <c r="AG513" s="34">
        <f t="shared" si="4959"/>
        <v>0</v>
      </c>
    </row>
    <row r="514" spans="1:33" s="14" customFormat="1" ht="18" customHeight="1" x14ac:dyDescent="0.25">
      <c r="A514" s="24"/>
      <c r="B514" s="24"/>
      <c r="C514" s="24"/>
      <c r="D514" s="24"/>
      <c r="E514" s="24"/>
      <c r="F514" s="24"/>
      <c r="G514" s="24"/>
      <c r="H514" s="33"/>
      <c r="I514" s="33"/>
      <c r="J514" s="33">
        <f t="shared" si="4948"/>
        <v>0</v>
      </c>
      <c r="L514" s="33">
        <f t="shared" si="4948"/>
        <v>0</v>
      </c>
      <c r="N514" s="33">
        <f t="shared" ref="N514" si="5030">$H514*M514</f>
        <v>0</v>
      </c>
      <c r="P514" s="33">
        <f t="shared" ref="P514" si="5031">$H514*O514</f>
        <v>0</v>
      </c>
      <c r="R514" s="33">
        <f t="shared" ref="R514" si="5032">$H514*Q514</f>
        <v>0</v>
      </c>
      <c r="T514" s="33">
        <f t="shared" ref="T514" si="5033">$H514*S514</f>
        <v>0</v>
      </c>
      <c r="V514" s="33">
        <f t="shared" ref="V514" si="5034">$H514*U514</f>
        <v>0</v>
      </c>
      <c r="X514" s="33">
        <f t="shared" ref="X514" si="5035">$H514*W514</f>
        <v>0</v>
      </c>
      <c r="Z514" s="33">
        <f t="shared" ref="Z514" si="5036">$H514*Y514</f>
        <v>0</v>
      </c>
      <c r="AB514" s="33">
        <f t="shared" ref="AB514" si="5037">$H514*AA514</f>
        <v>0</v>
      </c>
      <c r="AD514" s="33">
        <f t="shared" ref="AD514" si="5038">$H514*AC514</f>
        <v>0</v>
      </c>
      <c r="AF514" s="33">
        <f t="shared" ref="AF514" si="5039">$H514*AE514</f>
        <v>0</v>
      </c>
      <c r="AG514" s="34">
        <f t="shared" si="4959"/>
        <v>0</v>
      </c>
    </row>
    <row r="515" spans="1:33" s="14" customFormat="1" ht="18" customHeight="1" x14ac:dyDescent="0.25">
      <c r="A515" s="24"/>
      <c r="B515" s="24"/>
      <c r="C515" s="24"/>
      <c r="D515" s="24"/>
      <c r="E515" s="24"/>
      <c r="F515" s="24"/>
      <c r="G515" s="24"/>
      <c r="H515" s="33"/>
      <c r="I515" s="33"/>
      <c r="J515" s="33">
        <f t="shared" si="4948"/>
        <v>0</v>
      </c>
      <c r="L515" s="33">
        <f t="shared" si="4948"/>
        <v>0</v>
      </c>
      <c r="N515" s="33">
        <f t="shared" ref="N515" si="5040">$H515*M515</f>
        <v>0</v>
      </c>
      <c r="P515" s="33">
        <f t="shared" ref="P515" si="5041">$H515*O515</f>
        <v>0</v>
      </c>
      <c r="R515" s="33">
        <f t="shared" ref="R515" si="5042">$H515*Q515</f>
        <v>0</v>
      </c>
      <c r="T515" s="33">
        <f t="shared" ref="T515" si="5043">$H515*S515</f>
        <v>0</v>
      </c>
      <c r="V515" s="33">
        <f t="shared" ref="V515" si="5044">$H515*U515</f>
        <v>0</v>
      </c>
      <c r="X515" s="33">
        <f t="shared" ref="X515" si="5045">$H515*W515</f>
        <v>0</v>
      </c>
      <c r="Z515" s="33">
        <f t="shared" ref="Z515" si="5046">$H515*Y515</f>
        <v>0</v>
      </c>
      <c r="AB515" s="33">
        <f t="shared" ref="AB515" si="5047">$H515*AA515</f>
        <v>0</v>
      </c>
      <c r="AD515" s="33">
        <f t="shared" ref="AD515" si="5048">$H515*AC515</f>
        <v>0</v>
      </c>
      <c r="AF515" s="33">
        <f t="shared" ref="AF515" si="5049">$H515*AE515</f>
        <v>0</v>
      </c>
      <c r="AG515" s="34">
        <f t="shared" si="4959"/>
        <v>0</v>
      </c>
    </row>
    <row r="516" spans="1:33" s="14" customFormat="1" ht="18" customHeight="1" x14ac:dyDescent="0.25">
      <c r="A516" s="24"/>
      <c r="B516" s="24"/>
      <c r="C516" s="24"/>
      <c r="D516" s="24"/>
      <c r="E516" s="24"/>
      <c r="F516" s="24"/>
      <c r="G516" s="24"/>
      <c r="H516" s="33"/>
      <c r="I516" s="33"/>
      <c r="J516" s="33">
        <f t="shared" si="4948"/>
        <v>0</v>
      </c>
      <c r="L516" s="33">
        <f t="shared" si="4948"/>
        <v>0</v>
      </c>
      <c r="N516" s="33">
        <f t="shared" ref="N516" si="5050">$H516*M516</f>
        <v>0</v>
      </c>
      <c r="P516" s="33">
        <f t="shared" ref="P516" si="5051">$H516*O516</f>
        <v>0</v>
      </c>
      <c r="R516" s="33">
        <f t="shared" ref="R516" si="5052">$H516*Q516</f>
        <v>0</v>
      </c>
      <c r="T516" s="33">
        <f t="shared" ref="T516" si="5053">$H516*S516</f>
        <v>0</v>
      </c>
      <c r="V516" s="33">
        <f t="shared" ref="V516" si="5054">$H516*U516</f>
        <v>0</v>
      </c>
      <c r="X516" s="33">
        <f t="shared" ref="X516" si="5055">$H516*W516</f>
        <v>0</v>
      </c>
      <c r="Z516" s="33">
        <f t="shared" ref="Z516" si="5056">$H516*Y516</f>
        <v>0</v>
      </c>
      <c r="AB516" s="33">
        <f t="shared" ref="AB516" si="5057">$H516*AA516</f>
        <v>0</v>
      </c>
      <c r="AD516" s="33">
        <f t="shared" ref="AD516" si="5058">$H516*AC516</f>
        <v>0</v>
      </c>
      <c r="AF516" s="33">
        <f t="shared" ref="AF516" si="5059">$H516*AE516</f>
        <v>0</v>
      </c>
      <c r="AG516" s="34">
        <f t="shared" si="4959"/>
        <v>0</v>
      </c>
    </row>
    <row r="517" spans="1:33" s="14" customFormat="1" ht="18" customHeight="1" x14ac:dyDescent="0.25">
      <c r="A517" s="24"/>
      <c r="B517" s="24"/>
      <c r="C517" s="24"/>
      <c r="D517" s="24"/>
      <c r="E517" s="24"/>
      <c r="F517" s="24"/>
      <c r="G517" s="24"/>
      <c r="H517" s="33"/>
      <c r="I517" s="33"/>
      <c r="J517" s="33">
        <f t="shared" si="4948"/>
        <v>0</v>
      </c>
      <c r="L517" s="33">
        <f t="shared" si="4948"/>
        <v>0</v>
      </c>
      <c r="N517" s="33">
        <f t="shared" ref="N517" si="5060">$H517*M517</f>
        <v>0</v>
      </c>
      <c r="P517" s="33">
        <f t="shared" ref="P517" si="5061">$H517*O517</f>
        <v>0</v>
      </c>
      <c r="R517" s="33">
        <f t="shared" ref="R517" si="5062">$H517*Q517</f>
        <v>0</v>
      </c>
      <c r="T517" s="33">
        <f t="shared" ref="T517" si="5063">$H517*S517</f>
        <v>0</v>
      </c>
      <c r="V517" s="33">
        <f t="shared" ref="V517" si="5064">$H517*U517</f>
        <v>0</v>
      </c>
      <c r="X517" s="33">
        <f t="shared" ref="X517" si="5065">$H517*W517</f>
        <v>0</v>
      </c>
      <c r="Z517" s="33">
        <f t="shared" ref="Z517" si="5066">$H517*Y517</f>
        <v>0</v>
      </c>
      <c r="AB517" s="33">
        <f t="shared" ref="AB517" si="5067">$H517*AA517</f>
        <v>0</v>
      </c>
      <c r="AD517" s="33">
        <f t="shared" ref="AD517" si="5068">$H517*AC517</f>
        <v>0</v>
      </c>
      <c r="AF517" s="33">
        <f t="shared" ref="AF517" si="5069">$H517*AE517</f>
        <v>0</v>
      </c>
      <c r="AG517" s="34">
        <f t="shared" si="4959"/>
        <v>0</v>
      </c>
    </row>
    <row r="518" spans="1:33" s="14" customFormat="1" ht="18" customHeight="1" x14ac:dyDescent="0.25">
      <c r="A518" s="24"/>
      <c r="B518" s="24"/>
      <c r="C518" s="24"/>
      <c r="D518" s="24"/>
      <c r="E518" s="24"/>
      <c r="F518" s="24"/>
      <c r="G518" s="24"/>
      <c r="H518" s="33"/>
      <c r="I518" s="33"/>
      <c r="J518" s="33">
        <f t="shared" si="4948"/>
        <v>0</v>
      </c>
      <c r="L518" s="33">
        <f t="shared" si="4948"/>
        <v>0</v>
      </c>
      <c r="N518" s="33">
        <f t="shared" ref="N518" si="5070">$H518*M518</f>
        <v>0</v>
      </c>
      <c r="P518" s="33">
        <f t="shared" ref="P518" si="5071">$H518*O518</f>
        <v>0</v>
      </c>
      <c r="R518" s="33">
        <f t="shared" ref="R518" si="5072">$H518*Q518</f>
        <v>0</v>
      </c>
      <c r="T518" s="33">
        <f t="shared" ref="T518" si="5073">$H518*S518</f>
        <v>0</v>
      </c>
      <c r="V518" s="33">
        <f t="shared" ref="V518" si="5074">$H518*U518</f>
        <v>0</v>
      </c>
      <c r="X518" s="33">
        <f t="shared" ref="X518" si="5075">$H518*W518</f>
        <v>0</v>
      </c>
      <c r="Z518" s="33">
        <f t="shared" ref="Z518" si="5076">$H518*Y518</f>
        <v>0</v>
      </c>
      <c r="AB518" s="33">
        <f t="shared" ref="AB518" si="5077">$H518*AA518</f>
        <v>0</v>
      </c>
      <c r="AD518" s="33">
        <f t="shared" ref="AD518" si="5078">$H518*AC518</f>
        <v>0</v>
      </c>
      <c r="AF518" s="33">
        <f t="shared" ref="AF518" si="5079">$H518*AE518</f>
        <v>0</v>
      </c>
      <c r="AG518" s="34">
        <f t="shared" si="4959"/>
        <v>0</v>
      </c>
    </row>
    <row r="519" spans="1:33" s="14" customFormat="1" ht="18" customHeight="1" x14ac:dyDescent="0.25">
      <c r="A519" s="24"/>
      <c r="B519" s="24"/>
      <c r="C519" s="24"/>
      <c r="D519" s="24"/>
      <c r="E519" s="24"/>
      <c r="F519" s="24"/>
      <c r="G519" s="24"/>
      <c r="H519" s="33"/>
      <c r="I519" s="33"/>
      <c r="J519" s="33">
        <f t="shared" si="4948"/>
        <v>0</v>
      </c>
      <c r="L519" s="33">
        <f t="shared" si="4948"/>
        <v>0</v>
      </c>
      <c r="N519" s="33">
        <f t="shared" ref="N519" si="5080">$H519*M519</f>
        <v>0</v>
      </c>
      <c r="P519" s="33">
        <f t="shared" ref="P519" si="5081">$H519*O519</f>
        <v>0</v>
      </c>
      <c r="R519" s="33">
        <f t="shared" ref="R519" si="5082">$H519*Q519</f>
        <v>0</v>
      </c>
      <c r="T519" s="33">
        <f t="shared" ref="T519" si="5083">$H519*S519</f>
        <v>0</v>
      </c>
      <c r="V519" s="33">
        <f t="shared" ref="V519" si="5084">$H519*U519</f>
        <v>0</v>
      </c>
      <c r="X519" s="33">
        <f t="shared" ref="X519" si="5085">$H519*W519</f>
        <v>0</v>
      </c>
      <c r="Z519" s="33">
        <f t="shared" ref="Z519" si="5086">$H519*Y519</f>
        <v>0</v>
      </c>
      <c r="AB519" s="33">
        <f t="shared" ref="AB519" si="5087">$H519*AA519</f>
        <v>0</v>
      </c>
      <c r="AD519" s="33">
        <f t="shared" ref="AD519" si="5088">$H519*AC519</f>
        <v>0</v>
      </c>
      <c r="AF519" s="33">
        <f t="shared" ref="AF519" si="5089">$H519*AE519</f>
        <v>0</v>
      </c>
      <c r="AG519" s="34">
        <f t="shared" si="4959"/>
        <v>0</v>
      </c>
    </row>
    <row r="520" spans="1:33" s="14" customFormat="1" ht="18" customHeight="1" x14ac:dyDescent="0.25">
      <c r="A520" s="24"/>
      <c r="B520" s="24"/>
      <c r="C520" s="24"/>
      <c r="D520" s="24"/>
      <c r="E520" s="24"/>
      <c r="F520" s="24"/>
      <c r="G520" s="24"/>
      <c r="H520" s="33"/>
      <c r="I520" s="33"/>
      <c r="J520" s="33">
        <f t="shared" si="4948"/>
        <v>0</v>
      </c>
      <c r="L520" s="33">
        <f t="shared" si="4948"/>
        <v>0</v>
      </c>
      <c r="N520" s="33">
        <f t="shared" ref="N520" si="5090">$H520*M520</f>
        <v>0</v>
      </c>
      <c r="P520" s="33">
        <f t="shared" ref="P520" si="5091">$H520*O520</f>
        <v>0</v>
      </c>
      <c r="R520" s="33">
        <f t="shared" ref="R520" si="5092">$H520*Q520</f>
        <v>0</v>
      </c>
      <c r="T520" s="33">
        <f t="shared" ref="T520" si="5093">$H520*S520</f>
        <v>0</v>
      </c>
      <c r="V520" s="33">
        <f t="shared" ref="V520" si="5094">$H520*U520</f>
        <v>0</v>
      </c>
      <c r="X520" s="33">
        <f t="shared" ref="X520" si="5095">$H520*W520</f>
        <v>0</v>
      </c>
      <c r="Z520" s="33">
        <f t="shared" ref="Z520" si="5096">$H520*Y520</f>
        <v>0</v>
      </c>
      <c r="AB520" s="33">
        <f t="shared" ref="AB520" si="5097">$H520*AA520</f>
        <v>0</v>
      </c>
      <c r="AD520" s="33">
        <f t="shared" ref="AD520" si="5098">$H520*AC520</f>
        <v>0</v>
      </c>
      <c r="AF520" s="33">
        <f t="shared" ref="AF520" si="5099">$H520*AE520</f>
        <v>0</v>
      </c>
      <c r="AG520" s="34">
        <f t="shared" si="4959"/>
        <v>0</v>
      </c>
    </row>
    <row r="521" spans="1:33" s="14" customFormat="1" ht="18" customHeight="1" x14ac:dyDescent="0.25">
      <c r="A521" s="24"/>
      <c r="B521" s="24"/>
      <c r="C521" s="24"/>
      <c r="D521" s="24"/>
      <c r="E521" s="24"/>
      <c r="F521" s="24"/>
      <c r="G521" s="24"/>
      <c r="H521" s="33"/>
      <c r="I521" s="33"/>
      <c r="J521" s="33">
        <f t="shared" si="4948"/>
        <v>0</v>
      </c>
      <c r="L521" s="33">
        <f t="shared" si="4948"/>
        <v>0</v>
      </c>
      <c r="N521" s="33">
        <f t="shared" ref="N521" si="5100">$H521*M521</f>
        <v>0</v>
      </c>
      <c r="P521" s="33">
        <f t="shared" ref="P521" si="5101">$H521*O521</f>
        <v>0</v>
      </c>
      <c r="R521" s="33">
        <f t="shared" ref="R521" si="5102">$H521*Q521</f>
        <v>0</v>
      </c>
      <c r="T521" s="33">
        <f t="shared" ref="T521" si="5103">$H521*S521</f>
        <v>0</v>
      </c>
      <c r="V521" s="33">
        <f t="shared" ref="V521" si="5104">$H521*U521</f>
        <v>0</v>
      </c>
      <c r="X521" s="33">
        <f t="shared" ref="X521" si="5105">$H521*W521</f>
        <v>0</v>
      </c>
      <c r="Z521" s="33">
        <f t="shared" ref="Z521" si="5106">$H521*Y521</f>
        <v>0</v>
      </c>
      <c r="AB521" s="33">
        <f t="shared" ref="AB521" si="5107">$H521*AA521</f>
        <v>0</v>
      </c>
      <c r="AD521" s="33">
        <f t="shared" ref="AD521" si="5108">$H521*AC521</f>
        <v>0</v>
      </c>
      <c r="AF521" s="33">
        <f t="shared" ref="AF521" si="5109">$H521*AE521</f>
        <v>0</v>
      </c>
      <c r="AG521" s="34">
        <f t="shared" si="4959"/>
        <v>0</v>
      </c>
    </row>
    <row r="522" spans="1:33" s="14" customFormat="1" ht="18" customHeight="1" x14ac:dyDescent="0.25">
      <c r="A522" s="24"/>
      <c r="B522" s="24"/>
      <c r="C522" s="24"/>
      <c r="D522" s="24"/>
      <c r="E522" s="24"/>
      <c r="F522" s="24"/>
      <c r="G522" s="24"/>
      <c r="H522" s="33"/>
      <c r="I522" s="33"/>
      <c r="J522" s="33">
        <f t="shared" si="4948"/>
        <v>0</v>
      </c>
      <c r="L522" s="33">
        <f t="shared" si="4948"/>
        <v>0</v>
      </c>
      <c r="N522" s="33">
        <f t="shared" ref="N522" si="5110">$H522*M522</f>
        <v>0</v>
      </c>
      <c r="P522" s="33">
        <f t="shared" ref="P522" si="5111">$H522*O522</f>
        <v>0</v>
      </c>
      <c r="R522" s="33">
        <f t="shared" ref="R522" si="5112">$H522*Q522</f>
        <v>0</v>
      </c>
      <c r="T522" s="33">
        <f t="shared" ref="T522" si="5113">$H522*S522</f>
        <v>0</v>
      </c>
      <c r="V522" s="33">
        <f t="shared" ref="V522" si="5114">$H522*U522</f>
        <v>0</v>
      </c>
      <c r="X522" s="33">
        <f t="shared" ref="X522" si="5115">$H522*W522</f>
        <v>0</v>
      </c>
      <c r="Z522" s="33">
        <f t="shared" ref="Z522" si="5116">$H522*Y522</f>
        <v>0</v>
      </c>
      <c r="AB522" s="33">
        <f t="shared" ref="AB522" si="5117">$H522*AA522</f>
        <v>0</v>
      </c>
      <c r="AD522" s="33">
        <f t="shared" ref="AD522" si="5118">$H522*AC522</f>
        <v>0</v>
      </c>
      <c r="AF522" s="33">
        <f t="shared" ref="AF522" si="5119">$H522*AE522</f>
        <v>0</v>
      </c>
      <c r="AG522" s="34">
        <f t="shared" si="4959"/>
        <v>0</v>
      </c>
    </row>
    <row r="523" spans="1:33" s="14" customFormat="1" ht="18" customHeight="1" x14ac:dyDescent="0.25">
      <c r="A523" s="24"/>
      <c r="B523" s="24"/>
      <c r="C523" s="24"/>
      <c r="D523" s="24"/>
      <c r="E523" s="24"/>
      <c r="F523" s="24"/>
      <c r="G523" s="24"/>
      <c r="H523" s="33"/>
      <c r="I523" s="33"/>
      <c r="J523" s="33">
        <f t="shared" si="4948"/>
        <v>0</v>
      </c>
      <c r="L523" s="33">
        <f t="shared" si="4948"/>
        <v>0</v>
      </c>
      <c r="N523" s="33">
        <f t="shared" ref="N523" si="5120">$H523*M523</f>
        <v>0</v>
      </c>
      <c r="P523" s="33">
        <f t="shared" ref="P523" si="5121">$H523*O523</f>
        <v>0</v>
      </c>
      <c r="R523" s="33">
        <f t="shared" ref="R523" si="5122">$H523*Q523</f>
        <v>0</v>
      </c>
      <c r="T523" s="33">
        <f t="shared" ref="T523" si="5123">$H523*S523</f>
        <v>0</v>
      </c>
      <c r="V523" s="33">
        <f t="shared" ref="V523" si="5124">$H523*U523</f>
        <v>0</v>
      </c>
      <c r="X523" s="33">
        <f t="shared" ref="X523" si="5125">$H523*W523</f>
        <v>0</v>
      </c>
      <c r="Z523" s="33">
        <f t="shared" ref="Z523" si="5126">$H523*Y523</f>
        <v>0</v>
      </c>
      <c r="AB523" s="33">
        <f t="shared" ref="AB523" si="5127">$H523*AA523</f>
        <v>0</v>
      </c>
      <c r="AD523" s="33">
        <f t="shared" ref="AD523" si="5128">$H523*AC523</f>
        <v>0</v>
      </c>
      <c r="AF523" s="33">
        <f t="shared" ref="AF523" si="5129">$H523*AE523</f>
        <v>0</v>
      </c>
      <c r="AG523" s="34">
        <f t="shared" si="4959"/>
        <v>0</v>
      </c>
    </row>
    <row r="524" spans="1:33" s="14" customFormat="1" ht="18" customHeight="1" x14ac:dyDescent="0.25">
      <c r="A524" s="24"/>
      <c r="B524" s="24"/>
      <c r="C524" s="24"/>
      <c r="D524" s="24"/>
      <c r="E524" s="24"/>
      <c r="F524" s="24"/>
      <c r="G524" s="24"/>
      <c r="H524" s="33"/>
      <c r="I524" s="33"/>
      <c r="J524" s="33">
        <f t="shared" si="4948"/>
        <v>0</v>
      </c>
      <c r="L524" s="33">
        <f t="shared" si="4948"/>
        <v>0</v>
      </c>
      <c r="N524" s="33">
        <f t="shared" ref="N524" si="5130">$H524*M524</f>
        <v>0</v>
      </c>
      <c r="P524" s="33">
        <f t="shared" ref="P524" si="5131">$H524*O524</f>
        <v>0</v>
      </c>
      <c r="R524" s="33">
        <f t="shared" ref="R524" si="5132">$H524*Q524</f>
        <v>0</v>
      </c>
      <c r="T524" s="33">
        <f t="shared" ref="T524" si="5133">$H524*S524</f>
        <v>0</v>
      </c>
      <c r="V524" s="33">
        <f t="shared" ref="V524" si="5134">$H524*U524</f>
        <v>0</v>
      </c>
      <c r="X524" s="33">
        <f t="shared" ref="X524" si="5135">$H524*W524</f>
        <v>0</v>
      </c>
      <c r="Z524" s="33">
        <f t="shared" ref="Z524" si="5136">$H524*Y524</f>
        <v>0</v>
      </c>
      <c r="AB524" s="33">
        <f t="shared" ref="AB524" si="5137">$H524*AA524</f>
        <v>0</v>
      </c>
      <c r="AD524" s="33">
        <f t="shared" ref="AD524" si="5138">$H524*AC524</f>
        <v>0</v>
      </c>
      <c r="AF524" s="33">
        <f t="shared" ref="AF524" si="5139">$H524*AE524</f>
        <v>0</v>
      </c>
      <c r="AG524" s="34">
        <f t="shared" si="4959"/>
        <v>0</v>
      </c>
    </row>
    <row r="525" spans="1:33" s="14" customFormat="1" ht="18" customHeight="1" x14ac:dyDescent="0.25">
      <c r="A525" s="24"/>
      <c r="B525" s="24"/>
      <c r="C525" s="24"/>
      <c r="D525" s="24"/>
      <c r="E525" s="24"/>
      <c r="F525" s="24"/>
      <c r="G525" s="24"/>
      <c r="H525" s="33"/>
      <c r="I525" s="33"/>
      <c r="J525" s="33">
        <f t="shared" si="4948"/>
        <v>0</v>
      </c>
      <c r="L525" s="33">
        <f t="shared" si="4948"/>
        <v>0</v>
      </c>
      <c r="N525" s="33">
        <f t="shared" ref="N525" si="5140">$H525*M525</f>
        <v>0</v>
      </c>
      <c r="P525" s="33">
        <f t="shared" ref="P525" si="5141">$H525*O525</f>
        <v>0</v>
      </c>
      <c r="R525" s="33">
        <f t="shared" ref="R525" si="5142">$H525*Q525</f>
        <v>0</v>
      </c>
      <c r="T525" s="33">
        <f t="shared" ref="T525" si="5143">$H525*S525</f>
        <v>0</v>
      </c>
      <c r="V525" s="33">
        <f t="shared" ref="V525" si="5144">$H525*U525</f>
        <v>0</v>
      </c>
      <c r="X525" s="33">
        <f t="shared" ref="X525" si="5145">$H525*W525</f>
        <v>0</v>
      </c>
      <c r="Z525" s="33">
        <f t="shared" ref="Z525" si="5146">$H525*Y525</f>
        <v>0</v>
      </c>
      <c r="AB525" s="33">
        <f t="shared" ref="AB525" si="5147">$H525*AA525</f>
        <v>0</v>
      </c>
      <c r="AD525" s="33">
        <f t="shared" ref="AD525" si="5148">$H525*AC525</f>
        <v>0</v>
      </c>
      <c r="AF525" s="33">
        <f t="shared" ref="AF525" si="5149">$H525*AE525</f>
        <v>0</v>
      </c>
      <c r="AG525" s="34">
        <f t="shared" si="4959"/>
        <v>0</v>
      </c>
    </row>
    <row r="526" spans="1:33" s="14" customFormat="1" ht="18" customHeight="1" x14ac:dyDescent="0.25">
      <c r="A526" s="24"/>
      <c r="B526" s="24"/>
      <c r="C526" s="24"/>
      <c r="D526" s="24"/>
      <c r="E526" s="24"/>
      <c r="F526" s="24"/>
      <c r="G526" s="24"/>
      <c r="H526" s="33"/>
      <c r="I526" s="33"/>
      <c r="J526" s="33">
        <f t="shared" si="4948"/>
        <v>0</v>
      </c>
      <c r="L526" s="33">
        <f t="shared" si="4948"/>
        <v>0</v>
      </c>
      <c r="N526" s="33">
        <f t="shared" ref="N526" si="5150">$H526*M526</f>
        <v>0</v>
      </c>
      <c r="P526" s="33">
        <f t="shared" ref="P526" si="5151">$H526*O526</f>
        <v>0</v>
      </c>
      <c r="R526" s="33">
        <f t="shared" ref="R526" si="5152">$H526*Q526</f>
        <v>0</v>
      </c>
      <c r="T526" s="33">
        <f t="shared" ref="T526" si="5153">$H526*S526</f>
        <v>0</v>
      </c>
      <c r="V526" s="33">
        <f t="shared" ref="V526" si="5154">$H526*U526</f>
        <v>0</v>
      </c>
      <c r="X526" s="33">
        <f t="shared" ref="X526" si="5155">$H526*W526</f>
        <v>0</v>
      </c>
      <c r="Z526" s="33">
        <f t="shared" ref="Z526" si="5156">$H526*Y526</f>
        <v>0</v>
      </c>
      <c r="AB526" s="33">
        <f t="shared" ref="AB526" si="5157">$H526*AA526</f>
        <v>0</v>
      </c>
      <c r="AD526" s="33">
        <f t="shared" ref="AD526" si="5158">$H526*AC526</f>
        <v>0</v>
      </c>
      <c r="AF526" s="33">
        <f t="shared" ref="AF526" si="5159">$H526*AE526</f>
        <v>0</v>
      </c>
      <c r="AG526" s="34">
        <f t="shared" si="4959"/>
        <v>0</v>
      </c>
    </row>
    <row r="527" spans="1:33" s="14" customFormat="1" ht="18" customHeight="1" x14ac:dyDescent="0.25">
      <c r="A527" s="24"/>
      <c r="B527" s="24"/>
      <c r="C527" s="24"/>
      <c r="D527" s="24"/>
      <c r="E527" s="24"/>
      <c r="F527" s="24"/>
      <c r="G527" s="24"/>
      <c r="H527" s="33"/>
      <c r="I527" s="33"/>
      <c r="J527" s="33">
        <f t="shared" si="4948"/>
        <v>0</v>
      </c>
      <c r="L527" s="33">
        <f t="shared" si="4948"/>
        <v>0</v>
      </c>
      <c r="N527" s="33">
        <f t="shared" ref="N527" si="5160">$H527*M527</f>
        <v>0</v>
      </c>
      <c r="P527" s="33">
        <f t="shared" ref="P527" si="5161">$H527*O527</f>
        <v>0</v>
      </c>
      <c r="R527" s="33">
        <f t="shared" ref="R527" si="5162">$H527*Q527</f>
        <v>0</v>
      </c>
      <c r="T527" s="33">
        <f t="shared" ref="T527" si="5163">$H527*S527</f>
        <v>0</v>
      </c>
      <c r="V527" s="33">
        <f t="shared" ref="V527" si="5164">$H527*U527</f>
        <v>0</v>
      </c>
      <c r="X527" s="33">
        <f t="shared" ref="X527" si="5165">$H527*W527</f>
        <v>0</v>
      </c>
      <c r="Z527" s="33">
        <f t="shared" ref="Z527" si="5166">$H527*Y527</f>
        <v>0</v>
      </c>
      <c r="AB527" s="33">
        <f t="shared" ref="AB527" si="5167">$H527*AA527</f>
        <v>0</v>
      </c>
      <c r="AD527" s="33">
        <f t="shared" ref="AD527" si="5168">$H527*AC527</f>
        <v>0</v>
      </c>
      <c r="AF527" s="33">
        <f t="shared" ref="AF527" si="5169">$H527*AE527</f>
        <v>0</v>
      </c>
      <c r="AG527" s="34">
        <f t="shared" si="4959"/>
        <v>0</v>
      </c>
    </row>
    <row r="528" spans="1:33" s="14" customFormat="1" ht="18" customHeight="1" x14ac:dyDescent="0.25">
      <c r="A528" s="24"/>
      <c r="B528" s="24"/>
      <c r="C528" s="24"/>
      <c r="D528" s="24"/>
      <c r="E528" s="24"/>
      <c r="F528" s="24"/>
      <c r="G528" s="24"/>
      <c r="H528" s="33"/>
      <c r="I528" s="33"/>
      <c r="J528" s="33">
        <f t="shared" si="4948"/>
        <v>0</v>
      </c>
      <c r="L528" s="33">
        <f t="shared" si="4948"/>
        <v>0</v>
      </c>
      <c r="N528" s="33">
        <f t="shared" ref="N528" si="5170">$H528*M528</f>
        <v>0</v>
      </c>
      <c r="P528" s="33">
        <f t="shared" ref="P528" si="5171">$H528*O528</f>
        <v>0</v>
      </c>
      <c r="R528" s="33">
        <f t="shared" ref="R528" si="5172">$H528*Q528</f>
        <v>0</v>
      </c>
      <c r="T528" s="33">
        <f t="shared" ref="T528" si="5173">$H528*S528</f>
        <v>0</v>
      </c>
      <c r="V528" s="33">
        <f t="shared" ref="V528" si="5174">$H528*U528</f>
        <v>0</v>
      </c>
      <c r="X528" s="33">
        <f t="shared" ref="X528" si="5175">$H528*W528</f>
        <v>0</v>
      </c>
      <c r="Z528" s="33">
        <f t="shared" ref="Z528" si="5176">$H528*Y528</f>
        <v>0</v>
      </c>
      <c r="AB528" s="33">
        <f t="shared" ref="AB528" si="5177">$H528*AA528</f>
        <v>0</v>
      </c>
      <c r="AD528" s="33">
        <f t="shared" ref="AD528" si="5178">$H528*AC528</f>
        <v>0</v>
      </c>
      <c r="AF528" s="33">
        <f t="shared" ref="AF528" si="5179">$H528*AE528</f>
        <v>0</v>
      </c>
      <c r="AG528" s="34">
        <f t="shared" si="4959"/>
        <v>0</v>
      </c>
    </row>
    <row r="529" spans="1:33" s="14" customFormat="1" ht="18" customHeight="1" x14ac:dyDescent="0.25">
      <c r="A529" s="24"/>
      <c r="B529" s="24"/>
      <c r="C529" s="24"/>
      <c r="D529" s="24"/>
      <c r="E529" s="24"/>
      <c r="F529" s="24"/>
      <c r="G529" s="24"/>
      <c r="H529" s="33"/>
      <c r="I529" s="33"/>
      <c r="J529" s="33">
        <f t="shared" si="4948"/>
        <v>0</v>
      </c>
      <c r="L529" s="33">
        <f t="shared" si="4948"/>
        <v>0</v>
      </c>
      <c r="N529" s="33">
        <f t="shared" ref="N529" si="5180">$H529*M529</f>
        <v>0</v>
      </c>
      <c r="P529" s="33">
        <f t="shared" ref="P529" si="5181">$H529*O529</f>
        <v>0</v>
      </c>
      <c r="R529" s="33">
        <f t="shared" ref="R529" si="5182">$H529*Q529</f>
        <v>0</v>
      </c>
      <c r="T529" s="33">
        <f t="shared" ref="T529" si="5183">$H529*S529</f>
        <v>0</v>
      </c>
      <c r="V529" s="33">
        <f t="shared" ref="V529" si="5184">$H529*U529</f>
        <v>0</v>
      </c>
      <c r="X529" s="33">
        <f t="shared" ref="X529" si="5185">$H529*W529</f>
        <v>0</v>
      </c>
      <c r="Z529" s="33">
        <f t="shared" ref="Z529" si="5186">$H529*Y529</f>
        <v>0</v>
      </c>
      <c r="AB529" s="33">
        <f t="shared" ref="AB529" si="5187">$H529*AA529</f>
        <v>0</v>
      </c>
      <c r="AD529" s="33">
        <f t="shared" ref="AD529" si="5188">$H529*AC529</f>
        <v>0</v>
      </c>
      <c r="AF529" s="33">
        <f t="shared" ref="AF529" si="5189">$H529*AE529</f>
        <v>0</v>
      </c>
      <c r="AG529" s="34">
        <f t="shared" si="4959"/>
        <v>0</v>
      </c>
    </row>
    <row r="530" spans="1:33" s="14" customFormat="1" ht="18" customHeight="1" x14ac:dyDescent="0.25">
      <c r="A530" s="24"/>
      <c r="B530" s="24"/>
      <c r="C530" s="24"/>
      <c r="D530" s="24"/>
      <c r="E530" s="24"/>
      <c r="F530" s="24"/>
      <c r="G530" s="24"/>
      <c r="H530" s="33"/>
      <c r="I530" s="33"/>
      <c r="J530" s="33">
        <f t="shared" si="4948"/>
        <v>0</v>
      </c>
      <c r="L530" s="33">
        <f t="shared" si="4948"/>
        <v>0</v>
      </c>
      <c r="N530" s="33">
        <f t="shared" ref="N530" si="5190">$H530*M530</f>
        <v>0</v>
      </c>
      <c r="P530" s="33">
        <f t="shared" ref="P530" si="5191">$H530*O530</f>
        <v>0</v>
      </c>
      <c r="R530" s="33">
        <f t="shared" ref="R530" si="5192">$H530*Q530</f>
        <v>0</v>
      </c>
      <c r="T530" s="33">
        <f t="shared" ref="T530" si="5193">$H530*S530</f>
        <v>0</v>
      </c>
      <c r="V530" s="33">
        <f t="shared" ref="V530" si="5194">$H530*U530</f>
        <v>0</v>
      </c>
      <c r="X530" s="33">
        <f t="shared" ref="X530" si="5195">$H530*W530</f>
        <v>0</v>
      </c>
      <c r="Z530" s="33">
        <f t="shared" ref="Z530" si="5196">$H530*Y530</f>
        <v>0</v>
      </c>
      <c r="AB530" s="33">
        <f t="shared" ref="AB530" si="5197">$H530*AA530</f>
        <v>0</v>
      </c>
      <c r="AD530" s="33">
        <f t="shared" ref="AD530" si="5198">$H530*AC530</f>
        <v>0</v>
      </c>
      <c r="AF530" s="33">
        <f t="shared" ref="AF530" si="5199">$H530*AE530</f>
        <v>0</v>
      </c>
      <c r="AG530" s="34">
        <f t="shared" si="4959"/>
        <v>0</v>
      </c>
    </row>
    <row r="531" spans="1:33" s="14" customFormat="1" ht="18" customHeight="1" x14ac:dyDescent="0.25">
      <c r="A531" s="24"/>
      <c r="B531" s="24"/>
      <c r="C531" s="24"/>
      <c r="D531" s="24"/>
      <c r="E531" s="24"/>
      <c r="F531" s="24"/>
      <c r="G531" s="24"/>
      <c r="H531" s="33"/>
      <c r="I531" s="33"/>
      <c r="J531" s="33">
        <f t="shared" si="4948"/>
        <v>0</v>
      </c>
      <c r="L531" s="33">
        <f t="shared" si="4948"/>
        <v>0</v>
      </c>
      <c r="N531" s="33">
        <f t="shared" ref="N531" si="5200">$H531*M531</f>
        <v>0</v>
      </c>
      <c r="P531" s="33">
        <f t="shared" ref="P531" si="5201">$H531*O531</f>
        <v>0</v>
      </c>
      <c r="R531" s="33">
        <f t="shared" ref="R531" si="5202">$H531*Q531</f>
        <v>0</v>
      </c>
      <c r="T531" s="33">
        <f t="shared" ref="T531" si="5203">$H531*S531</f>
        <v>0</v>
      </c>
      <c r="V531" s="33">
        <f t="shared" ref="V531" si="5204">$H531*U531</f>
        <v>0</v>
      </c>
      <c r="X531" s="33">
        <f t="shared" ref="X531" si="5205">$H531*W531</f>
        <v>0</v>
      </c>
      <c r="Z531" s="33">
        <f t="shared" ref="Z531" si="5206">$H531*Y531</f>
        <v>0</v>
      </c>
      <c r="AB531" s="33">
        <f t="shared" ref="AB531" si="5207">$H531*AA531</f>
        <v>0</v>
      </c>
      <c r="AD531" s="33">
        <f t="shared" ref="AD531" si="5208">$H531*AC531</f>
        <v>0</v>
      </c>
      <c r="AF531" s="33">
        <f t="shared" ref="AF531" si="5209">$H531*AE531</f>
        <v>0</v>
      </c>
      <c r="AG531" s="34">
        <f t="shared" si="4959"/>
        <v>0</v>
      </c>
    </row>
    <row r="532" spans="1:33" s="14" customFormat="1" ht="18" customHeight="1" x14ac:dyDescent="0.25">
      <c r="A532" s="24"/>
      <c r="B532" s="24"/>
      <c r="C532" s="24"/>
      <c r="D532" s="24"/>
      <c r="E532" s="24"/>
      <c r="F532" s="24"/>
      <c r="G532" s="24"/>
      <c r="H532" s="33"/>
      <c r="I532" s="33"/>
      <c r="J532" s="33">
        <f t="shared" si="4948"/>
        <v>0</v>
      </c>
      <c r="L532" s="33">
        <f t="shared" si="4948"/>
        <v>0</v>
      </c>
      <c r="N532" s="33">
        <f t="shared" ref="N532" si="5210">$H532*M532</f>
        <v>0</v>
      </c>
      <c r="P532" s="33">
        <f t="shared" ref="P532" si="5211">$H532*O532</f>
        <v>0</v>
      </c>
      <c r="R532" s="33">
        <f t="shared" ref="R532" si="5212">$H532*Q532</f>
        <v>0</v>
      </c>
      <c r="T532" s="33">
        <f t="shared" ref="T532" si="5213">$H532*S532</f>
        <v>0</v>
      </c>
      <c r="V532" s="33">
        <f t="shared" ref="V532" si="5214">$H532*U532</f>
        <v>0</v>
      </c>
      <c r="X532" s="33">
        <f t="shared" ref="X532" si="5215">$H532*W532</f>
        <v>0</v>
      </c>
      <c r="Z532" s="33">
        <f t="shared" ref="Z532" si="5216">$H532*Y532</f>
        <v>0</v>
      </c>
      <c r="AB532" s="33">
        <f t="shared" ref="AB532" si="5217">$H532*AA532</f>
        <v>0</v>
      </c>
      <c r="AD532" s="33">
        <f t="shared" ref="AD532" si="5218">$H532*AC532</f>
        <v>0</v>
      </c>
      <c r="AF532" s="33">
        <f t="shared" ref="AF532" si="5219">$H532*AE532</f>
        <v>0</v>
      </c>
      <c r="AG532" s="34">
        <f t="shared" si="4959"/>
        <v>0</v>
      </c>
    </row>
    <row r="533" spans="1:33" s="14" customFormat="1" ht="18" customHeight="1" x14ac:dyDescent="0.25">
      <c r="A533" s="24"/>
      <c r="B533" s="24"/>
      <c r="C533" s="24"/>
      <c r="D533" s="24"/>
      <c r="E533" s="24"/>
      <c r="F533" s="24"/>
      <c r="G533" s="24"/>
      <c r="H533" s="33"/>
      <c r="I533" s="33"/>
      <c r="J533" s="33">
        <f t="shared" si="4948"/>
        <v>0</v>
      </c>
      <c r="L533" s="33">
        <f t="shared" si="4948"/>
        <v>0</v>
      </c>
      <c r="N533" s="33">
        <f t="shared" ref="N533" si="5220">$H533*M533</f>
        <v>0</v>
      </c>
      <c r="P533" s="33">
        <f t="shared" ref="P533" si="5221">$H533*O533</f>
        <v>0</v>
      </c>
      <c r="R533" s="33">
        <f t="shared" ref="R533" si="5222">$H533*Q533</f>
        <v>0</v>
      </c>
      <c r="T533" s="33">
        <f t="shared" ref="T533" si="5223">$H533*S533</f>
        <v>0</v>
      </c>
      <c r="V533" s="33">
        <f t="shared" ref="V533" si="5224">$H533*U533</f>
        <v>0</v>
      </c>
      <c r="X533" s="33">
        <f t="shared" ref="X533" si="5225">$H533*W533</f>
        <v>0</v>
      </c>
      <c r="Z533" s="33">
        <f t="shared" ref="Z533" si="5226">$H533*Y533</f>
        <v>0</v>
      </c>
      <c r="AB533" s="33">
        <f t="shared" ref="AB533" si="5227">$H533*AA533</f>
        <v>0</v>
      </c>
      <c r="AD533" s="33">
        <f t="shared" ref="AD533" si="5228">$H533*AC533</f>
        <v>0</v>
      </c>
      <c r="AF533" s="33">
        <f t="shared" ref="AF533" si="5229">$H533*AE533</f>
        <v>0</v>
      </c>
      <c r="AG533" s="34">
        <f t="shared" si="4959"/>
        <v>0</v>
      </c>
    </row>
    <row r="534" spans="1:33" s="14" customFormat="1" ht="18" customHeight="1" x14ac:dyDescent="0.25">
      <c r="A534" s="24"/>
      <c r="B534" s="24"/>
      <c r="C534" s="24"/>
      <c r="D534" s="24"/>
      <c r="E534" s="24"/>
      <c r="F534" s="24"/>
      <c r="G534" s="24"/>
      <c r="H534" s="33"/>
      <c r="I534" s="33"/>
      <c r="J534" s="33">
        <f t="shared" si="4948"/>
        <v>0</v>
      </c>
      <c r="L534" s="33">
        <f t="shared" si="4948"/>
        <v>0</v>
      </c>
      <c r="N534" s="33">
        <f t="shared" ref="N534" si="5230">$H534*M534</f>
        <v>0</v>
      </c>
      <c r="P534" s="33">
        <f t="shared" ref="P534" si="5231">$H534*O534</f>
        <v>0</v>
      </c>
      <c r="R534" s="33">
        <f t="shared" ref="R534" si="5232">$H534*Q534</f>
        <v>0</v>
      </c>
      <c r="T534" s="33">
        <f t="shared" ref="T534" si="5233">$H534*S534</f>
        <v>0</v>
      </c>
      <c r="V534" s="33">
        <f t="shared" ref="V534" si="5234">$H534*U534</f>
        <v>0</v>
      </c>
      <c r="X534" s="33">
        <f t="shared" ref="X534" si="5235">$H534*W534</f>
        <v>0</v>
      </c>
      <c r="Z534" s="33">
        <f t="shared" ref="Z534" si="5236">$H534*Y534</f>
        <v>0</v>
      </c>
      <c r="AB534" s="33">
        <f t="shared" ref="AB534" si="5237">$H534*AA534</f>
        <v>0</v>
      </c>
      <c r="AD534" s="33">
        <f t="shared" ref="AD534" si="5238">$H534*AC534</f>
        <v>0</v>
      </c>
      <c r="AF534" s="33">
        <f t="shared" ref="AF534" si="5239">$H534*AE534</f>
        <v>0</v>
      </c>
      <c r="AG534" s="34">
        <f t="shared" si="4959"/>
        <v>0</v>
      </c>
    </row>
    <row r="535" spans="1:33" s="14" customFormat="1" ht="18" customHeight="1" x14ac:dyDescent="0.25">
      <c r="A535" s="24"/>
      <c r="B535" s="24"/>
      <c r="C535" s="24"/>
      <c r="D535" s="24"/>
      <c r="E535" s="24"/>
      <c r="F535" s="24"/>
      <c r="G535" s="24"/>
      <c r="H535" s="33"/>
      <c r="I535" s="33"/>
      <c r="J535" s="33">
        <f t="shared" si="4948"/>
        <v>0</v>
      </c>
      <c r="L535" s="33">
        <f t="shared" si="4948"/>
        <v>0</v>
      </c>
      <c r="N535" s="33">
        <f t="shared" ref="N535" si="5240">$H535*M535</f>
        <v>0</v>
      </c>
      <c r="P535" s="33">
        <f t="shared" ref="P535" si="5241">$H535*O535</f>
        <v>0</v>
      </c>
      <c r="R535" s="33">
        <f t="shared" ref="R535" si="5242">$H535*Q535</f>
        <v>0</v>
      </c>
      <c r="T535" s="33">
        <f t="shared" ref="T535" si="5243">$H535*S535</f>
        <v>0</v>
      </c>
      <c r="V535" s="33">
        <f t="shared" ref="V535" si="5244">$H535*U535</f>
        <v>0</v>
      </c>
      <c r="X535" s="33">
        <f t="shared" ref="X535" si="5245">$H535*W535</f>
        <v>0</v>
      </c>
      <c r="Z535" s="33">
        <f t="shared" ref="Z535" si="5246">$H535*Y535</f>
        <v>0</v>
      </c>
      <c r="AB535" s="33">
        <f t="shared" ref="AB535" si="5247">$H535*AA535</f>
        <v>0</v>
      </c>
      <c r="AD535" s="33">
        <f t="shared" ref="AD535" si="5248">$H535*AC535</f>
        <v>0</v>
      </c>
      <c r="AF535" s="33">
        <f t="shared" ref="AF535" si="5249">$H535*AE535</f>
        <v>0</v>
      </c>
      <c r="AG535" s="34">
        <f t="shared" si="4959"/>
        <v>0</v>
      </c>
    </row>
    <row r="536" spans="1:33" s="14" customFormat="1" ht="18" customHeight="1" x14ac:dyDescent="0.25">
      <c r="A536" s="24"/>
      <c r="B536" s="24"/>
      <c r="C536" s="24"/>
      <c r="D536" s="24"/>
      <c r="E536" s="24"/>
      <c r="F536" s="24"/>
      <c r="G536" s="24"/>
      <c r="H536" s="33"/>
      <c r="I536" s="33"/>
      <c r="J536" s="33">
        <f t="shared" si="4948"/>
        <v>0</v>
      </c>
      <c r="L536" s="33">
        <f t="shared" si="4948"/>
        <v>0</v>
      </c>
      <c r="N536" s="33">
        <f t="shared" ref="N536" si="5250">$H536*M536</f>
        <v>0</v>
      </c>
      <c r="P536" s="33">
        <f t="shared" ref="P536" si="5251">$H536*O536</f>
        <v>0</v>
      </c>
      <c r="R536" s="33">
        <f t="shared" ref="R536" si="5252">$H536*Q536</f>
        <v>0</v>
      </c>
      <c r="T536" s="33">
        <f t="shared" ref="T536" si="5253">$H536*S536</f>
        <v>0</v>
      </c>
      <c r="V536" s="33">
        <f t="shared" ref="V536" si="5254">$H536*U536</f>
        <v>0</v>
      </c>
      <c r="X536" s="33">
        <f t="shared" ref="X536" si="5255">$H536*W536</f>
        <v>0</v>
      </c>
      <c r="Z536" s="33">
        <f t="shared" ref="Z536" si="5256">$H536*Y536</f>
        <v>0</v>
      </c>
      <c r="AB536" s="33">
        <f t="shared" ref="AB536" si="5257">$H536*AA536</f>
        <v>0</v>
      </c>
      <c r="AD536" s="33">
        <f t="shared" ref="AD536" si="5258">$H536*AC536</f>
        <v>0</v>
      </c>
      <c r="AF536" s="33">
        <f t="shared" ref="AF536" si="5259">$H536*AE536</f>
        <v>0</v>
      </c>
      <c r="AG536" s="34">
        <f t="shared" si="4959"/>
        <v>0</v>
      </c>
    </row>
    <row r="537" spans="1:33" s="14" customFormat="1" ht="18" customHeight="1" x14ac:dyDescent="0.25">
      <c r="A537" s="24"/>
      <c r="B537" s="24"/>
      <c r="C537" s="24"/>
      <c r="D537" s="24"/>
      <c r="E537" s="24"/>
      <c r="F537" s="24"/>
      <c r="G537" s="24"/>
      <c r="H537" s="33"/>
      <c r="I537" s="33"/>
      <c r="J537" s="33">
        <f t="shared" si="4948"/>
        <v>0</v>
      </c>
      <c r="L537" s="33">
        <f t="shared" si="4948"/>
        <v>0</v>
      </c>
      <c r="N537" s="33">
        <f t="shared" ref="N537" si="5260">$H537*M537</f>
        <v>0</v>
      </c>
      <c r="P537" s="33">
        <f t="shared" ref="P537" si="5261">$H537*O537</f>
        <v>0</v>
      </c>
      <c r="R537" s="33">
        <f t="shared" ref="R537" si="5262">$H537*Q537</f>
        <v>0</v>
      </c>
      <c r="T537" s="33">
        <f t="shared" ref="T537" si="5263">$H537*S537</f>
        <v>0</v>
      </c>
      <c r="V537" s="33">
        <f t="shared" ref="V537" si="5264">$H537*U537</f>
        <v>0</v>
      </c>
      <c r="X537" s="33">
        <f t="shared" ref="X537" si="5265">$H537*W537</f>
        <v>0</v>
      </c>
      <c r="Z537" s="33">
        <f t="shared" ref="Z537" si="5266">$H537*Y537</f>
        <v>0</v>
      </c>
      <c r="AB537" s="33">
        <f t="shared" ref="AB537" si="5267">$H537*AA537</f>
        <v>0</v>
      </c>
      <c r="AD537" s="33">
        <f t="shared" ref="AD537" si="5268">$H537*AC537</f>
        <v>0</v>
      </c>
      <c r="AF537" s="33">
        <f t="shared" ref="AF537" si="5269">$H537*AE537</f>
        <v>0</v>
      </c>
      <c r="AG537" s="34">
        <f t="shared" si="4959"/>
        <v>0</v>
      </c>
    </row>
    <row r="538" spans="1:33" s="14" customFormat="1" ht="18" customHeight="1" x14ac:dyDescent="0.25">
      <c r="A538" s="24"/>
      <c r="B538" s="24"/>
      <c r="C538" s="24"/>
      <c r="D538" s="24"/>
      <c r="E538" s="24"/>
      <c r="F538" s="24"/>
      <c r="G538" s="24"/>
      <c r="H538" s="33"/>
      <c r="I538" s="33"/>
      <c r="J538" s="33">
        <f t="shared" si="4948"/>
        <v>0</v>
      </c>
      <c r="L538" s="33">
        <f t="shared" si="4948"/>
        <v>0</v>
      </c>
      <c r="N538" s="33">
        <f t="shared" ref="N538" si="5270">$H538*M538</f>
        <v>0</v>
      </c>
      <c r="P538" s="33">
        <f t="shared" ref="P538" si="5271">$H538*O538</f>
        <v>0</v>
      </c>
      <c r="R538" s="33">
        <f t="shared" ref="R538" si="5272">$H538*Q538</f>
        <v>0</v>
      </c>
      <c r="T538" s="33">
        <f t="shared" ref="T538" si="5273">$H538*S538</f>
        <v>0</v>
      </c>
      <c r="V538" s="33">
        <f t="shared" ref="V538" si="5274">$H538*U538</f>
        <v>0</v>
      </c>
      <c r="X538" s="33">
        <f t="shared" ref="X538" si="5275">$H538*W538</f>
        <v>0</v>
      </c>
      <c r="Z538" s="33">
        <f t="shared" ref="Z538" si="5276">$H538*Y538</f>
        <v>0</v>
      </c>
      <c r="AB538" s="33">
        <f t="shared" ref="AB538" si="5277">$H538*AA538</f>
        <v>0</v>
      </c>
      <c r="AD538" s="33">
        <f t="shared" ref="AD538" si="5278">$H538*AC538</f>
        <v>0</v>
      </c>
      <c r="AF538" s="33">
        <f t="shared" ref="AF538" si="5279">$H538*AE538</f>
        <v>0</v>
      </c>
      <c r="AG538" s="34">
        <f t="shared" si="4959"/>
        <v>0</v>
      </c>
    </row>
    <row r="539" spans="1:33" s="14" customFormat="1" ht="18" customHeight="1" x14ac:dyDescent="0.25">
      <c r="A539" s="24"/>
      <c r="B539" s="24"/>
      <c r="C539" s="24"/>
      <c r="D539" s="24"/>
      <c r="E539" s="24"/>
      <c r="F539" s="24"/>
      <c r="G539" s="24"/>
      <c r="H539" s="33"/>
      <c r="I539" s="33"/>
      <c r="J539" s="33">
        <f t="shared" si="4948"/>
        <v>0</v>
      </c>
      <c r="L539" s="33">
        <f t="shared" si="4948"/>
        <v>0</v>
      </c>
      <c r="N539" s="33">
        <f t="shared" ref="N539" si="5280">$H539*M539</f>
        <v>0</v>
      </c>
      <c r="P539" s="33">
        <f t="shared" ref="P539" si="5281">$H539*O539</f>
        <v>0</v>
      </c>
      <c r="R539" s="33">
        <f t="shared" ref="R539" si="5282">$H539*Q539</f>
        <v>0</v>
      </c>
      <c r="T539" s="33">
        <f t="shared" ref="T539" si="5283">$H539*S539</f>
        <v>0</v>
      </c>
      <c r="V539" s="33">
        <f t="shared" ref="V539" si="5284">$H539*U539</f>
        <v>0</v>
      </c>
      <c r="X539" s="33">
        <f t="shared" ref="X539" si="5285">$H539*W539</f>
        <v>0</v>
      </c>
      <c r="Z539" s="33">
        <f t="shared" ref="Z539" si="5286">$H539*Y539</f>
        <v>0</v>
      </c>
      <c r="AB539" s="33">
        <f t="shared" ref="AB539" si="5287">$H539*AA539</f>
        <v>0</v>
      </c>
      <c r="AD539" s="33">
        <f t="shared" ref="AD539" si="5288">$H539*AC539</f>
        <v>0</v>
      </c>
      <c r="AF539" s="33">
        <f t="shared" ref="AF539" si="5289">$H539*AE539</f>
        <v>0</v>
      </c>
      <c r="AG539" s="34">
        <f t="shared" si="4959"/>
        <v>0</v>
      </c>
    </row>
    <row r="540" spans="1:33" s="14" customFormat="1" ht="18" customHeight="1" x14ac:dyDescent="0.25">
      <c r="A540" s="24"/>
      <c r="B540" s="24"/>
      <c r="C540" s="24"/>
      <c r="D540" s="24"/>
      <c r="E540" s="24"/>
      <c r="F540" s="24"/>
      <c r="G540" s="24"/>
      <c r="H540" s="33"/>
      <c r="I540" s="33"/>
      <c r="J540" s="33">
        <f t="shared" si="4948"/>
        <v>0</v>
      </c>
      <c r="L540" s="33">
        <f t="shared" si="4948"/>
        <v>0</v>
      </c>
      <c r="N540" s="33">
        <f t="shared" ref="N540" si="5290">$H540*M540</f>
        <v>0</v>
      </c>
      <c r="P540" s="33">
        <f t="shared" ref="P540" si="5291">$H540*O540</f>
        <v>0</v>
      </c>
      <c r="R540" s="33">
        <f t="shared" ref="R540" si="5292">$H540*Q540</f>
        <v>0</v>
      </c>
      <c r="T540" s="33">
        <f t="shared" ref="T540" si="5293">$H540*S540</f>
        <v>0</v>
      </c>
      <c r="V540" s="33">
        <f t="shared" ref="V540" si="5294">$H540*U540</f>
        <v>0</v>
      </c>
      <c r="X540" s="33">
        <f t="shared" ref="X540" si="5295">$H540*W540</f>
        <v>0</v>
      </c>
      <c r="Z540" s="33">
        <f t="shared" ref="Z540" si="5296">$H540*Y540</f>
        <v>0</v>
      </c>
      <c r="AB540" s="33">
        <f t="shared" ref="AB540" si="5297">$H540*AA540</f>
        <v>0</v>
      </c>
      <c r="AD540" s="33">
        <f t="shared" ref="AD540" si="5298">$H540*AC540</f>
        <v>0</v>
      </c>
      <c r="AF540" s="33">
        <f t="shared" ref="AF540" si="5299">$H540*AE540</f>
        <v>0</v>
      </c>
      <c r="AG540" s="34">
        <f t="shared" si="4959"/>
        <v>0</v>
      </c>
    </row>
    <row r="541" spans="1:33" s="14" customFormat="1" ht="18" customHeight="1" x14ac:dyDescent="0.25">
      <c r="A541" s="24"/>
      <c r="B541" s="24"/>
      <c r="C541" s="24"/>
      <c r="D541" s="24"/>
      <c r="E541" s="24"/>
      <c r="F541" s="24"/>
      <c r="G541" s="24"/>
      <c r="H541" s="33"/>
      <c r="I541" s="33"/>
      <c r="J541" s="33">
        <f t="shared" si="4948"/>
        <v>0</v>
      </c>
      <c r="L541" s="33">
        <f t="shared" si="4948"/>
        <v>0</v>
      </c>
      <c r="N541" s="33">
        <f t="shared" ref="N541" si="5300">$H541*M541</f>
        <v>0</v>
      </c>
      <c r="P541" s="33">
        <f t="shared" ref="P541" si="5301">$H541*O541</f>
        <v>0</v>
      </c>
      <c r="R541" s="33">
        <f t="shared" ref="R541" si="5302">$H541*Q541</f>
        <v>0</v>
      </c>
      <c r="T541" s="33">
        <f t="shared" ref="T541" si="5303">$H541*S541</f>
        <v>0</v>
      </c>
      <c r="V541" s="33">
        <f t="shared" ref="V541" si="5304">$H541*U541</f>
        <v>0</v>
      </c>
      <c r="X541" s="33">
        <f t="shared" ref="X541" si="5305">$H541*W541</f>
        <v>0</v>
      </c>
      <c r="Z541" s="33">
        <f t="shared" ref="Z541" si="5306">$H541*Y541</f>
        <v>0</v>
      </c>
      <c r="AB541" s="33">
        <f t="shared" ref="AB541" si="5307">$H541*AA541</f>
        <v>0</v>
      </c>
      <c r="AD541" s="33">
        <f t="shared" ref="AD541" si="5308">$H541*AC541</f>
        <v>0</v>
      </c>
      <c r="AF541" s="33">
        <f t="shared" ref="AF541" si="5309">$H541*AE541</f>
        <v>0</v>
      </c>
      <c r="AG541" s="34">
        <f t="shared" si="4959"/>
        <v>0</v>
      </c>
    </row>
    <row r="542" spans="1:33" s="14" customFormat="1" ht="18" customHeight="1" x14ac:dyDescent="0.25">
      <c r="A542" s="24"/>
      <c r="B542" s="24"/>
      <c r="C542" s="24"/>
      <c r="D542" s="24"/>
      <c r="E542" s="24"/>
      <c r="F542" s="24"/>
      <c r="G542" s="24"/>
      <c r="H542" s="33"/>
      <c r="I542" s="33"/>
      <c r="J542" s="33">
        <f t="shared" si="4948"/>
        <v>0</v>
      </c>
      <c r="L542" s="33">
        <f t="shared" si="4948"/>
        <v>0</v>
      </c>
      <c r="N542" s="33">
        <f t="shared" ref="N542" si="5310">$H542*M542</f>
        <v>0</v>
      </c>
      <c r="P542" s="33">
        <f t="shared" ref="P542" si="5311">$H542*O542</f>
        <v>0</v>
      </c>
      <c r="R542" s="33">
        <f t="shared" ref="R542" si="5312">$H542*Q542</f>
        <v>0</v>
      </c>
      <c r="T542" s="33">
        <f t="shared" ref="T542" si="5313">$H542*S542</f>
        <v>0</v>
      </c>
      <c r="V542" s="33">
        <f t="shared" ref="V542" si="5314">$H542*U542</f>
        <v>0</v>
      </c>
      <c r="X542" s="33">
        <f t="shared" ref="X542" si="5315">$H542*W542</f>
        <v>0</v>
      </c>
      <c r="Z542" s="33">
        <f t="shared" ref="Z542" si="5316">$H542*Y542</f>
        <v>0</v>
      </c>
      <c r="AB542" s="33">
        <f t="shared" ref="AB542" si="5317">$H542*AA542</f>
        <v>0</v>
      </c>
      <c r="AD542" s="33">
        <f t="shared" ref="AD542" si="5318">$H542*AC542</f>
        <v>0</v>
      </c>
      <c r="AF542" s="33">
        <f t="shared" ref="AF542" si="5319">$H542*AE542</f>
        <v>0</v>
      </c>
      <c r="AG542" s="34">
        <f t="shared" si="4959"/>
        <v>0</v>
      </c>
    </row>
    <row r="543" spans="1:33" s="14" customFormat="1" ht="18" customHeight="1" x14ac:dyDescent="0.25">
      <c r="A543" s="24"/>
      <c r="B543" s="24"/>
      <c r="C543" s="24"/>
      <c r="D543" s="24"/>
      <c r="E543" s="24"/>
      <c r="F543" s="24"/>
      <c r="G543" s="24"/>
      <c r="H543" s="33"/>
      <c r="I543" s="33"/>
      <c r="J543" s="33">
        <f t="shared" si="4948"/>
        <v>0</v>
      </c>
      <c r="L543" s="33">
        <f t="shared" si="4948"/>
        <v>0</v>
      </c>
      <c r="N543" s="33">
        <f t="shared" ref="N543" si="5320">$H543*M543</f>
        <v>0</v>
      </c>
      <c r="P543" s="33">
        <f t="shared" ref="P543" si="5321">$H543*O543</f>
        <v>0</v>
      </c>
      <c r="R543" s="33">
        <f t="shared" ref="R543" si="5322">$H543*Q543</f>
        <v>0</v>
      </c>
      <c r="T543" s="33">
        <f t="shared" ref="T543" si="5323">$H543*S543</f>
        <v>0</v>
      </c>
      <c r="V543" s="33">
        <f t="shared" ref="V543" si="5324">$H543*U543</f>
        <v>0</v>
      </c>
      <c r="X543" s="33">
        <f t="shared" ref="X543" si="5325">$H543*W543</f>
        <v>0</v>
      </c>
      <c r="Z543" s="33">
        <f t="shared" ref="Z543" si="5326">$H543*Y543</f>
        <v>0</v>
      </c>
      <c r="AB543" s="33">
        <f t="shared" ref="AB543" si="5327">$H543*AA543</f>
        <v>0</v>
      </c>
      <c r="AD543" s="33">
        <f t="shared" ref="AD543" si="5328">$H543*AC543</f>
        <v>0</v>
      </c>
      <c r="AF543" s="33">
        <f t="shared" ref="AF543" si="5329">$H543*AE543</f>
        <v>0</v>
      </c>
      <c r="AG543" s="34">
        <f t="shared" si="4959"/>
        <v>0</v>
      </c>
    </row>
    <row r="544" spans="1:33" s="14" customFormat="1" ht="18" customHeight="1" x14ac:dyDescent="0.25">
      <c r="A544" s="24"/>
      <c r="B544" s="24"/>
      <c r="C544" s="24"/>
      <c r="D544" s="24"/>
      <c r="E544" s="24"/>
      <c r="F544" s="24"/>
      <c r="G544" s="24"/>
      <c r="H544" s="33"/>
      <c r="I544" s="33"/>
      <c r="J544" s="33">
        <f t="shared" si="4948"/>
        <v>0</v>
      </c>
      <c r="L544" s="33">
        <f t="shared" si="4948"/>
        <v>0</v>
      </c>
      <c r="N544" s="33">
        <f t="shared" ref="N544" si="5330">$H544*M544</f>
        <v>0</v>
      </c>
      <c r="P544" s="33">
        <f t="shared" ref="P544" si="5331">$H544*O544</f>
        <v>0</v>
      </c>
      <c r="R544" s="33">
        <f t="shared" ref="R544" si="5332">$H544*Q544</f>
        <v>0</v>
      </c>
      <c r="T544" s="33">
        <f t="shared" ref="T544" si="5333">$H544*S544</f>
        <v>0</v>
      </c>
      <c r="V544" s="33">
        <f t="shared" ref="V544" si="5334">$H544*U544</f>
        <v>0</v>
      </c>
      <c r="X544" s="33">
        <f t="shared" ref="X544" si="5335">$H544*W544</f>
        <v>0</v>
      </c>
      <c r="Z544" s="33">
        <f t="shared" ref="Z544" si="5336">$H544*Y544</f>
        <v>0</v>
      </c>
      <c r="AB544" s="33">
        <f t="shared" ref="AB544" si="5337">$H544*AA544</f>
        <v>0</v>
      </c>
      <c r="AD544" s="33">
        <f t="shared" ref="AD544" si="5338">$H544*AC544</f>
        <v>0</v>
      </c>
      <c r="AF544" s="33">
        <f t="shared" ref="AF544" si="5339">$H544*AE544</f>
        <v>0</v>
      </c>
      <c r="AG544" s="34">
        <f t="shared" si="4959"/>
        <v>0</v>
      </c>
    </row>
    <row r="545" spans="1:33" s="14" customFormat="1" ht="18" customHeight="1" x14ac:dyDescent="0.25">
      <c r="A545" s="24"/>
      <c r="B545" s="24"/>
      <c r="C545" s="24"/>
      <c r="D545" s="24"/>
      <c r="E545" s="24"/>
      <c r="F545" s="24"/>
      <c r="G545" s="24"/>
      <c r="H545" s="33"/>
      <c r="I545" s="33"/>
      <c r="J545" s="33">
        <f t="shared" si="4948"/>
        <v>0</v>
      </c>
      <c r="L545" s="33">
        <f t="shared" si="4948"/>
        <v>0</v>
      </c>
      <c r="N545" s="33">
        <f t="shared" ref="N545" si="5340">$H545*M545</f>
        <v>0</v>
      </c>
      <c r="P545" s="33">
        <f t="shared" ref="P545" si="5341">$H545*O545</f>
        <v>0</v>
      </c>
      <c r="R545" s="33">
        <f t="shared" ref="R545" si="5342">$H545*Q545</f>
        <v>0</v>
      </c>
      <c r="T545" s="33">
        <f t="shared" ref="T545" si="5343">$H545*S545</f>
        <v>0</v>
      </c>
      <c r="V545" s="33">
        <f t="shared" ref="V545" si="5344">$H545*U545</f>
        <v>0</v>
      </c>
      <c r="X545" s="33">
        <f t="shared" ref="X545" si="5345">$H545*W545</f>
        <v>0</v>
      </c>
      <c r="Z545" s="33">
        <f t="shared" ref="Z545" si="5346">$H545*Y545</f>
        <v>0</v>
      </c>
      <c r="AB545" s="33">
        <f t="shared" ref="AB545" si="5347">$H545*AA545</f>
        <v>0</v>
      </c>
      <c r="AD545" s="33">
        <f t="shared" ref="AD545" si="5348">$H545*AC545</f>
        <v>0</v>
      </c>
      <c r="AF545" s="33">
        <f t="shared" ref="AF545" si="5349">$H545*AE545</f>
        <v>0</v>
      </c>
      <c r="AG545" s="34">
        <f t="shared" si="4959"/>
        <v>0</v>
      </c>
    </row>
    <row r="546" spans="1:33" s="14" customFormat="1" ht="18" customHeight="1" x14ac:dyDescent="0.25">
      <c r="A546" s="24"/>
      <c r="B546" s="24"/>
      <c r="C546" s="24"/>
      <c r="D546" s="24"/>
      <c r="E546" s="24"/>
      <c r="F546" s="24"/>
      <c r="G546" s="24"/>
      <c r="H546" s="33"/>
      <c r="I546" s="33"/>
      <c r="J546" s="33">
        <f t="shared" si="4948"/>
        <v>0</v>
      </c>
      <c r="L546" s="33">
        <f t="shared" si="4948"/>
        <v>0</v>
      </c>
      <c r="N546" s="33">
        <f t="shared" ref="N546" si="5350">$H546*M546</f>
        <v>0</v>
      </c>
      <c r="P546" s="33">
        <f t="shared" ref="P546" si="5351">$H546*O546</f>
        <v>0</v>
      </c>
      <c r="R546" s="33">
        <f t="shared" ref="R546" si="5352">$H546*Q546</f>
        <v>0</v>
      </c>
      <c r="T546" s="33">
        <f t="shared" ref="T546" si="5353">$H546*S546</f>
        <v>0</v>
      </c>
      <c r="V546" s="33">
        <f t="shared" ref="V546" si="5354">$H546*U546</f>
        <v>0</v>
      </c>
      <c r="X546" s="33">
        <f t="shared" ref="X546" si="5355">$H546*W546</f>
        <v>0</v>
      </c>
      <c r="Z546" s="33">
        <f t="shared" ref="Z546" si="5356">$H546*Y546</f>
        <v>0</v>
      </c>
      <c r="AB546" s="33">
        <f t="shared" ref="AB546" si="5357">$H546*AA546</f>
        <v>0</v>
      </c>
      <c r="AD546" s="33">
        <f t="shared" ref="AD546" si="5358">$H546*AC546</f>
        <v>0</v>
      </c>
      <c r="AF546" s="33">
        <f t="shared" ref="AF546" si="5359">$H546*AE546</f>
        <v>0</v>
      </c>
      <c r="AG546" s="34">
        <f t="shared" si="4959"/>
        <v>0</v>
      </c>
    </row>
    <row r="547" spans="1:33" s="14" customFormat="1" ht="18" customHeight="1" x14ac:dyDescent="0.25">
      <c r="A547" s="24"/>
      <c r="B547" s="24"/>
      <c r="C547" s="24"/>
      <c r="D547" s="24"/>
      <c r="E547" s="24"/>
      <c r="F547" s="24"/>
      <c r="G547" s="24"/>
      <c r="H547" s="33"/>
      <c r="I547" s="33"/>
      <c r="J547" s="33">
        <f t="shared" si="4948"/>
        <v>0</v>
      </c>
      <c r="L547" s="33">
        <f t="shared" si="4948"/>
        <v>0</v>
      </c>
      <c r="N547" s="33">
        <f t="shared" ref="N547" si="5360">$H547*M547</f>
        <v>0</v>
      </c>
      <c r="P547" s="33">
        <f t="shared" ref="P547" si="5361">$H547*O547</f>
        <v>0</v>
      </c>
      <c r="R547" s="33">
        <f t="shared" ref="R547" si="5362">$H547*Q547</f>
        <v>0</v>
      </c>
      <c r="T547" s="33">
        <f t="shared" ref="T547" si="5363">$H547*S547</f>
        <v>0</v>
      </c>
      <c r="V547" s="33">
        <f t="shared" ref="V547" si="5364">$H547*U547</f>
        <v>0</v>
      </c>
      <c r="X547" s="33">
        <f t="shared" ref="X547" si="5365">$H547*W547</f>
        <v>0</v>
      </c>
      <c r="Z547" s="33">
        <f t="shared" ref="Z547" si="5366">$H547*Y547</f>
        <v>0</v>
      </c>
      <c r="AB547" s="33">
        <f t="shared" ref="AB547" si="5367">$H547*AA547</f>
        <v>0</v>
      </c>
      <c r="AD547" s="33">
        <f t="shared" ref="AD547" si="5368">$H547*AC547</f>
        <v>0</v>
      </c>
      <c r="AF547" s="33">
        <f t="shared" ref="AF547" si="5369">$H547*AE547</f>
        <v>0</v>
      </c>
      <c r="AG547" s="34">
        <f t="shared" si="4959"/>
        <v>0</v>
      </c>
    </row>
    <row r="548" spans="1:33" s="14" customFormat="1" ht="18" customHeight="1" x14ac:dyDescent="0.25">
      <c r="A548" s="24"/>
      <c r="B548" s="24"/>
      <c r="C548" s="24"/>
      <c r="D548" s="24"/>
      <c r="E548" s="24"/>
      <c r="F548" s="24"/>
      <c r="G548" s="24"/>
      <c r="H548" s="33"/>
      <c r="I548" s="33"/>
      <c r="J548" s="33">
        <f t="shared" si="4948"/>
        <v>0</v>
      </c>
      <c r="L548" s="33">
        <f t="shared" si="4948"/>
        <v>0</v>
      </c>
      <c r="N548" s="33">
        <f t="shared" ref="N548" si="5370">$H548*M548</f>
        <v>0</v>
      </c>
      <c r="P548" s="33">
        <f t="shared" ref="P548" si="5371">$H548*O548</f>
        <v>0</v>
      </c>
      <c r="R548" s="33">
        <f t="shared" ref="R548" si="5372">$H548*Q548</f>
        <v>0</v>
      </c>
      <c r="T548" s="33">
        <f t="shared" ref="T548" si="5373">$H548*S548</f>
        <v>0</v>
      </c>
      <c r="V548" s="33">
        <f t="shared" ref="V548" si="5374">$H548*U548</f>
        <v>0</v>
      </c>
      <c r="X548" s="33">
        <f t="shared" ref="X548" si="5375">$H548*W548</f>
        <v>0</v>
      </c>
      <c r="Z548" s="33">
        <f t="shared" ref="Z548" si="5376">$H548*Y548</f>
        <v>0</v>
      </c>
      <c r="AB548" s="33">
        <f t="shared" ref="AB548" si="5377">$H548*AA548</f>
        <v>0</v>
      </c>
      <c r="AD548" s="33">
        <f t="shared" ref="AD548" si="5378">$H548*AC548</f>
        <v>0</v>
      </c>
      <c r="AF548" s="33">
        <f t="shared" ref="AF548" si="5379">$H548*AE548</f>
        <v>0</v>
      </c>
      <c r="AG548" s="34">
        <f t="shared" si="4959"/>
        <v>0</v>
      </c>
    </row>
    <row r="549" spans="1:33" s="14" customFormat="1" ht="18" customHeight="1" x14ac:dyDescent="0.25">
      <c r="A549" s="24"/>
      <c r="B549" s="24"/>
      <c r="C549" s="24"/>
      <c r="D549" s="24"/>
      <c r="E549" s="24"/>
      <c r="F549" s="24"/>
      <c r="G549" s="24"/>
      <c r="H549" s="33"/>
      <c r="I549" s="33"/>
      <c r="J549" s="33">
        <f t="shared" si="4948"/>
        <v>0</v>
      </c>
      <c r="L549" s="33">
        <f t="shared" si="4948"/>
        <v>0</v>
      </c>
      <c r="N549" s="33">
        <f t="shared" ref="N549" si="5380">$H549*M549</f>
        <v>0</v>
      </c>
      <c r="P549" s="33">
        <f t="shared" ref="P549" si="5381">$H549*O549</f>
        <v>0</v>
      </c>
      <c r="R549" s="33">
        <f t="shared" ref="R549" si="5382">$H549*Q549</f>
        <v>0</v>
      </c>
      <c r="T549" s="33">
        <f t="shared" ref="T549" si="5383">$H549*S549</f>
        <v>0</v>
      </c>
      <c r="V549" s="33">
        <f t="shared" ref="V549" si="5384">$H549*U549</f>
        <v>0</v>
      </c>
      <c r="X549" s="33">
        <f t="shared" ref="X549" si="5385">$H549*W549</f>
        <v>0</v>
      </c>
      <c r="Z549" s="33">
        <f t="shared" ref="Z549" si="5386">$H549*Y549</f>
        <v>0</v>
      </c>
      <c r="AB549" s="33">
        <f t="shared" ref="AB549" si="5387">$H549*AA549</f>
        <v>0</v>
      </c>
      <c r="AD549" s="33">
        <f t="shared" ref="AD549" si="5388">$H549*AC549</f>
        <v>0</v>
      </c>
      <c r="AF549" s="33">
        <f t="shared" ref="AF549" si="5389">$H549*AE549</f>
        <v>0</v>
      </c>
      <c r="AG549" s="34">
        <f t="shared" si="4959"/>
        <v>0</v>
      </c>
    </row>
    <row r="550" spans="1:33" s="14" customFormat="1" ht="18" customHeight="1" x14ac:dyDescent="0.25">
      <c r="A550" s="24"/>
      <c r="B550" s="24"/>
      <c r="C550" s="24"/>
      <c r="D550" s="24"/>
      <c r="E550" s="24"/>
      <c r="F550" s="24"/>
      <c r="G550" s="24"/>
      <c r="H550" s="33"/>
      <c r="I550" s="33"/>
      <c r="J550" s="33">
        <f t="shared" si="4948"/>
        <v>0</v>
      </c>
      <c r="L550" s="33">
        <f t="shared" si="4948"/>
        <v>0</v>
      </c>
      <c r="N550" s="33">
        <f t="shared" ref="N550" si="5390">$H550*M550</f>
        <v>0</v>
      </c>
      <c r="P550" s="33">
        <f t="shared" ref="P550" si="5391">$H550*O550</f>
        <v>0</v>
      </c>
      <c r="R550" s="33">
        <f t="shared" ref="R550" si="5392">$H550*Q550</f>
        <v>0</v>
      </c>
      <c r="T550" s="33">
        <f t="shared" ref="T550" si="5393">$H550*S550</f>
        <v>0</v>
      </c>
      <c r="V550" s="33">
        <f t="shared" ref="V550" si="5394">$H550*U550</f>
        <v>0</v>
      </c>
      <c r="X550" s="33">
        <f t="shared" ref="X550" si="5395">$H550*W550</f>
        <v>0</v>
      </c>
      <c r="Z550" s="33">
        <f t="shared" ref="Z550" si="5396">$H550*Y550</f>
        <v>0</v>
      </c>
      <c r="AB550" s="33">
        <f t="shared" ref="AB550" si="5397">$H550*AA550</f>
        <v>0</v>
      </c>
      <c r="AD550" s="33">
        <f t="shared" ref="AD550" si="5398">$H550*AC550</f>
        <v>0</v>
      </c>
      <c r="AF550" s="33">
        <f t="shared" ref="AF550" si="5399">$H550*AE550</f>
        <v>0</v>
      </c>
      <c r="AG550" s="34">
        <f t="shared" si="4959"/>
        <v>0</v>
      </c>
    </row>
    <row r="551" spans="1:33" s="14" customFormat="1" ht="18" customHeight="1" x14ac:dyDescent="0.25">
      <c r="A551" s="24"/>
      <c r="B551" s="24"/>
      <c r="C551" s="24"/>
      <c r="D551" s="24"/>
      <c r="E551" s="24"/>
      <c r="F551" s="24"/>
      <c r="G551" s="24"/>
      <c r="H551" s="33"/>
      <c r="I551" s="33"/>
      <c r="J551" s="33">
        <f t="shared" si="4948"/>
        <v>0</v>
      </c>
      <c r="L551" s="33">
        <f t="shared" si="4948"/>
        <v>0</v>
      </c>
      <c r="N551" s="33">
        <f t="shared" ref="N551" si="5400">$H551*M551</f>
        <v>0</v>
      </c>
      <c r="P551" s="33">
        <f t="shared" ref="P551" si="5401">$H551*O551</f>
        <v>0</v>
      </c>
      <c r="R551" s="33">
        <f t="shared" ref="R551" si="5402">$H551*Q551</f>
        <v>0</v>
      </c>
      <c r="T551" s="33">
        <f t="shared" ref="T551" si="5403">$H551*S551</f>
        <v>0</v>
      </c>
      <c r="V551" s="33">
        <f t="shared" ref="V551" si="5404">$H551*U551</f>
        <v>0</v>
      </c>
      <c r="X551" s="33">
        <f t="shared" ref="X551" si="5405">$H551*W551</f>
        <v>0</v>
      </c>
      <c r="Z551" s="33">
        <f t="shared" ref="Z551" si="5406">$H551*Y551</f>
        <v>0</v>
      </c>
      <c r="AB551" s="33">
        <f t="shared" ref="AB551" si="5407">$H551*AA551</f>
        <v>0</v>
      </c>
      <c r="AD551" s="33">
        <f t="shared" ref="AD551" si="5408">$H551*AC551</f>
        <v>0</v>
      </c>
      <c r="AF551" s="33">
        <f t="shared" ref="AF551" si="5409">$H551*AE551</f>
        <v>0</v>
      </c>
      <c r="AG551" s="34">
        <f t="shared" si="4959"/>
        <v>0</v>
      </c>
    </row>
    <row r="552" spans="1:33" s="14" customFormat="1" ht="18" customHeight="1" x14ac:dyDescent="0.25">
      <c r="A552" s="24"/>
      <c r="B552" s="24"/>
      <c r="C552" s="24"/>
      <c r="D552" s="24"/>
      <c r="E552" s="24"/>
      <c r="F552" s="24"/>
      <c r="G552" s="24"/>
      <c r="H552" s="33"/>
      <c r="I552" s="33"/>
      <c r="J552" s="33">
        <f t="shared" si="4948"/>
        <v>0</v>
      </c>
      <c r="L552" s="33">
        <f t="shared" si="4948"/>
        <v>0</v>
      </c>
      <c r="N552" s="33">
        <f t="shared" ref="N552" si="5410">$H552*M552</f>
        <v>0</v>
      </c>
      <c r="P552" s="33">
        <f t="shared" ref="P552" si="5411">$H552*O552</f>
        <v>0</v>
      </c>
      <c r="R552" s="33">
        <f t="shared" ref="R552" si="5412">$H552*Q552</f>
        <v>0</v>
      </c>
      <c r="T552" s="33">
        <f t="shared" ref="T552" si="5413">$H552*S552</f>
        <v>0</v>
      </c>
      <c r="V552" s="33">
        <f t="shared" ref="V552" si="5414">$H552*U552</f>
        <v>0</v>
      </c>
      <c r="X552" s="33">
        <f t="shared" ref="X552" si="5415">$H552*W552</f>
        <v>0</v>
      </c>
      <c r="Z552" s="33">
        <f t="shared" ref="Z552" si="5416">$H552*Y552</f>
        <v>0</v>
      </c>
      <c r="AB552" s="33">
        <f t="shared" ref="AB552" si="5417">$H552*AA552</f>
        <v>0</v>
      </c>
      <c r="AD552" s="33">
        <f t="shared" ref="AD552" si="5418">$H552*AC552</f>
        <v>0</v>
      </c>
      <c r="AF552" s="33">
        <f t="shared" ref="AF552" si="5419">$H552*AE552</f>
        <v>0</v>
      </c>
      <c r="AG552" s="34">
        <f t="shared" si="4959"/>
        <v>0</v>
      </c>
    </row>
    <row r="553" spans="1:33" s="14" customFormat="1" ht="18" customHeight="1" x14ac:dyDescent="0.25">
      <c r="A553" s="24"/>
      <c r="B553" s="24"/>
      <c r="C553" s="24"/>
      <c r="D553" s="24"/>
      <c r="E553" s="24"/>
      <c r="F553" s="24"/>
      <c r="G553" s="24"/>
      <c r="H553" s="33"/>
      <c r="I553" s="33"/>
      <c r="J553" s="33">
        <f t="shared" si="4948"/>
        <v>0</v>
      </c>
      <c r="L553" s="33">
        <f t="shared" si="4948"/>
        <v>0</v>
      </c>
      <c r="N553" s="33">
        <f t="shared" ref="N553" si="5420">$H553*M553</f>
        <v>0</v>
      </c>
      <c r="P553" s="33">
        <f t="shared" ref="P553" si="5421">$H553*O553</f>
        <v>0</v>
      </c>
      <c r="R553" s="33">
        <f t="shared" ref="R553" si="5422">$H553*Q553</f>
        <v>0</v>
      </c>
      <c r="T553" s="33">
        <f t="shared" ref="T553" si="5423">$H553*S553</f>
        <v>0</v>
      </c>
      <c r="V553" s="33">
        <f t="shared" ref="V553" si="5424">$H553*U553</f>
        <v>0</v>
      </c>
      <c r="X553" s="33">
        <f t="shared" ref="X553" si="5425">$H553*W553</f>
        <v>0</v>
      </c>
      <c r="Z553" s="33">
        <f t="shared" ref="Z553" si="5426">$H553*Y553</f>
        <v>0</v>
      </c>
      <c r="AB553" s="33">
        <f t="shared" ref="AB553" si="5427">$H553*AA553</f>
        <v>0</v>
      </c>
      <c r="AD553" s="33">
        <f t="shared" ref="AD553" si="5428">$H553*AC553</f>
        <v>0</v>
      </c>
      <c r="AF553" s="33">
        <f t="shared" ref="AF553" si="5429">$H553*AE553</f>
        <v>0</v>
      </c>
      <c r="AG553" s="34">
        <f t="shared" si="4959"/>
        <v>0</v>
      </c>
    </row>
    <row r="554" spans="1:33" s="14" customFormat="1" ht="18" customHeight="1" x14ac:dyDescent="0.25">
      <c r="A554" s="24"/>
      <c r="B554" s="24"/>
      <c r="C554" s="24"/>
      <c r="D554" s="24"/>
      <c r="E554" s="24"/>
      <c r="F554" s="24"/>
      <c r="G554" s="24"/>
      <c r="H554" s="33"/>
      <c r="I554" s="33"/>
      <c r="J554" s="33">
        <f t="shared" si="4948"/>
        <v>0</v>
      </c>
      <c r="L554" s="33">
        <f t="shared" si="4948"/>
        <v>0</v>
      </c>
      <c r="N554" s="33">
        <f t="shared" ref="N554" si="5430">$H554*M554</f>
        <v>0</v>
      </c>
      <c r="P554" s="33">
        <f t="shared" ref="P554" si="5431">$H554*O554</f>
        <v>0</v>
      </c>
      <c r="R554" s="33">
        <f t="shared" ref="R554" si="5432">$H554*Q554</f>
        <v>0</v>
      </c>
      <c r="T554" s="33">
        <f t="shared" ref="T554" si="5433">$H554*S554</f>
        <v>0</v>
      </c>
      <c r="V554" s="33">
        <f t="shared" ref="V554" si="5434">$H554*U554</f>
        <v>0</v>
      </c>
      <c r="X554" s="33">
        <f t="shared" ref="X554" si="5435">$H554*W554</f>
        <v>0</v>
      </c>
      <c r="Z554" s="33">
        <f t="shared" ref="Z554" si="5436">$H554*Y554</f>
        <v>0</v>
      </c>
      <c r="AB554" s="33">
        <f t="shared" ref="AB554" si="5437">$H554*AA554</f>
        <v>0</v>
      </c>
      <c r="AD554" s="33">
        <f t="shared" ref="AD554" si="5438">$H554*AC554</f>
        <v>0</v>
      </c>
      <c r="AF554" s="33">
        <f t="shared" ref="AF554" si="5439">$H554*AE554</f>
        <v>0</v>
      </c>
      <c r="AG554" s="34">
        <f t="shared" si="4959"/>
        <v>0</v>
      </c>
    </row>
    <row r="555" spans="1:33" s="14" customFormat="1" ht="18" customHeight="1" x14ac:dyDescent="0.25">
      <c r="A555" s="24"/>
      <c r="B555" s="24"/>
      <c r="C555" s="24"/>
      <c r="D555" s="24"/>
      <c r="E555" s="24"/>
      <c r="F555" s="24"/>
      <c r="G555" s="24"/>
      <c r="H555" s="33"/>
      <c r="I555" s="33"/>
      <c r="J555" s="33">
        <f t="shared" si="4948"/>
        <v>0</v>
      </c>
      <c r="L555" s="33">
        <f t="shared" si="4948"/>
        <v>0</v>
      </c>
      <c r="N555" s="33">
        <f t="shared" ref="N555" si="5440">$H555*M555</f>
        <v>0</v>
      </c>
      <c r="P555" s="33">
        <f t="shared" ref="P555" si="5441">$H555*O555</f>
        <v>0</v>
      </c>
      <c r="R555" s="33">
        <f t="shared" ref="R555" si="5442">$H555*Q555</f>
        <v>0</v>
      </c>
      <c r="T555" s="33">
        <f t="shared" ref="T555" si="5443">$H555*S555</f>
        <v>0</v>
      </c>
      <c r="V555" s="33">
        <f t="shared" ref="V555" si="5444">$H555*U555</f>
        <v>0</v>
      </c>
      <c r="X555" s="33">
        <f t="shared" ref="X555" si="5445">$H555*W555</f>
        <v>0</v>
      </c>
      <c r="Z555" s="33">
        <f t="shared" ref="Z555" si="5446">$H555*Y555</f>
        <v>0</v>
      </c>
      <c r="AB555" s="33">
        <f t="shared" ref="AB555" si="5447">$H555*AA555</f>
        <v>0</v>
      </c>
      <c r="AD555" s="33">
        <f t="shared" ref="AD555" si="5448">$H555*AC555</f>
        <v>0</v>
      </c>
      <c r="AF555" s="33">
        <f t="shared" ref="AF555" si="5449">$H555*AE555</f>
        <v>0</v>
      </c>
      <c r="AG555" s="34">
        <f t="shared" si="4959"/>
        <v>0</v>
      </c>
    </row>
    <row r="556" spans="1:33" s="14" customFormat="1" ht="18" customHeight="1" x14ac:dyDescent="0.25">
      <c r="A556" s="24"/>
      <c r="B556" s="24"/>
      <c r="C556" s="24"/>
      <c r="D556" s="24"/>
      <c r="E556" s="24"/>
      <c r="F556" s="24"/>
      <c r="G556" s="24"/>
      <c r="H556" s="33"/>
      <c r="I556" s="33"/>
      <c r="J556" s="33">
        <f t="shared" si="4948"/>
        <v>0</v>
      </c>
      <c r="L556" s="33">
        <f t="shared" si="4948"/>
        <v>0</v>
      </c>
      <c r="N556" s="33">
        <f t="shared" ref="N556" si="5450">$H556*M556</f>
        <v>0</v>
      </c>
      <c r="P556" s="33">
        <f t="shared" ref="P556" si="5451">$H556*O556</f>
        <v>0</v>
      </c>
      <c r="R556" s="33">
        <f t="shared" ref="R556" si="5452">$H556*Q556</f>
        <v>0</v>
      </c>
      <c r="T556" s="33">
        <f t="shared" ref="T556" si="5453">$H556*S556</f>
        <v>0</v>
      </c>
      <c r="V556" s="33">
        <f t="shared" ref="V556" si="5454">$H556*U556</f>
        <v>0</v>
      </c>
      <c r="X556" s="33">
        <f t="shared" ref="X556" si="5455">$H556*W556</f>
        <v>0</v>
      </c>
      <c r="Z556" s="33">
        <f t="shared" ref="Z556" si="5456">$H556*Y556</f>
        <v>0</v>
      </c>
      <c r="AB556" s="33">
        <f t="shared" ref="AB556" si="5457">$H556*AA556</f>
        <v>0</v>
      </c>
      <c r="AD556" s="33">
        <f t="shared" ref="AD556" si="5458">$H556*AC556</f>
        <v>0</v>
      </c>
      <c r="AF556" s="33">
        <f t="shared" ref="AF556" si="5459">$H556*AE556</f>
        <v>0</v>
      </c>
      <c r="AG556" s="34">
        <f t="shared" si="4959"/>
        <v>0</v>
      </c>
    </row>
    <row r="557" spans="1:33" s="14" customFormat="1" ht="18" customHeight="1" x14ac:dyDescent="0.25">
      <c r="A557" s="24"/>
      <c r="B557" s="24"/>
      <c r="C557" s="24"/>
      <c r="D557" s="24"/>
      <c r="E557" s="24"/>
      <c r="F557" s="24"/>
      <c r="G557" s="24"/>
      <c r="H557" s="33"/>
      <c r="I557" s="33"/>
      <c r="J557" s="33">
        <f t="shared" si="4948"/>
        <v>0</v>
      </c>
      <c r="L557" s="33">
        <f t="shared" si="4948"/>
        <v>0</v>
      </c>
      <c r="N557" s="33">
        <f t="shared" ref="N557" si="5460">$H557*M557</f>
        <v>0</v>
      </c>
      <c r="P557" s="33">
        <f t="shared" ref="P557" si="5461">$H557*O557</f>
        <v>0</v>
      </c>
      <c r="R557" s="33">
        <f t="shared" ref="R557" si="5462">$H557*Q557</f>
        <v>0</v>
      </c>
      <c r="T557" s="33">
        <f t="shared" ref="T557" si="5463">$H557*S557</f>
        <v>0</v>
      </c>
      <c r="V557" s="33">
        <f t="shared" ref="V557" si="5464">$H557*U557</f>
        <v>0</v>
      </c>
      <c r="X557" s="33">
        <f t="shared" ref="X557" si="5465">$H557*W557</f>
        <v>0</v>
      </c>
      <c r="Z557" s="33">
        <f t="shared" ref="Z557" si="5466">$H557*Y557</f>
        <v>0</v>
      </c>
      <c r="AB557" s="33">
        <f t="shared" ref="AB557" si="5467">$H557*AA557</f>
        <v>0</v>
      </c>
      <c r="AD557" s="33">
        <f t="shared" ref="AD557" si="5468">$H557*AC557</f>
        <v>0</v>
      </c>
      <c r="AF557" s="33">
        <f t="shared" ref="AF557" si="5469">$H557*AE557</f>
        <v>0</v>
      </c>
      <c r="AG557" s="34">
        <f t="shared" si="4959"/>
        <v>0</v>
      </c>
    </row>
    <row r="558" spans="1:33" s="14" customFormat="1" ht="18" customHeight="1" x14ac:dyDescent="0.25">
      <c r="A558" s="24"/>
      <c r="B558" s="24"/>
      <c r="C558" s="24"/>
      <c r="D558" s="24"/>
      <c r="E558" s="24"/>
      <c r="F558" s="24"/>
      <c r="G558" s="24"/>
      <c r="H558" s="33"/>
      <c r="I558" s="33"/>
      <c r="J558" s="33">
        <f t="shared" si="4948"/>
        <v>0</v>
      </c>
      <c r="L558" s="33">
        <f t="shared" si="4948"/>
        <v>0</v>
      </c>
      <c r="N558" s="33">
        <f t="shared" ref="N558" si="5470">$H558*M558</f>
        <v>0</v>
      </c>
      <c r="P558" s="33">
        <f t="shared" ref="P558" si="5471">$H558*O558</f>
        <v>0</v>
      </c>
      <c r="R558" s="33">
        <f t="shared" ref="R558" si="5472">$H558*Q558</f>
        <v>0</v>
      </c>
      <c r="T558" s="33">
        <f t="shared" ref="T558" si="5473">$H558*S558</f>
        <v>0</v>
      </c>
      <c r="V558" s="33">
        <f t="shared" ref="V558" si="5474">$H558*U558</f>
        <v>0</v>
      </c>
      <c r="X558" s="33">
        <f t="shared" ref="X558" si="5475">$H558*W558</f>
        <v>0</v>
      </c>
      <c r="Z558" s="33">
        <f t="shared" ref="Z558" si="5476">$H558*Y558</f>
        <v>0</v>
      </c>
      <c r="AB558" s="33">
        <f t="shared" ref="AB558" si="5477">$H558*AA558</f>
        <v>0</v>
      </c>
      <c r="AD558" s="33">
        <f t="shared" ref="AD558" si="5478">$H558*AC558</f>
        <v>0</v>
      </c>
      <c r="AF558" s="33">
        <f t="shared" ref="AF558" si="5479">$H558*AE558</f>
        <v>0</v>
      </c>
      <c r="AG558" s="34">
        <f t="shared" si="4959"/>
        <v>0</v>
      </c>
    </row>
    <row r="559" spans="1:33" s="14" customFormat="1" ht="18" customHeight="1" x14ac:dyDescent="0.25">
      <c r="A559" s="24"/>
      <c r="B559" s="24"/>
      <c r="C559" s="24"/>
      <c r="D559" s="24"/>
      <c r="E559" s="24"/>
      <c r="F559" s="24"/>
      <c r="G559" s="24"/>
      <c r="H559" s="33"/>
      <c r="I559" s="33"/>
      <c r="J559" s="33">
        <f t="shared" si="4948"/>
        <v>0</v>
      </c>
      <c r="L559" s="33">
        <f t="shared" si="4948"/>
        <v>0</v>
      </c>
      <c r="N559" s="33">
        <f t="shared" ref="N559" si="5480">$H559*M559</f>
        <v>0</v>
      </c>
      <c r="P559" s="33">
        <f t="shared" ref="P559" si="5481">$H559*O559</f>
        <v>0</v>
      </c>
      <c r="R559" s="33">
        <f t="shared" ref="R559" si="5482">$H559*Q559</f>
        <v>0</v>
      </c>
      <c r="T559" s="33">
        <f t="shared" ref="T559" si="5483">$H559*S559</f>
        <v>0</v>
      </c>
      <c r="V559" s="33">
        <f t="shared" ref="V559" si="5484">$H559*U559</f>
        <v>0</v>
      </c>
      <c r="X559" s="33">
        <f t="shared" ref="X559" si="5485">$H559*W559</f>
        <v>0</v>
      </c>
      <c r="Z559" s="33">
        <f t="shared" ref="Z559" si="5486">$H559*Y559</f>
        <v>0</v>
      </c>
      <c r="AB559" s="33">
        <f t="shared" ref="AB559" si="5487">$H559*AA559</f>
        <v>0</v>
      </c>
      <c r="AD559" s="33">
        <f t="shared" ref="AD559" si="5488">$H559*AC559</f>
        <v>0</v>
      </c>
      <c r="AF559" s="33">
        <f t="shared" ref="AF559" si="5489">$H559*AE559</f>
        <v>0</v>
      </c>
      <c r="AG559" s="34">
        <f t="shared" si="4959"/>
        <v>0</v>
      </c>
    </row>
    <row r="560" spans="1:33" s="14" customFormat="1" ht="18" customHeight="1" x14ac:dyDescent="0.25">
      <c r="A560" s="24"/>
      <c r="B560" s="24"/>
      <c r="C560" s="24"/>
      <c r="D560" s="24"/>
      <c r="E560" s="24"/>
      <c r="F560" s="24"/>
      <c r="G560" s="24"/>
      <c r="H560" s="33"/>
      <c r="I560" s="33"/>
      <c r="J560" s="33">
        <f t="shared" si="4948"/>
        <v>0</v>
      </c>
      <c r="L560" s="33">
        <f t="shared" si="4948"/>
        <v>0</v>
      </c>
      <c r="N560" s="33">
        <f t="shared" ref="N560" si="5490">$H560*M560</f>
        <v>0</v>
      </c>
      <c r="P560" s="33">
        <f t="shared" ref="P560" si="5491">$H560*O560</f>
        <v>0</v>
      </c>
      <c r="R560" s="33">
        <f t="shared" ref="R560" si="5492">$H560*Q560</f>
        <v>0</v>
      </c>
      <c r="T560" s="33">
        <f t="shared" ref="T560" si="5493">$H560*S560</f>
        <v>0</v>
      </c>
      <c r="V560" s="33">
        <f t="shared" ref="V560" si="5494">$H560*U560</f>
        <v>0</v>
      </c>
      <c r="X560" s="33">
        <f t="shared" ref="X560" si="5495">$H560*W560</f>
        <v>0</v>
      </c>
      <c r="Z560" s="33">
        <f t="shared" ref="Z560" si="5496">$H560*Y560</f>
        <v>0</v>
      </c>
      <c r="AB560" s="33">
        <f t="shared" ref="AB560" si="5497">$H560*AA560</f>
        <v>0</v>
      </c>
      <c r="AD560" s="33">
        <f t="shared" ref="AD560" si="5498">$H560*AC560</f>
        <v>0</v>
      </c>
      <c r="AF560" s="33">
        <f t="shared" ref="AF560" si="5499">$H560*AE560</f>
        <v>0</v>
      </c>
      <c r="AG560" s="34">
        <f t="shared" si="4959"/>
        <v>0</v>
      </c>
    </row>
    <row r="561" spans="1:33" s="14" customFormat="1" ht="18" customHeight="1" x14ac:dyDescent="0.25">
      <c r="A561" s="24"/>
      <c r="B561" s="24"/>
      <c r="C561" s="24"/>
      <c r="D561" s="24"/>
      <c r="E561" s="24"/>
      <c r="F561" s="24"/>
      <c r="G561" s="24"/>
      <c r="H561" s="33"/>
      <c r="I561" s="33"/>
      <c r="J561" s="33">
        <f t="shared" si="4948"/>
        <v>0</v>
      </c>
      <c r="L561" s="33">
        <f t="shared" si="4948"/>
        <v>0</v>
      </c>
      <c r="N561" s="33">
        <f t="shared" ref="N561" si="5500">$H561*M561</f>
        <v>0</v>
      </c>
      <c r="P561" s="33">
        <f t="shared" ref="P561" si="5501">$H561*O561</f>
        <v>0</v>
      </c>
      <c r="R561" s="33">
        <f t="shared" ref="R561" si="5502">$H561*Q561</f>
        <v>0</v>
      </c>
      <c r="T561" s="33">
        <f t="shared" ref="T561" si="5503">$H561*S561</f>
        <v>0</v>
      </c>
      <c r="V561" s="33">
        <f t="shared" ref="V561" si="5504">$H561*U561</f>
        <v>0</v>
      </c>
      <c r="X561" s="33">
        <f t="shared" ref="X561" si="5505">$H561*W561</f>
        <v>0</v>
      </c>
      <c r="Z561" s="33">
        <f t="shared" ref="Z561" si="5506">$H561*Y561</f>
        <v>0</v>
      </c>
      <c r="AB561" s="33">
        <f t="shared" ref="AB561" si="5507">$H561*AA561</f>
        <v>0</v>
      </c>
      <c r="AD561" s="33">
        <f t="shared" ref="AD561" si="5508">$H561*AC561</f>
        <v>0</v>
      </c>
      <c r="AF561" s="33">
        <f t="shared" ref="AF561" si="5509">$H561*AE561</f>
        <v>0</v>
      </c>
      <c r="AG561" s="34">
        <f t="shared" si="4959"/>
        <v>0</v>
      </c>
    </row>
    <row r="562" spans="1:33" s="14" customFormat="1" ht="18" customHeight="1" x14ac:dyDescent="0.25">
      <c r="A562" s="24"/>
      <c r="B562" s="24"/>
      <c r="C562" s="24"/>
      <c r="D562" s="24"/>
      <c r="E562" s="24"/>
      <c r="F562" s="24"/>
      <c r="G562" s="24"/>
      <c r="H562" s="33"/>
      <c r="I562" s="33"/>
      <c r="J562" s="33">
        <f t="shared" si="4948"/>
        <v>0</v>
      </c>
      <c r="L562" s="33">
        <f t="shared" si="4948"/>
        <v>0</v>
      </c>
      <c r="N562" s="33">
        <f t="shared" ref="N562" si="5510">$H562*M562</f>
        <v>0</v>
      </c>
      <c r="P562" s="33">
        <f t="shared" ref="P562" si="5511">$H562*O562</f>
        <v>0</v>
      </c>
      <c r="R562" s="33">
        <f t="shared" ref="R562" si="5512">$H562*Q562</f>
        <v>0</v>
      </c>
      <c r="T562" s="33">
        <f t="shared" ref="T562" si="5513">$H562*S562</f>
        <v>0</v>
      </c>
      <c r="V562" s="33">
        <f t="shared" ref="V562" si="5514">$H562*U562</f>
        <v>0</v>
      </c>
      <c r="X562" s="33">
        <f t="shared" ref="X562" si="5515">$H562*W562</f>
        <v>0</v>
      </c>
      <c r="Z562" s="33">
        <f t="shared" ref="Z562" si="5516">$H562*Y562</f>
        <v>0</v>
      </c>
      <c r="AB562" s="33">
        <f t="shared" ref="AB562" si="5517">$H562*AA562</f>
        <v>0</v>
      </c>
      <c r="AD562" s="33">
        <f t="shared" ref="AD562" si="5518">$H562*AC562</f>
        <v>0</v>
      </c>
      <c r="AF562" s="33">
        <f t="shared" ref="AF562" si="5519">$H562*AE562</f>
        <v>0</v>
      </c>
      <c r="AG562" s="34">
        <f t="shared" si="4959"/>
        <v>0</v>
      </c>
    </row>
    <row r="563" spans="1:33" s="14" customFormat="1" ht="18" customHeight="1" x14ac:dyDescent="0.25">
      <c r="A563" s="24"/>
      <c r="B563" s="24"/>
      <c r="C563" s="24"/>
      <c r="D563" s="24"/>
      <c r="E563" s="24"/>
      <c r="F563" s="24"/>
      <c r="G563" s="24"/>
      <c r="H563" s="33"/>
      <c r="I563" s="33"/>
      <c r="J563" s="33">
        <f t="shared" si="4948"/>
        <v>0</v>
      </c>
      <c r="L563" s="33">
        <f t="shared" si="4948"/>
        <v>0</v>
      </c>
      <c r="N563" s="33">
        <f t="shared" ref="N563" si="5520">$H563*M563</f>
        <v>0</v>
      </c>
      <c r="P563" s="33">
        <f t="shared" ref="P563" si="5521">$H563*O563</f>
        <v>0</v>
      </c>
      <c r="R563" s="33">
        <f t="shared" ref="R563" si="5522">$H563*Q563</f>
        <v>0</v>
      </c>
      <c r="T563" s="33">
        <f t="shared" ref="T563" si="5523">$H563*S563</f>
        <v>0</v>
      </c>
      <c r="V563" s="33">
        <f t="shared" ref="V563" si="5524">$H563*U563</f>
        <v>0</v>
      </c>
      <c r="X563" s="33">
        <f t="shared" ref="X563" si="5525">$H563*W563</f>
        <v>0</v>
      </c>
      <c r="Z563" s="33">
        <f t="shared" ref="Z563" si="5526">$H563*Y563</f>
        <v>0</v>
      </c>
      <c r="AB563" s="33">
        <f t="shared" ref="AB563" si="5527">$H563*AA563</f>
        <v>0</v>
      </c>
      <c r="AD563" s="33">
        <f t="shared" ref="AD563" si="5528">$H563*AC563</f>
        <v>0</v>
      </c>
      <c r="AF563" s="33">
        <f t="shared" ref="AF563" si="5529">$H563*AE563</f>
        <v>0</v>
      </c>
      <c r="AG563" s="34">
        <f t="shared" si="4959"/>
        <v>0</v>
      </c>
    </row>
    <row r="564" spans="1:33" s="14" customFormat="1" ht="18" customHeight="1" x14ac:dyDescent="0.25">
      <c r="A564" s="24"/>
      <c r="B564" s="24"/>
      <c r="C564" s="24"/>
      <c r="D564" s="24"/>
      <c r="E564" s="24"/>
      <c r="F564" s="24"/>
      <c r="G564" s="24"/>
      <c r="H564" s="33"/>
      <c r="I564" s="33"/>
      <c r="J564" s="33">
        <f t="shared" si="4948"/>
        <v>0</v>
      </c>
      <c r="L564" s="33">
        <f t="shared" si="4948"/>
        <v>0</v>
      </c>
      <c r="N564" s="33">
        <f t="shared" ref="N564" si="5530">$H564*M564</f>
        <v>0</v>
      </c>
      <c r="P564" s="33">
        <f t="shared" ref="P564" si="5531">$H564*O564</f>
        <v>0</v>
      </c>
      <c r="R564" s="33">
        <f t="shared" ref="R564" si="5532">$H564*Q564</f>
        <v>0</v>
      </c>
      <c r="T564" s="33">
        <f t="shared" ref="T564" si="5533">$H564*S564</f>
        <v>0</v>
      </c>
      <c r="V564" s="33">
        <f t="shared" ref="V564" si="5534">$H564*U564</f>
        <v>0</v>
      </c>
      <c r="X564" s="33">
        <f t="shared" ref="X564" si="5535">$H564*W564</f>
        <v>0</v>
      </c>
      <c r="Z564" s="33">
        <f t="shared" ref="Z564" si="5536">$H564*Y564</f>
        <v>0</v>
      </c>
      <c r="AB564" s="33">
        <f t="shared" ref="AB564" si="5537">$H564*AA564</f>
        <v>0</v>
      </c>
      <c r="AD564" s="33">
        <f t="shared" ref="AD564" si="5538">$H564*AC564</f>
        <v>0</v>
      </c>
      <c r="AF564" s="33">
        <f t="shared" ref="AF564" si="5539">$H564*AE564</f>
        <v>0</v>
      </c>
      <c r="AG564" s="34">
        <f t="shared" si="4959"/>
        <v>0</v>
      </c>
    </row>
    <row r="565" spans="1:33" s="14" customFormat="1" ht="18" customHeight="1" x14ac:dyDescent="0.25">
      <c r="A565" s="24"/>
      <c r="B565" s="24"/>
      <c r="C565" s="24"/>
      <c r="D565" s="24"/>
      <c r="E565" s="24"/>
      <c r="F565" s="24"/>
      <c r="G565" s="24"/>
      <c r="H565" s="33"/>
      <c r="I565" s="33"/>
      <c r="J565" s="33">
        <f t="shared" si="4948"/>
        <v>0</v>
      </c>
      <c r="L565" s="33">
        <f t="shared" si="4948"/>
        <v>0</v>
      </c>
      <c r="N565" s="33">
        <f t="shared" ref="N565" si="5540">$H565*M565</f>
        <v>0</v>
      </c>
      <c r="P565" s="33">
        <f t="shared" ref="P565" si="5541">$H565*O565</f>
        <v>0</v>
      </c>
      <c r="R565" s="33">
        <f t="shared" ref="R565" si="5542">$H565*Q565</f>
        <v>0</v>
      </c>
      <c r="T565" s="33">
        <f t="shared" ref="T565" si="5543">$H565*S565</f>
        <v>0</v>
      </c>
      <c r="V565" s="33">
        <f t="shared" ref="V565" si="5544">$H565*U565</f>
        <v>0</v>
      </c>
      <c r="X565" s="33">
        <f t="shared" ref="X565" si="5545">$H565*W565</f>
        <v>0</v>
      </c>
      <c r="Z565" s="33">
        <f t="shared" ref="Z565" si="5546">$H565*Y565</f>
        <v>0</v>
      </c>
      <c r="AB565" s="33">
        <f t="shared" ref="AB565" si="5547">$H565*AA565</f>
        <v>0</v>
      </c>
      <c r="AD565" s="33">
        <f t="shared" ref="AD565" si="5548">$H565*AC565</f>
        <v>0</v>
      </c>
      <c r="AF565" s="33">
        <f t="shared" ref="AF565" si="5549">$H565*AE565</f>
        <v>0</v>
      </c>
      <c r="AG565" s="34">
        <f t="shared" si="4959"/>
        <v>0</v>
      </c>
    </row>
    <row r="566" spans="1:33" s="14" customFormat="1" ht="18" customHeight="1" x14ac:dyDescent="0.25">
      <c r="A566" s="24"/>
      <c r="B566" s="24"/>
      <c r="C566" s="24"/>
      <c r="D566" s="24"/>
      <c r="E566" s="24"/>
      <c r="F566" s="24"/>
      <c r="G566" s="24"/>
      <c r="H566" s="33"/>
      <c r="I566" s="33"/>
      <c r="J566" s="33">
        <f t="shared" si="4948"/>
        <v>0</v>
      </c>
      <c r="L566" s="33">
        <f t="shared" si="4948"/>
        <v>0</v>
      </c>
      <c r="N566" s="33">
        <f t="shared" ref="N566" si="5550">$H566*M566</f>
        <v>0</v>
      </c>
      <c r="P566" s="33">
        <f t="shared" ref="P566" si="5551">$H566*O566</f>
        <v>0</v>
      </c>
      <c r="R566" s="33">
        <f t="shared" ref="R566" si="5552">$H566*Q566</f>
        <v>0</v>
      </c>
      <c r="T566" s="33">
        <f t="shared" ref="T566" si="5553">$H566*S566</f>
        <v>0</v>
      </c>
      <c r="V566" s="33">
        <f t="shared" ref="V566" si="5554">$H566*U566</f>
        <v>0</v>
      </c>
      <c r="X566" s="33">
        <f t="shared" ref="X566" si="5555">$H566*W566</f>
        <v>0</v>
      </c>
      <c r="Z566" s="33">
        <f t="shared" ref="Z566" si="5556">$H566*Y566</f>
        <v>0</v>
      </c>
      <c r="AB566" s="33">
        <f t="shared" ref="AB566" si="5557">$H566*AA566</f>
        <v>0</v>
      </c>
      <c r="AD566" s="33">
        <f t="shared" ref="AD566" si="5558">$H566*AC566</f>
        <v>0</v>
      </c>
      <c r="AF566" s="33">
        <f t="shared" ref="AF566" si="5559">$H566*AE566</f>
        <v>0</v>
      </c>
      <c r="AG566" s="34">
        <f t="shared" si="4959"/>
        <v>0</v>
      </c>
    </row>
    <row r="567" spans="1:33" s="14" customFormat="1" ht="18" customHeight="1" x14ac:dyDescent="0.25">
      <c r="A567" s="24"/>
      <c r="B567" s="24"/>
      <c r="C567" s="24"/>
      <c r="D567" s="24"/>
      <c r="E567" s="24"/>
      <c r="F567" s="24"/>
      <c r="G567" s="24"/>
      <c r="H567" s="33"/>
      <c r="I567" s="33"/>
      <c r="J567" s="33">
        <f t="shared" si="4948"/>
        <v>0</v>
      </c>
      <c r="L567" s="33">
        <f t="shared" si="4948"/>
        <v>0</v>
      </c>
      <c r="N567" s="33">
        <f t="shared" ref="N567" si="5560">$H567*M567</f>
        <v>0</v>
      </c>
      <c r="P567" s="33">
        <f t="shared" ref="P567" si="5561">$H567*O567</f>
        <v>0</v>
      </c>
      <c r="R567" s="33">
        <f t="shared" ref="R567" si="5562">$H567*Q567</f>
        <v>0</v>
      </c>
      <c r="T567" s="33">
        <f t="shared" ref="T567" si="5563">$H567*S567</f>
        <v>0</v>
      </c>
      <c r="V567" s="33">
        <f t="shared" ref="V567" si="5564">$H567*U567</f>
        <v>0</v>
      </c>
      <c r="X567" s="33">
        <f t="shared" ref="X567" si="5565">$H567*W567</f>
        <v>0</v>
      </c>
      <c r="Z567" s="33">
        <f t="shared" ref="Z567" si="5566">$H567*Y567</f>
        <v>0</v>
      </c>
      <c r="AB567" s="33">
        <f t="shared" ref="AB567" si="5567">$H567*AA567</f>
        <v>0</v>
      </c>
      <c r="AD567" s="33">
        <f t="shared" ref="AD567" si="5568">$H567*AC567</f>
        <v>0</v>
      </c>
      <c r="AF567" s="33">
        <f t="shared" ref="AF567" si="5569">$H567*AE567</f>
        <v>0</v>
      </c>
      <c r="AG567" s="34">
        <f t="shared" si="4959"/>
        <v>0</v>
      </c>
    </row>
    <row r="568" spans="1:33" s="14" customFormat="1" ht="18" customHeight="1" x14ac:dyDescent="0.25">
      <c r="A568" s="24"/>
      <c r="B568" s="24"/>
      <c r="C568" s="24"/>
      <c r="D568" s="24"/>
      <c r="E568" s="24"/>
      <c r="F568" s="24"/>
      <c r="G568" s="24"/>
      <c r="H568" s="33"/>
      <c r="I568" s="33"/>
      <c r="J568" s="33">
        <f t="shared" si="4948"/>
        <v>0</v>
      </c>
      <c r="L568" s="33">
        <f t="shared" si="4948"/>
        <v>0</v>
      </c>
      <c r="N568" s="33">
        <f t="shared" ref="N568" si="5570">$H568*M568</f>
        <v>0</v>
      </c>
      <c r="P568" s="33">
        <f t="shared" ref="P568" si="5571">$H568*O568</f>
        <v>0</v>
      </c>
      <c r="R568" s="33">
        <f t="shared" ref="R568" si="5572">$H568*Q568</f>
        <v>0</v>
      </c>
      <c r="T568" s="33">
        <f t="shared" ref="T568" si="5573">$H568*S568</f>
        <v>0</v>
      </c>
      <c r="V568" s="33">
        <f t="shared" ref="V568" si="5574">$H568*U568</f>
        <v>0</v>
      </c>
      <c r="X568" s="33">
        <f t="shared" ref="X568" si="5575">$H568*W568</f>
        <v>0</v>
      </c>
      <c r="Z568" s="33">
        <f t="shared" ref="Z568" si="5576">$H568*Y568</f>
        <v>0</v>
      </c>
      <c r="AB568" s="33">
        <f t="shared" ref="AB568" si="5577">$H568*AA568</f>
        <v>0</v>
      </c>
      <c r="AD568" s="33">
        <f t="shared" ref="AD568" si="5578">$H568*AC568</f>
        <v>0</v>
      </c>
      <c r="AF568" s="33">
        <f t="shared" ref="AF568" si="5579">$H568*AE568</f>
        <v>0</v>
      </c>
      <c r="AG568" s="34">
        <f t="shared" si="4959"/>
        <v>0</v>
      </c>
    </row>
    <row r="569" spans="1:33" s="14" customFormat="1" ht="18" customHeight="1" x14ac:dyDescent="0.25">
      <c r="A569" s="24"/>
      <c r="B569" s="24"/>
      <c r="C569" s="24"/>
      <c r="D569" s="24"/>
      <c r="E569" s="24"/>
      <c r="F569" s="24"/>
      <c r="G569" s="24"/>
      <c r="H569" s="33"/>
      <c r="I569" s="33"/>
      <c r="J569" s="33">
        <f t="shared" si="4948"/>
        <v>0</v>
      </c>
      <c r="L569" s="33">
        <f t="shared" si="4948"/>
        <v>0</v>
      </c>
      <c r="N569" s="33">
        <f t="shared" ref="N569" si="5580">$H569*M569</f>
        <v>0</v>
      </c>
      <c r="P569" s="33">
        <f t="shared" ref="P569" si="5581">$H569*O569</f>
        <v>0</v>
      </c>
      <c r="R569" s="33">
        <f t="shared" ref="R569" si="5582">$H569*Q569</f>
        <v>0</v>
      </c>
      <c r="T569" s="33">
        <f t="shared" ref="T569" si="5583">$H569*S569</f>
        <v>0</v>
      </c>
      <c r="V569" s="33">
        <f t="shared" ref="V569" si="5584">$H569*U569</f>
        <v>0</v>
      </c>
      <c r="X569" s="33">
        <f t="shared" ref="X569" si="5585">$H569*W569</f>
        <v>0</v>
      </c>
      <c r="Z569" s="33">
        <f t="shared" ref="Z569" si="5586">$H569*Y569</f>
        <v>0</v>
      </c>
      <c r="AB569" s="33">
        <f t="shared" ref="AB569" si="5587">$H569*AA569</f>
        <v>0</v>
      </c>
      <c r="AD569" s="33">
        <f t="shared" ref="AD569" si="5588">$H569*AC569</f>
        <v>0</v>
      </c>
      <c r="AF569" s="33">
        <f t="shared" ref="AF569" si="5589">$H569*AE569</f>
        <v>0</v>
      </c>
      <c r="AG569" s="34">
        <f t="shared" si="4959"/>
        <v>0</v>
      </c>
    </row>
    <row r="570" spans="1:33" s="14" customFormat="1" ht="18" customHeight="1" x14ac:dyDescent="0.25">
      <c r="A570" s="24"/>
      <c r="B570" s="24"/>
      <c r="C570" s="24"/>
      <c r="D570" s="24"/>
      <c r="E570" s="24"/>
      <c r="F570" s="24"/>
      <c r="G570" s="24"/>
      <c r="H570" s="33"/>
      <c r="I570" s="33"/>
      <c r="J570" s="33">
        <f t="shared" ref="J570:L633" si="5590">$H570*I570</f>
        <v>0</v>
      </c>
      <c r="L570" s="33">
        <f t="shared" si="5590"/>
        <v>0</v>
      </c>
      <c r="N570" s="33">
        <f t="shared" ref="N570" si="5591">$H570*M570</f>
        <v>0</v>
      </c>
      <c r="P570" s="33">
        <f t="shared" ref="P570" si="5592">$H570*O570</f>
        <v>0</v>
      </c>
      <c r="R570" s="33">
        <f t="shared" ref="R570" si="5593">$H570*Q570</f>
        <v>0</v>
      </c>
      <c r="T570" s="33">
        <f t="shared" ref="T570" si="5594">$H570*S570</f>
        <v>0</v>
      </c>
      <c r="V570" s="33">
        <f t="shared" ref="V570" si="5595">$H570*U570</f>
        <v>0</v>
      </c>
      <c r="X570" s="33">
        <f t="shared" ref="X570" si="5596">$H570*W570</f>
        <v>0</v>
      </c>
      <c r="Z570" s="33">
        <f t="shared" ref="Z570" si="5597">$H570*Y570</f>
        <v>0</v>
      </c>
      <c r="AB570" s="33">
        <f t="shared" ref="AB570" si="5598">$H570*AA570</f>
        <v>0</v>
      </c>
      <c r="AD570" s="33">
        <f t="shared" ref="AD570" si="5599">$H570*AC570</f>
        <v>0</v>
      </c>
      <c r="AF570" s="33">
        <f t="shared" ref="AF570" si="5600">$H570*AE570</f>
        <v>0</v>
      </c>
      <c r="AG570" s="34">
        <f t="shared" ref="AG570:AG633" si="5601">J570+L570+N570+P570+R570+T570+V570+X570+Z570+AB570+AD570+AF570</f>
        <v>0</v>
      </c>
    </row>
    <row r="571" spans="1:33" s="14" customFormat="1" ht="18" customHeight="1" x14ac:dyDescent="0.25">
      <c r="A571" s="24"/>
      <c r="B571" s="24"/>
      <c r="C571" s="24"/>
      <c r="D571" s="24"/>
      <c r="E571" s="24"/>
      <c r="F571" s="24"/>
      <c r="G571" s="24"/>
      <c r="H571" s="33"/>
      <c r="I571" s="33"/>
      <c r="J571" s="33">
        <f t="shared" si="5590"/>
        <v>0</v>
      </c>
      <c r="L571" s="33">
        <f t="shared" si="5590"/>
        <v>0</v>
      </c>
      <c r="N571" s="33">
        <f t="shared" ref="N571" si="5602">$H571*M571</f>
        <v>0</v>
      </c>
      <c r="P571" s="33">
        <f t="shared" ref="P571" si="5603">$H571*O571</f>
        <v>0</v>
      </c>
      <c r="R571" s="33">
        <f t="shared" ref="R571" si="5604">$H571*Q571</f>
        <v>0</v>
      </c>
      <c r="T571" s="33">
        <f t="shared" ref="T571" si="5605">$H571*S571</f>
        <v>0</v>
      </c>
      <c r="V571" s="33">
        <f t="shared" ref="V571" si="5606">$H571*U571</f>
        <v>0</v>
      </c>
      <c r="X571" s="33">
        <f t="shared" ref="X571" si="5607">$H571*W571</f>
        <v>0</v>
      </c>
      <c r="Z571" s="33">
        <f t="shared" ref="Z571" si="5608">$H571*Y571</f>
        <v>0</v>
      </c>
      <c r="AB571" s="33">
        <f t="shared" ref="AB571" si="5609">$H571*AA571</f>
        <v>0</v>
      </c>
      <c r="AD571" s="33">
        <f t="shared" ref="AD571" si="5610">$H571*AC571</f>
        <v>0</v>
      </c>
      <c r="AF571" s="33">
        <f t="shared" ref="AF571" si="5611">$H571*AE571</f>
        <v>0</v>
      </c>
      <c r="AG571" s="34">
        <f t="shared" si="5601"/>
        <v>0</v>
      </c>
    </row>
    <row r="572" spans="1:33" s="14" customFormat="1" ht="18" customHeight="1" x14ac:dyDescent="0.25">
      <c r="A572" s="24"/>
      <c r="B572" s="24"/>
      <c r="C572" s="24"/>
      <c r="D572" s="24"/>
      <c r="E572" s="24"/>
      <c r="F572" s="24"/>
      <c r="G572" s="24"/>
      <c r="H572" s="33"/>
      <c r="I572" s="33"/>
      <c r="J572" s="33">
        <f t="shared" si="5590"/>
        <v>0</v>
      </c>
      <c r="L572" s="33">
        <f t="shared" si="5590"/>
        <v>0</v>
      </c>
      <c r="N572" s="33">
        <f t="shared" ref="N572" si="5612">$H572*M572</f>
        <v>0</v>
      </c>
      <c r="P572" s="33">
        <f t="shared" ref="P572" si="5613">$H572*O572</f>
        <v>0</v>
      </c>
      <c r="R572" s="33">
        <f t="shared" ref="R572" si="5614">$H572*Q572</f>
        <v>0</v>
      </c>
      <c r="T572" s="33">
        <f t="shared" ref="T572" si="5615">$H572*S572</f>
        <v>0</v>
      </c>
      <c r="V572" s="33">
        <f t="shared" ref="V572" si="5616">$H572*U572</f>
        <v>0</v>
      </c>
      <c r="X572" s="33">
        <f t="shared" ref="X572" si="5617">$H572*W572</f>
        <v>0</v>
      </c>
      <c r="Z572" s="33">
        <f t="shared" ref="Z572" si="5618">$H572*Y572</f>
        <v>0</v>
      </c>
      <c r="AB572" s="33">
        <f t="shared" ref="AB572" si="5619">$H572*AA572</f>
        <v>0</v>
      </c>
      <c r="AD572" s="33">
        <f t="shared" ref="AD572" si="5620">$H572*AC572</f>
        <v>0</v>
      </c>
      <c r="AF572" s="33">
        <f t="shared" ref="AF572" si="5621">$H572*AE572</f>
        <v>0</v>
      </c>
      <c r="AG572" s="34">
        <f t="shared" si="5601"/>
        <v>0</v>
      </c>
    </row>
    <row r="573" spans="1:33" s="14" customFormat="1" ht="18" customHeight="1" x14ac:dyDescent="0.25">
      <c r="A573" s="24"/>
      <c r="B573" s="24"/>
      <c r="C573" s="24"/>
      <c r="D573" s="24"/>
      <c r="E573" s="24"/>
      <c r="F573" s="24"/>
      <c r="G573" s="24"/>
      <c r="H573" s="33"/>
      <c r="I573" s="33"/>
      <c r="J573" s="33">
        <f t="shared" si="5590"/>
        <v>0</v>
      </c>
      <c r="L573" s="33">
        <f t="shared" si="5590"/>
        <v>0</v>
      </c>
      <c r="N573" s="33">
        <f t="shared" ref="N573" si="5622">$H573*M573</f>
        <v>0</v>
      </c>
      <c r="P573" s="33">
        <f t="shared" ref="P573" si="5623">$H573*O573</f>
        <v>0</v>
      </c>
      <c r="R573" s="33">
        <f t="shared" ref="R573" si="5624">$H573*Q573</f>
        <v>0</v>
      </c>
      <c r="T573" s="33">
        <f t="shared" ref="T573" si="5625">$H573*S573</f>
        <v>0</v>
      </c>
      <c r="V573" s="33">
        <f t="shared" ref="V573" si="5626">$H573*U573</f>
        <v>0</v>
      </c>
      <c r="X573" s="33">
        <f t="shared" ref="X573" si="5627">$H573*W573</f>
        <v>0</v>
      </c>
      <c r="Z573" s="33">
        <f t="shared" ref="Z573" si="5628">$H573*Y573</f>
        <v>0</v>
      </c>
      <c r="AB573" s="33">
        <f t="shared" ref="AB573" si="5629">$H573*AA573</f>
        <v>0</v>
      </c>
      <c r="AD573" s="33">
        <f t="shared" ref="AD573" si="5630">$H573*AC573</f>
        <v>0</v>
      </c>
      <c r="AF573" s="33">
        <f t="shared" ref="AF573" si="5631">$H573*AE573</f>
        <v>0</v>
      </c>
      <c r="AG573" s="34">
        <f t="shared" si="5601"/>
        <v>0</v>
      </c>
    </row>
    <row r="574" spans="1:33" s="14" customFormat="1" ht="18" customHeight="1" x14ac:dyDescent="0.25">
      <c r="A574" s="24"/>
      <c r="B574" s="24"/>
      <c r="C574" s="24"/>
      <c r="D574" s="24"/>
      <c r="E574" s="24"/>
      <c r="F574" s="24"/>
      <c r="G574" s="24"/>
      <c r="H574" s="33"/>
      <c r="I574" s="33"/>
      <c r="J574" s="33">
        <f t="shared" si="5590"/>
        <v>0</v>
      </c>
      <c r="L574" s="33">
        <f t="shared" si="5590"/>
        <v>0</v>
      </c>
      <c r="N574" s="33">
        <f t="shared" ref="N574" si="5632">$H574*M574</f>
        <v>0</v>
      </c>
      <c r="P574" s="33">
        <f t="shared" ref="P574" si="5633">$H574*O574</f>
        <v>0</v>
      </c>
      <c r="R574" s="33">
        <f t="shared" ref="R574" si="5634">$H574*Q574</f>
        <v>0</v>
      </c>
      <c r="T574" s="33">
        <f t="shared" ref="T574" si="5635">$H574*S574</f>
        <v>0</v>
      </c>
      <c r="V574" s="33">
        <f t="shared" ref="V574" si="5636">$H574*U574</f>
        <v>0</v>
      </c>
      <c r="X574" s="33">
        <f t="shared" ref="X574" si="5637">$H574*W574</f>
        <v>0</v>
      </c>
      <c r="Z574" s="33">
        <f t="shared" ref="Z574" si="5638">$H574*Y574</f>
        <v>0</v>
      </c>
      <c r="AB574" s="33">
        <f t="shared" ref="AB574" si="5639">$H574*AA574</f>
        <v>0</v>
      </c>
      <c r="AD574" s="33">
        <f t="shared" ref="AD574" si="5640">$H574*AC574</f>
        <v>0</v>
      </c>
      <c r="AF574" s="33">
        <f t="shared" ref="AF574" si="5641">$H574*AE574</f>
        <v>0</v>
      </c>
      <c r="AG574" s="34">
        <f t="shared" si="5601"/>
        <v>0</v>
      </c>
    </row>
    <row r="575" spans="1:33" s="14" customFormat="1" ht="18" customHeight="1" x14ac:dyDescent="0.25">
      <c r="A575" s="24"/>
      <c r="B575" s="24"/>
      <c r="C575" s="24"/>
      <c r="D575" s="24"/>
      <c r="E575" s="24"/>
      <c r="F575" s="24"/>
      <c r="G575" s="24"/>
      <c r="H575" s="33"/>
      <c r="I575" s="33"/>
      <c r="J575" s="33">
        <f t="shared" si="5590"/>
        <v>0</v>
      </c>
      <c r="L575" s="33">
        <f t="shared" si="5590"/>
        <v>0</v>
      </c>
      <c r="N575" s="33">
        <f t="shared" ref="N575" si="5642">$H575*M575</f>
        <v>0</v>
      </c>
      <c r="P575" s="33">
        <f t="shared" ref="P575" si="5643">$H575*O575</f>
        <v>0</v>
      </c>
      <c r="R575" s="33">
        <f t="shared" ref="R575" si="5644">$H575*Q575</f>
        <v>0</v>
      </c>
      <c r="T575" s="33">
        <f t="shared" ref="T575" si="5645">$H575*S575</f>
        <v>0</v>
      </c>
      <c r="V575" s="33">
        <f t="shared" ref="V575" si="5646">$H575*U575</f>
        <v>0</v>
      </c>
      <c r="X575" s="33">
        <f t="shared" ref="X575" si="5647">$H575*W575</f>
        <v>0</v>
      </c>
      <c r="Z575" s="33">
        <f t="shared" ref="Z575" si="5648">$H575*Y575</f>
        <v>0</v>
      </c>
      <c r="AB575" s="33">
        <f t="shared" ref="AB575" si="5649">$H575*AA575</f>
        <v>0</v>
      </c>
      <c r="AD575" s="33">
        <f t="shared" ref="AD575" si="5650">$H575*AC575</f>
        <v>0</v>
      </c>
      <c r="AF575" s="33">
        <f t="shared" ref="AF575" si="5651">$H575*AE575</f>
        <v>0</v>
      </c>
      <c r="AG575" s="34">
        <f t="shared" si="5601"/>
        <v>0</v>
      </c>
    </row>
    <row r="576" spans="1:33" s="14" customFormat="1" ht="18" customHeight="1" x14ac:dyDescent="0.25">
      <c r="A576" s="24"/>
      <c r="B576" s="24"/>
      <c r="C576" s="24"/>
      <c r="D576" s="24"/>
      <c r="E576" s="24"/>
      <c r="F576" s="24"/>
      <c r="G576" s="24"/>
      <c r="H576" s="33"/>
      <c r="I576" s="33"/>
      <c r="J576" s="33">
        <f t="shared" si="5590"/>
        <v>0</v>
      </c>
      <c r="L576" s="33">
        <f t="shared" si="5590"/>
        <v>0</v>
      </c>
      <c r="N576" s="33">
        <f t="shared" ref="N576" si="5652">$H576*M576</f>
        <v>0</v>
      </c>
      <c r="P576" s="33">
        <f t="shared" ref="P576" si="5653">$H576*O576</f>
        <v>0</v>
      </c>
      <c r="R576" s="33">
        <f t="shared" ref="R576" si="5654">$H576*Q576</f>
        <v>0</v>
      </c>
      <c r="T576" s="33">
        <f t="shared" ref="T576" si="5655">$H576*S576</f>
        <v>0</v>
      </c>
      <c r="V576" s="33">
        <f t="shared" ref="V576" si="5656">$H576*U576</f>
        <v>0</v>
      </c>
      <c r="X576" s="33">
        <f t="shared" ref="X576" si="5657">$H576*W576</f>
        <v>0</v>
      </c>
      <c r="Z576" s="33">
        <f t="shared" ref="Z576" si="5658">$H576*Y576</f>
        <v>0</v>
      </c>
      <c r="AB576" s="33">
        <f t="shared" ref="AB576" si="5659">$H576*AA576</f>
        <v>0</v>
      </c>
      <c r="AD576" s="33">
        <f t="shared" ref="AD576" si="5660">$H576*AC576</f>
        <v>0</v>
      </c>
      <c r="AF576" s="33">
        <f t="shared" ref="AF576" si="5661">$H576*AE576</f>
        <v>0</v>
      </c>
      <c r="AG576" s="34">
        <f t="shared" si="5601"/>
        <v>0</v>
      </c>
    </row>
    <row r="577" spans="1:33" s="14" customFormat="1" ht="18" customHeight="1" x14ac:dyDescent="0.25">
      <c r="A577" s="24"/>
      <c r="B577" s="24"/>
      <c r="C577" s="24"/>
      <c r="D577" s="24"/>
      <c r="E577" s="24"/>
      <c r="F577" s="24"/>
      <c r="G577" s="24"/>
      <c r="H577" s="33"/>
      <c r="I577" s="33"/>
      <c r="J577" s="33">
        <f t="shared" si="5590"/>
        <v>0</v>
      </c>
      <c r="L577" s="33">
        <f t="shared" si="5590"/>
        <v>0</v>
      </c>
      <c r="N577" s="33">
        <f t="shared" ref="N577" si="5662">$H577*M577</f>
        <v>0</v>
      </c>
      <c r="P577" s="33">
        <f t="shared" ref="P577" si="5663">$H577*O577</f>
        <v>0</v>
      </c>
      <c r="R577" s="33">
        <f t="shared" ref="R577" si="5664">$H577*Q577</f>
        <v>0</v>
      </c>
      <c r="T577" s="33">
        <f t="shared" ref="T577" si="5665">$H577*S577</f>
        <v>0</v>
      </c>
      <c r="V577" s="33">
        <f t="shared" ref="V577" si="5666">$H577*U577</f>
        <v>0</v>
      </c>
      <c r="X577" s="33">
        <f t="shared" ref="X577" si="5667">$H577*W577</f>
        <v>0</v>
      </c>
      <c r="Z577" s="33">
        <f t="shared" ref="Z577" si="5668">$H577*Y577</f>
        <v>0</v>
      </c>
      <c r="AB577" s="33">
        <f t="shared" ref="AB577" si="5669">$H577*AA577</f>
        <v>0</v>
      </c>
      <c r="AD577" s="33">
        <f t="shared" ref="AD577" si="5670">$H577*AC577</f>
        <v>0</v>
      </c>
      <c r="AF577" s="33">
        <f t="shared" ref="AF577" si="5671">$H577*AE577</f>
        <v>0</v>
      </c>
      <c r="AG577" s="34">
        <f t="shared" si="5601"/>
        <v>0</v>
      </c>
    </row>
    <row r="578" spans="1:33" s="14" customFormat="1" ht="18" customHeight="1" x14ac:dyDescent="0.25">
      <c r="A578" s="24"/>
      <c r="B578" s="24"/>
      <c r="C578" s="24"/>
      <c r="D578" s="24"/>
      <c r="E578" s="24"/>
      <c r="F578" s="24"/>
      <c r="G578" s="24"/>
      <c r="H578" s="33"/>
      <c r="I578" s="33"/>
      <c r="J578" s="33">
        <f t="shared" si="5590"/>
        <v>0</v>
      </c>
      <c r="L578" s="33">
        <f t="shared" si="5590"/>
        <v>0</v>
      </c>
      <c r="N578" s="33">
        <f t="shared" ref="N578" si="5672">$H578*M578</f>
        <v>0</v>
      </c>
      <c r="P578" s="33">
        <f t="shared" ref="P578" si="5673">$H578*O578</f>
        <v>0</v>
      </c>
      <c r="R578" s="33">
        <f t="shared" ref="R578" si="5674">$H578*Q578</f>
        <v>0</v>
      </c>
      <c r="T578" s="33">
        <f t="shared" ref="T578" si="5675">$H578*S578</f>
        <v>0</v>
      </c>
      <c r="V578" s="33">
        <f t="shared" ref="V578" si="5676">$H578*U578</f>
        <v>0</v>
      </c>
      <c r="X578" s="33">
        <f t="shared" ref="X578" si="5677">$H578*W578</f>
        <v>0</v>
      </c>
      <c r="Z578" s="33">
        <f t="shared" ref="Z578" si="5678">$H578*Y578</f>
        <v>0</v>
      </c>
      <c r="AB578" s="33">
        <f t="shared" ref="AB578" si="5679">$H578*AA578</f>
        <v>0</v>
      </c>
      <c r="AD578" s="33">
        <f t="shared" ref="AD578" si="5680">$H578*AC578</f>
        <v>0</v>
      </c>
      <c r="AF578" s="33">
        <f t="shared" ref="AF578" si="5681">$H578*AE578</f>
        <v>0</v>
      </c>
      <c r="AG578" s="34">
        <f t="shared" si="5601"/>
        <v>0</v>
      </c>
    </row>
    <row r="579" spans="1:33" s="14" customFormat="1" ht="18" customHeight="1" x14ac:dyDescent="0.25">
      <c r="A579" s="24"/>
      <c r="B579" s="24"/>
      <c r="C579" s="24"/>
      <c r="D579" s="24"/>
      <c r="E579" s="24"/>
      <c r="F579" s="24"/>
      <c r="G579" s="24"/>
      <c r="H579" s="33"/>
      <c r="I579" s="33"/>
      <c r="J579" s="33">
        <f t="shared" si="5590"/>
        <v>0</v>
      </c>
      <c r="L579" s="33">
        <f t="shared" si="5590"/>
        <v>0</v>
      </c>
      <c r="N579" s="33">
        <f t="shared" ref="N579" si="5682">$H579*M579</f>
        <v>0</v>
      </c>
      <c r="P579" s="33">
        <f t="shared" ref="P579" si="5683">$H579*O579</f>
        <v>0</v>
      </c>
      <c r="R579" s="33">
        <f t="shared" ref="R579" si="5684">$H579*Q579</f>
        <v>0</v>
      </c>
      <c r="T579" s="33">
        <f t="shared" ref="T579" si="5685">$H579*S579</f>
        <v>0</v>
      </c>
      <c r="V579" s="33">
        <f t="shared" ref="V579" si="5686">$H579*U579</f>
        <v>0</v>
      </c>
      <c r="X579" s="33">
        <f t="shared" ref="X579" si="5687">$H579*W579</f>
        <v>0</v>
      </c>
      <c r="Z579" s="33">
        <f t="shared" ref="Z579" si="5688">$H579*Y579</f>
        <v>0</v>
      </c>
      <c r="AB579" s="33">
        <f t="shared" ref="AB579" si="5689">$H579*AA579</f>
        <v>0</v>
      </c>
      <c r="AD579" s="33">
        <f t="shared" ref="AD579" si="5690">$H579*AC579</f>
        <v>0</v>
      </c>
      <c r="AF579" s="33">
        <f t="shared" ref="AF579" si="5691">$H579*AE579</f>
        <v>0</v>
      </c>
      <c r="AG579" s="34">
        <f t="shared" si="5601"/>
        <v>0</v>
      </c>
    </row>
    <row r="580" spans="1:33" s="14" customFormat="1" ht="18" customHeight="1" x14ac:dyDescent="0.25">
      <c r="A580" s="24"/>
      <c r="B580" s="24"/>
      <c r="C580" s="24"/>
      <c r="D580" s="24"/>
      <c r="E580" s="24"/>
      <c r="F580" s="24"/>
      <c r="G580" s="24"/>
      <c r="H580" s="33"/>
      <c r="I580" s="33"/>
      <c r="J580" s="33">
        <f t="shared" si="5590"/>
        <v>0</v>
      </c>
      <c r="L580" s="33">
        <f t="shared" si="5590"/>
        <v>0</v>
      </c>
      <c r="N580" s="33">
        <f t="shared" ref="N580" si="5692">$H580*M580</f>
        <v>0</v>
      </c>
      <c r="P580" s="33">
        <f t="shared" ref="P580" si="5693">$H580*O580</f>
        <v>0</v>
      </c>
      <c r="R580" s="33">
        <f t="shared" ref="R580" si="5694">$H580*Q580</f>
        <v>0</v>
      </c>
      <c r="T580" s="33">
        <f t="shared" ref="T580" si="5695">$H580*S580</f>
        <v>0</v>
      </c>
      <c r="V580" s="33">
        <f t="shared" ref="V580" si="5696">$H580*U580</f>
        <v>0</v>
      </c>
      <c r="X580" s="33">
        <f t="shared" ref="X580" si="5697">$H580*W580</f>
        <v>0</v>
      </c>
      <c r="Z580" s="33">
        <f t="shared" ref="Z580" si="5698">$H580*Y580</f>
        <v>0</v>
      </c>
      <c r="AB580" s="33">
        <f t="shared" ref="AB580" si="5699">$H580*AA580</f>
        <v>0</v>
      </c>
      <c r="AD580" s="33">
        <f t="shared" ref="AD580" si="5700">$H580*AC580</f>
        <v>0</v>
      </c>
      <c r="AF580" s="33">
        <f t="shared" ref="AF580" si="5701">$H580*AE580</f>
        <v>0</v>
      </c>
      <c r="AG580" s="34">
        <f t="shared" si="5601"/>
        <v>0</v>
      </c>
    </row>
    <row r="581" spans="1:33" s="14" customFormat="1" ht="18" customHeight="1" x14ac:dyDescent="0.25">
      <c r="A581" s="24"/>
      <c r="B581" s="24"/>
      <c r="C581" s="24"/>
      <c r="D581" s="24"/>
      <c r="E581" s="24"/>
      <c r="F581" s="24"/>
      <c r="G581" s="24"/>
      <c r="H581" s="33"/>
      <c r="I581" s="33"/>
      <c r="J581" s="33">
        <f t="shared" si="5590"/>
        <v>0</v>
      </c>
      <c r="L581" s="33">
        <f t="shared" si="5590"/>
        <v>0</v>
      </c>
      <c r="N581" s="33">
        <f t="shared" ref="N581" si="5702">$H581*M581</f>
        <v>0</v>
      </c>
      <c r="P581" s="33">
        <f t="shared" ref="P581" si="5703">$H581*O581</f>
        <v>0</v>
      </c>
      <c r="R581" s="33">
        <f t="shared" ref="R581" si="5704">$H581*Q581</f>
        <v>0</v>
      </c>
      <c r="T581" s="33">
        <f t="shared" ref="T581" si="5705">$H581*S581</f>
        <v>0</v>
      </c>
      <c r="V581" s="33">
        <f t="shared" ref="V581" si="5706">$H581*U581</f>
        <v>0</v>
      </c>
      <c r="X581" s="33">
        <f t="shared" ref="X581" si="5707">$H581*W581</f>
        <v>0</v>
      </c>
      <c r="Z581" s="33">
        <f t="shared" ref="Z581" si="5708">$H581*Y581</f>
        <v>0</v>
      </c>
      <c r="AB581" s="33">
        <f t="shared" ref="AB581" si="5709">$H581*AA581</f>
        <v>0</v>
      </c>
      <c r="AD581" s="33">
        <f t="shared" ref="AD581" si="5710">$H581*AC581</f>
        <v>0</v>
      </c>
      <c r="AF581" s="33">
        <f t="shared" ref="AF581" si="5711">$H581*AE581</f>
        <v>0</v>
      </c>
      <c r="AG581" s="34">
        <f t="shared" si="5601"/>
        <v>0</v>
      </c>
    </row>
    <row r="582" spans="1:33" s="14" customFormat="1" ht="18" customHeight="1" x14ac:dyDescent="0.25">
      <c r="A582" s="24"/>
      <c r="B582" s="24"/>
      <c r="C582" s="24"/>
      <c r="D582" s="24"/>
      <c r="E582" s="24"/>
      <c r="F582" s="24"/>
      <c r="G582" s="24"/>
      <c r="H582" s="33"/>
      <c r="I582" s="33"/>
      <c r="J582" s="33">
        <f t="shared" si="5590"/>
        <v>0</v>
      </c>
      <c r="L582" s="33">
        <f t="shared" si="5590"/>
        <v>0</v>
      </c>
      <c r="N582" s="33">
        <f t="shared" ref="N582" si="5712">$H582*M582</f>
        <v>0</v>
      </c>
      <c r="P582" s="33">
        <f t="shared" ref="P582" si="5713">$H582*O582</f>
        <v>0</v>
      </c>
      <c r="R582" s="33">
        <f t="shared" ref="R582" si="5714">$H582*Q582</f>
        <v>0</v>
      </c>
      <c r="T582" s="33">
        <f t="shared" ref="T582" si="5715">$H582*S582</f>
        <v>0</v>
      </c>
      <c r="V582" s="33">
        <f t="shared" ref="V582" si="5716">$H582*U582</f>
        <v>0</v>
      </c>
      <c r="X582" s="33">
        <f t="shared" ref="X582" si="5717">$H582*W582</f>
        <v>0</v>
      </c>
      <c r="Z582" s="33">
        <f t="shared" ref="Z582" si="5718">$H582*Y582</f>
        <v>0</v>
      </c>
      <c r="AB582" s="33">
        <f t="shared" ref="AB582" si="5719">$H582*AA582</f>
        <v>0</v>
      </c>
      <c r="AD582" s="33">
        <f t="shared" ref="AD582" si="5720">$H582*AC582</f>
        <v>0</v>
      </c>
      <c r="AF582" s="33">
        <f t="shared" ref="AF582" si="5721">$H582*AE582</f>
        <v>0</v>
      </c>
      <c r="AG582" s="34">
        <f t="shared" si="5601"/>
        <v>0</v>
      </c>
    </row>
    <row r="583" spans="1:33" s="14" customFormat="1" ht="18" customHeight="1" x14ac:dyDescent="0.25">
      <c r="A583" s="24"/>
      <c r="B583" s="24"/>
      <c r="C583" s="24"/>
      <c r="D583" s="24"/>
      <c r="E583" s="24"/>
      <c r="F583" s="24"/>
      <c r="G583" s="24"/>
      <c r="H583" s="33"/>
      <c r="I583" s="33"/>
      <c r="J583" s="33">
        <f t="shared" si="5590"/>
        <v>0</v>
      </c>
      <c r="L583" s="33">
        <f t="shared" si="5590"/>
        <v>0</v>
      </c>
      <c r="N583" s="33">
        <f t="shared" ref="N583" si="5722">$H583*M583</f>
        <v>0</v>
      </c>
      <c r="P583" s="33">
        <f t="shared" ref="P583" si="5723">$H583*O583</f>
        <v>0</v>
      </c>
      <c r="R583" s="33">
        <f t="shared" ref="R583" si="5724">$H583*Q583</f>
        <v>0</v>
      </c>
      <c r="T583" s="33">
        <f t="shared" ref="T583" si="5725">$H583*S583</f>
        <v>0</v>
      </c>
      <c r="V583" s="33">
        <f t="shared" ref="V583" si="5726">$H583*U583</f>
        <v>0</v>
      </c>
      <c r="X583" s="33">
        <f t="shared" ref="X583" si="5727">$H583*W583</f>
        <v>0</v>
      </c>
      <c r="Z583" s="33">
        <f t="shared" ref="Z583" si="5728">$H583*Y583</f>
        <v>0</v>
      </c>
      <c r="AB583" s="33">
        <f t="shared" ref="AB583" si="5729">$H583*AA583</f>
        <v>0</v>
      </c>
      <c r="AD583" s="33">
        <f t="shared" ref="AD583" si="5730">$H583*AC583</f>
        <v>0</v>
      </c>
      <c r="AF583" s="33">
        <f t="shared" ref="AF583" si="5731">$H583*AE583</f>
        <v>0</v>
      </c>
      <c r="AG583" s="34">
        <f t="shared" si="5601"/>
        <v>0</v>
      </c>
    </row>
    <row r="584" spans="1:33" s="14" customFormat="1" ht="18" customHeight="1" x14ac:dyDescent="0.25">
      <c r="A584" s="24"/>
      <c r="B584" s="24"/>
      <c r="C584" s="24"/>
      <c r="D584" s="24"/>
      <c r="E584" s="24"/>
      <c r="F584" s="24"/>
      <c r="G584" s="24"/>
      <c r="H584" s="33"/>
      <c r="I584" s="33"/>
      <c r="J584" s="33">
        <f t="shared" si="5590"/>
        <v>0</v>
      </c>
      <c r="L584" s="33">
        <f t="shared" si="5590"/>
        <v>0</v>
      </c>
      <c r="N584" s="33">
        <f t="shared" ref="N584" si="5732">$H584*M584</f>
        <v>0</v>
      </c>
      <c r="P584" s="33">
        <f t="shared" ref="P584" si="5733">$H584*O584</f>
        <v>0</v>
      </c>
      <c r="R584" s="33">
        <f t="shared" ref="R584" si="5734">$H584*Q584</f>
        <v>0</v>
      </c>
      <c r="T584" s="33">
        <f t="shared" ref="T584" si="5735">$H584*S584</f>
        <v>0</v>
      </c>
      <c r="V584" s="33">
        <f t="shared" ref="V584" si="5736">$H584*U584</f>
        <v>0</v>
      </c>
      <c r="X584" s="33">
        <f t="shared" ref="X584" si="5737">$H584*W584</f>
        <v>0</v>
      </c>
      <c r="Z584" s="33">
        <f t="shared" ref="Z584" si="5738">$H584*Y584</f>
        <v>0</v>
      </c>
      <c r="AB584" s="33">
        <f t="shared" ref="AB584" si="5739">$H584*AA584</f>
        <v>0</v>
      </c>
      <c r="AD584" s="33">
        <f t="shared" ref="AD584" si="5740">$H584*AC584</f>
        <v>0</v>
      </c>
      <c r="AF584" s="33">
        <f t="shared" ref="AF584" si="5741">$H584*AE584</f>
        <v>0</v>
      </c>
      <c r="AG584" s="34">
        <f t="shared" si="5601"/>
        <v>0</v>
      </c>
    </row>
    <row r="585" spans="1:33" s="14" customFormat="1" ht="18" customHeight="1" x14ac:dyDescent="0.25">
      <c r="A585" s="24"/>
      <c r="B585" s="24"/>
      <c r="C585" s="24"/>
      <c r="D585" s="24"/>
      <c r="E585" s="24"/>
      <c r="F585" s="24"/>
      <c r="G585" s="24"/>
      <c r="H585" s="33"/>
      <c r="I585" s="33"/>
      <c r="J585" s="33">
        <f t="shared" si="5590"/>
        <v>0</v>
      </c>
      <c r="L585" s="33">
        <f t="shared" si="5590"/>
        <v>0</v>
      </c>
      <c r="N585" s="33">
        <f t="shared" ref="N585" si="5742">$H585*M585</f>
        <v>0</v>
      </c>
      <c r="P585" s="33">
        <f t="shared" ref="P585" si="5743">$H585*O585</f>
        <v>0</v>
      </c>
      <c r="R585" s="33">
        <f t="shared" ref="R585" si="5744">$H585*Q585</f>
        <v>0</v>
      </c>
      <c r="T585" s="33">
        <f t="shared" ref="T585" si="5745">$H585*S585</f>
        <v>0</v>
      </c>
      <c r="V585" s="33">
        <f t="shared" ref="V585" si="5746">$H585*U585</f>
        <v>0</v>
      </c>
      <c r="X585" s="33">
        <f t="shared" ref="X585" si="5747">$H585*W585</f>
        <v>0</v>
      </c>
      <c r="Z585" s="33">
        <f t="shared" ref="Z585" si="5748">$H585*Y585</f>
        <v>0</v>
      </c>
      <c r="AB585" s="33">
        <f t="shared" ref="AB585" si="5749">$H585*AA585</f>
        <v>0</v>
      </c>
      <c r="AD585" s="33">
        <f t="shared" ref="AD585" si="5750">$H585*AC585</f>
        <v>0</v>
      </c>
      <c r="AF585" s="33">
        <f t="shared" ref="AF585" si="5751">$H585*AE585</f>
        <v>0</v>
      </c>
      <c r="AG585" s="34">
        <f t="shared" si="5601"/>
        <v>0</v>
      </c>
    </row>
    <row r="586" spans="1:33" s="14" customFormat="1" ht="18" customHeight="1" x14ac:dyDescent="0.25">
      <c r="A586" s="24"/>
      <c r="B586" s="24"/>
      <c r="C586" s="24"/>
      <c r="D586" s="24"/>
      <c r="E586" s="24"/>
      <c r="F586" s="24"/>
      <c r="G586" s="24"/>
      <c r="H586" s="33"/>
      <c r="I586" s="33"/>
      <c r="J586" s="33">
        <f t="shared" si="5590"/>
        <v>0</v>
      </c>
      <c r="L586" s="33">
        <f t="shared" si="5590"/>
        <v>0</v>
      </c>
      <c r="N586" s="33">
        <f t="shared" ref="N586" si="5752">$H586*M586</f>
        <v>0</v>
      </c>
      <c r="P586" s="33">
        <f t="shared" ref="P586" si="5753">$H586*O586</f>
        <v>0</v>
      </c>
      <c r="R586" s="33">
        <f t="shared" ref="R586" si="5754">$H586*Q586</f>
        <v>0</v>
      </c>
      <c r="T586" s="33">
        <f t="shared" ref="T586" si="5755">$H586*S586</f>
        <v>0</v>
      </c>
      <c r="V586" s="33">
        <f t="shared" ref="V586" si="5756">$H586*U586</f>
        <v>0</v>
      </c>
      <c r="X586" s="33">
        <f t="shared" ref="X586" si="5757">$H586*W586</f>
        <v>0</v>
      </c>
      <c r="Z586" s="33">
        <f t="shared" ref="Z586" si="5758">$H586*Y586</f>
        <v>0</v>
      </c>
      <c r="AB586" s="33">
        <f t="shared" ref="AB586" si="5759">$H586*AA586</f>
        <v>0</v>
      </c>
      <c r="AD586" s="33">
        <f t="shared" ref="AD586" si="5760">$H586*AC586</f>
        <v>0</v>
      </c>
      <c r="AF586" s="33">
        <f t="shared" ref="AF586" si="5761">$H586*AE586</f>
        <v>0</v>
      </c>
      <c r="AG586" s="34">
        <f t="shared" si="5601"/>
        <v>0</v>
      </c>
    </row>
    <row r="587" spans="1:33" s="14" customFormat="1" ht="18" customHeight="1" x14ac:dyDescent="0.25">
      <c r="A587" s="24"/>
      <c r="B587" s="24"/>
      <c r="C587" s="24"/>
      <c r="D587" s="24"/>
      <c r="E587" s="24"/>
      <c r="F587" s="24"/>
      <c r="G587" s="24"/>
      <c r="H587" s="33"/>
      <c r="I587" s="33"/>
      <c r="J587" s="33">
        <f t="shared" si="5590"/>
        <v>0</v>
      </c>
      <c r="L587" s="33">
        <f t="shared" si="5590"/>
        <v>0</v>
      </c>
      <c r="N587" s="33">
        <f t="shared" ref="N587" si="5762">$H587*M587</f>
        <v>0</v>
      </c>
      <c r="P587" s="33">
        <f t="shared" ref="P587" si="5763">$H587*O587</f>
        <v>0</v>
      </c>
      <c r="R587" s="33">
        <f t="shared" ref="R587" si="5764">$H587*Q587</f>
        <v>0</v>
      </c>
      <c r="T587" s="33">
        <f t="shared" ref="T587" si="5765">$H587*S587</f>
        <v>0</v>
      </c>
      <c r="V587" s="33">
        <f t="shared" ref="V587" si="5766">$H587*U587</f>
        <v>0</v>
      </c>
      <c r="X587" s="33">
        <f t="shared" ref="X587" si="5767">$H587*W587</f>
        <v>0</v>
      </c>
      <c r="Z587" s="33">
        <f t="shared" ref="Z587" si="5768">$H587*Y587</f>
        <v>0</v>
      </c>
      <c r="AB587" s="33">
        <f t="shared" ref="AB587" si="5769">$H587*AA587</f>
        <v>0</v>
      </c>
      <c r="AD587" s="33">
        <f t="shared" ref="AD587" si="5770">$H587*AC587</f>
        <v>0</v>
      </c>
      <c r="AF587" s="33">
        <f t="shared" ref="AF587" si="5771">$H587*AE587</f>
        <v>0</v>
      </c>
      <c r="AG587" s="34">
        <f t="shared" si="5601"/>
        <v>0</v>
      </c>
    </row>
    <row r="588" spans="1:33" s="14" customFormat="1" ht="18" customHeight="1" x14ac:dyDescent="0.25">
      <c r="A588" s="24"/>
      <c r="B588" s="24"/>
      <c r="C588" s="24"/>
      <c r="D588" s="24"/>
      <c r="E588" s="24"/>
      <c r="F588" s="24"/>
      <c r="G588" s="24"/>
      <c r="H588" s="33"/>
      <c r="I588" s="33"/>
      <c r="J588" s="33">
        <f t="shared" si="5590"/>
        <v>0</v>
      </c>
      <c r="L588" s="33">
        <f t="shared" si="5590"/>
        <v>0</v>
      </c>
      <c r="N588" s="33">
        <f t="shared" ref="N588" si="5772">$H588*M588</f>
        <v>0</v>
      </c>
      <c r="P588" s="33">
        <f t="shared" ref="P588" si="5773">$H588*O588</f>
        <v>0</v>
      </c>
      <c r="R588" s="33">
        <f t="shared" ref="R588" si="5774">$H588*Q588</f>
        <v>0</v>
      </c>
      <c r="T588" s="33">
        <f t="shared" ref="T588" si="5775">$H588*S588</f>
        <v>0</v>
      </c>
      <c r="V588" s="33">
        <f t="shared" ref="V588" si="5776">$H588*U588</f>
        <v>0</v>
      </c>
      <c r="X588" s="33">
        <f t="shared" ref="X588" si="5777">$H588*W588</f>
        <v>0</v>
      </c>
      <c r="Z588" s="33">
        <f t="shared" ref="Z588" si="5778">$H588*Y588</f>
        <v>0</v>
      </c>
      <c r="AB588" s="33">
        <f t="shared" ref="AB588" si="5779">$H588*AA588</f>
        <v>0</v>
      </c>
      <c r="AD588" s="33">
        <f t="shared" ref="AD588" si="5780">$H588*AC588</f>
        <v>0</v>
      </c>
      <c r="AF588" s="33">
        <f t="shared" ref="AF588" si="5781">$H588*AE588</f>
        <v>0</v>
      </c>
      <c r="AG588" s="34">
        <f t="shared" si="5601"/>
        <v>0</v>
      </c>
    </row>
    <row r="589" spans="1:33" s="14" customFormat="1" ht="18" customHeight="1" x14ac:dyDescent="0.25">
      <c r="A589" s="24"/>
      <c r="B589" s="24"/>
      <c r="C589" s="24"/>
      <c r="D589" s="24"/>
      <c r="E589" s="24"/>
      <c r="F589" s="24"/>
      <c r="G589" s="24"/>
      <c r="H589" s="33"/>
      <c r="I589" s="33"/>
      <c r="J589" s="33">
        <f t="shared" si="5590"/>
        <v>0</v>
      </c>
      <c r="L589" s="33">
        <f t="shared" si="5590"/>
        <v>0</v>
      </c>
      <c r="N589" s="33">
        <f t="shared" ref="N589" si="5782">$H589*M589</f>
        <v>0</v>
      </c>
      <c r="P589" s="33">
        <f t="shared" ref="P589" si="5783">$H589*O589</f>
        <v>0</v>
      </c>
      <c r="R589" s="33">
        <f t="shared" ref="R589" si="5784">$H589*Q589</f>
        <v>0</v>
      </c>
      <c r="T589" s="33">
        <f t="shared" ref="T589" si="5785">$H589*S589</f>
        <v>0</v>
      </c>
      <c r="V589" s="33">
        <f t="shared" ref="V589" si="5786">$H589*U589</f>
        <v>0</v>
      </c>
      <c r="X589" s="33">
        <f t="shared" ref="X589" si="5787">$H589*W589</f>
        <v>0</v>
      </c>
      <c r="Z589" s="33">
        <f t="shared" ref="Z589" si="5788">$H589*Y589</f>
        <v>0</v>
      </c>
      <c r="AB589" s="33">
        <f t="shared" ref="AB589" si="5789">$H589*AA589</f>
        <v>0</v>
      </c>
      <c r="AD589" s="33">
        <f t="shared" ref="AD589" si="5790">$H589*AC589</f>
        <v>0</v>
      </c>
      <c r="AF589" s="33">
        <f t="shared" ref="AF589" si="5791">$H589*AE589</f>
        <v>0</v>
      </c>
      <c r="AG589" s="34">
        <f t="shared" si="5601"/>
        <v>0</v>
      </c>
    </row>
    <row r="590" spans="1:33" s="14" customFormat="1" ht="18" customHeight="1" x14ac:dyDescent="0.25">
      <c r="A590" s="24"/>
      <c r="B590" s="24"/>
      <c r="C590" s="24"/>
      <c r="D590" s="24"/>
      <c r="E590" s="24"/>
      <c r="F590" s="24"/>
      <c r="G590" s="24"/>
      <c r="H590" s="33"/>
      <c r="I590" s="33"/>
      <c r="J590" s="33">
        <f t="shared" si="5590"/>
        <v>0</v>
      </c>
      <c r="L590" s="33">
        <f t="shared" si="5590"/>
        <v>0</v>
      </c>
      <c r="N590" s="33">
        <f t="shared" ref="N590" si="5792">$H590*M590</f>
        <v>0</v>
      </c>
      <c r="P590" s="33">
        <f t="shared" ref="P590" si="5793">$H590*O590</f>
        <v>0</v>
      </c>
      <c r="R590" s="33">
        <f t="shared" ref="R590" si="5794">$H590*Q590</f>
        <v>0</v>
      </c>
      <c r="T590" s="33">
        <f t="shared" ref="T590" si="5795">$H590*S590</f>
        <v>0</v>
      </c>
      <c r="V590" s="33">
        <f t="shared" ref="V590" si="5796">$H590*U590</f>
        <v>0</v>
      </c>
      <c r="X590" s="33">
        <f t="shared" ref="X590" si="5797">$H590*W590</f>
        <v>0</v>
      </c>
      <c r="Z590" s="33">
        <f t="shared" ref="Z590" si="5798">$H590*Y590</f>
        <v>0</v>
      </c>
      <c r="AB590" s="33">
        <f t="shared" ref="AB590" si="5799">$H590*AA590</f>
        <v>0</v>
      </c>
      <c r="AD590" s="33">
        <f t="shared" ref="AD590" si="5800">$H590*AC590</f>
        <v>0</v>
      </c>
      <c r="AF590" s="33">
        <f t="shared" ref="AF590" si="5801">$H590*AE590</f>
        <v>0</v>
      </c>
      <c r="AG590" s="34">
        <f t="shared" si="5601"/>
        <v>0</v>
      </c>
    </row>
    <row r="591" spans="1:33" s="14" customFormat="1" ht="18" customHeight="1" x14ac:dyDescent="0.25">
      <c r="A591" s="24"/>
      <c r="B591" s="24"/>
      <c r="C591" s="24"/>
      <c r="D591" s="24"/>
      <c r="E591" s="24"/>
      <c r="F591" s="24"/>
      <c r="G591" s="24"/>
      <c r="H591" s="33"/>
      <c r="I591" s="33"/>
      <c r="J591" s="33">
        <f t="shared" si="5590"/>
        <v>0</v>
      </c>
      <c r="L591" s="33">
        <f t="shared" si="5590"/>
        <v>0</v>
      </c>
      <c r="N591" s="33">
        <f t="shared" ref="N591" si="5802">$H591*M591</f>
        <v>0</v>
      </c>
      <c r="P591" s="33">
        <f t="shared" ref="P591" si="5803">$H591*O591</f>
        <v>0</v>
      </c>
      <c r="R591" s="33">
        <f t="shared" ref="R591" si="5804">$H591*Q591</f>
        <v>0</v>
      </c>
      <c r="T591" s="33">
        <f t="shared" ref="T591" si="5805">$H591*S591</f>
        <v>0</v>
      </c>
      <c r="V591" s="33">
        <f t="shared" ref="V591" si="5806">$H591*U591</f>
        <v>0</v>
      </c>
      <c r="X591" s="33">
        <f t="shared" ref="X591" si="5807">$H591*W591</f>
        <v>0</v>
      </c>
      <c r="Z591" s="33">
        <f t="shared" ref="Z591" si="5808">$H591*Y591</f>
        <v>0</v>
      </c>
      <c r="AB591" s="33">
        <f t="shared" ref="AB591" si="5809">$H591*AA591</f>
        <v>0</v>
      </c>
      <c r="AD591" s="33">
        <f t="shared" ref="AD591" si="5810">$H591*AC591</f>
        <v>0</v>
      </c>
      <c r="AF591" s="33">
        <f t="shared" ref="AF591" si="5811">$H591*AE591</f>
        <v>0</v>
      </c>
      <c r="AG591" s="34">
        <f t="shared" si="5601"/>
        <v>0</v>
      </c>
    </row>
    <row r="592" spans="1:33" s="14" customFormat="1" ht="18" customHeight="1" x14ac:dyDescent="0.25">
      <c r="A592" s="24"/>
      <c r="B592" s="24"/>
      <c r="C592" s="24"/>
      <c r="D592" s="24"/>
      <c r="E592" s="24"/>
      <c r="F592" s="24"/>
      <c r="G592" s="24"/>
      <c r="H592" s="33"/>
      <c r="I592" s="33"/>
      <c r="J592" s="33">
        <f t="shared" si="5590"/>
        <v>0</v>
      </c>
      <c r="L592" s="33">
        <f t="shared" si="5590"/>
        <v>0</v>
      </c>
      <c r="N592" s="33">
        <f t="shared" ref="N592" si="5812">$H592*M592</f>
        <v>0</v>
      </c>
      <c r="P592" s="33">
        <f t="shared" ref="P592" si="5813">$H592*O592</f>
        <v>0</v>
      </c>
      <c r="R592" s="33">
        <f t="shared" ref="R592" si="5814">$H592*Q592</f>
        <v>0</v>
      </c>
      <c r="T592" s="33">
        <f t="shared" ref="T592" si="5815">$H592*S592</f>
        <v>0</v>
      </c>
      <c r="V592" s="33">
        <f t="shared" ref="V592" si="5816">$H592*U592</f>
        <v>0</v>
      </c>
      <c r="X592" s="33">
        <f t="shared" ref="X592" si="5817">$H592*W592</f>
        <v>0</v>
      </c>
      <c r="Z592" s="33">
        <f t="shared" ref="Z592" si="5818">$H592*Y592</f>
        <v>0</v>
      </c>
      <c r="AB592" s="33">
        <f t="shared" ref="AB592" si="5819">$H592*AA592</f>
        <v>0</v>
      </c>
      <c r="AD592" s="33">
        <f t="shared" ref="AD592" si="5820">$H592*AC592</f>
        <v>0</v>
      </c>
      <c r="AF592" s="33">
        <f t="shared" ref="AF592" si="5821">$H592*AE592</f>
        <v>0</v>
      </c>
      <c r="AG592" s="34">
        <f t="shared" si="5601"/>
        <v>0</v>
      </c>
    </row>
    <row r="593" spans="1:33" s="14" customFormat="1" ht="18" customHeight="1" x14ac:dyDescent="0.25">
      <c r="A593" s="24"/>
      <c r="B593" s="24"/>
      <c r="C593" s="24"/>
      <c r="D593" s="24"/>
      <c r="E593" s="24"/>
      <c r="F593" s="24"/>
      <c r="G593" s="24"/>
      <c r="H593" s="33"/>
      <c r="I593" s="33"/>
      <c r="J593" s="33">
        <f t="shared" si="5590"/>
        <v>0</v>
      </c>
      <c r="L593" s="33">
        <f t="shared" si="5590"/>
        <v>0</v>
      </c>
      <c r="N593" s="33">
        <f t="shared" ref="N593" si="5822">$H593*M593</f>
        <v>0</v>
      </c>
      <c r="P593" s="33">
        <f t="shared" ref="P593" si="5823">$H593*O593</f>
        <v>0</v>
      </c>
      <c r="R593" s="33">
        <f t="shared" ref="R593" si="5824">$H593*Q593</f>
        <v>0</v>
      </c>
      <c r="T593" s="33">
        <f t="shared" ref="T593" si="5825">$H593*S593</f>
        <v>0</v>
      </c>
      <c r="V593" s="33">
        <f t="shared" ref="V593" si="5826">$H593*U593</f>
        <v>0</v>
      </c>
      <c r="X593" s="33">
        <f t="shared" ref="X593" si="5827">$H593*W593</f>
        <v>0</v>
      </c>
      <c r="Z593" s="33">
        <f t="shared" ref="Z593" si="5828">$H593*Y593</f>
        <v>0</v>
      </c>
      <c r="AB593" s="33">
        <f t="shared" ref="AB593" si="5829">$H593*AA593</f>
        <v>0</v>
      </c>
      <c r="AD593" s="33">
        <f t="shared" ref="AD593" si="5830">$H593*AC593</f>
        <v>0</v>
      </c>
      <c r="AF593" s="33">
        <f t="shared" ref="AF593" si="5831">$H593*AE593</f>
        <v>0</v>
      </c>
      <c r="AG593" s="34">
        <f t="shared" si="5601"/>
        <v>0</v>
      </c>
    </row>
    <row r="594" spans="1:33" s="14" customFormat="1" ht="18" customHeight="1" x14ac:dyDescent="0.25">
      <c r="A594" s="24"/>
      <c r="B594" s="24"/>
      <c r="C594" s="24"/>
      <c r="D594" s="24"/>
      <c r="E594" s="24"/>
      <c r="F594" s="24"/>
      <c r="G594" s="24"/>
      <c r="H594" s="33"/>
      <c r="I594" s="33"/>
      <c r="J594" s="33">
        <f t="shared" si="5590"/>
        <v>0</v>
      </c>
      <c r="L594" s="33">
        <f t="shared" si="5590"/>
        <v>0</v>
      </c>
      <c r="N594" s="33">
        <f t="shared" ref="N594" si="5832">$H594*M594</f>
        <v>0</v>
      </c>
      <c r="P594" s="33">
        <f t="shared" ref="P594" si="5833">$H594*O594</f>
        <v>0</v>
      </c>
      <c r="R594" s="33">
        <f t="shared" ref="R594" si="5834">$H594*Q594</f>
        <v>0</v>
      </c>
      <c r="T594" s="33">
        <f t="shared" ref="T594" si="5835">$H594*S594</f>
        <v>0</v>
      </c>
      <c r="V594" s="33">
        <f t="shared" ref="V594" si="5836">$H594*U594</f>
        <v>0</v>
      </c>
      <c r="X594" s="33">
        <f t="shared" ref="X594" si="5837">$H594*W594</f>
        <v>0</v>
      </c>
      <c r="Z594" s="33">
        <f t="shared" ref="Z594" si="5838">$H594*Y594</f>
        <v>0</v>
      </c>
      <c r="AB594" s="33">
        <f t="shared" ref="AB594" si="5839">$H594*AA594</f>
        <v>0</v>
      </c>
      <c r="AD594" s="33">
        <f t="shared" ref="AD594" si="5840">$H594*AC594</f>
        <v>0</v>
      </c>
      <c r="AF594" s="33">
        <f t="shared" ref="AF594" si="5841">$H594*AE594</f>
        <v>0</v>
      </c>
      <c r="AG594" s="34">
        <f t="shared" si="5601"/>
        <v>0</v>
      </c>
    </row>
    <row r="595" spans="1:33" s="14" customFormat="1" ht="18" customHeight="1" x14ac:dyDescent="0.25">
      <c r="A595" s="24"/>
      <c r="B595" s="24"/>
      <c r="C595" s="24"/>
      <c r="D595" s="24"/>
      <c r="E595" s="24"/>
      <c r="F595" s="24"/>
      <c r="G595" s="24"/>
      <c r="H595" s="33"/>
      <c r="I595" s="33"/>
      <c r="J595" s="33">
        <f t="shared" si="5590"/>
        <v>0</v>
      </c>
      <c r="L595" s="33">
        <f t="shared" si="5590"/>
        <v>0</v>
      </c>
      <c r="N595" s="33">
        <f t="shared" ref="N595" si="5842">$H595*M595</f>
        <v>0</v>
      </c>
      <c r="P595" s="33">
        <f t="shared" ref="P595" si="5843">$H595*O595</f>
        <v>0</v>
      </c>
      <c r="R595" s="33">
        <f t="shared" ref="R595" si="5844">$H595*Q595</f>
        <v>0</v>
      </c>
      <c r="T595" s="33">
        <f t="shared" ref="T595" si="5845">$H595*S595</f>
        <v>0</v>
      </c>
      <c r="V595" s="33">
        <f t="shared" ref="V595" si="5846">$H595*U595</f>
        <v>0</v>
      </c>
      <c r="X595" s="33">
        <f t="shared" ref="X595" si="5847">$H595*W595</f>
        <v>0</v>
      </c>
      <c r="Z595" s="33">
        <f t="shared" ref="Z595" si="5848">$H595*Y595</f>
        <v>0</v>
      </c>
      <c r="AB595" s="33">
        <f t="shared" ref="AB595" si="5849">$H595*AA595</f>
        <v>0</v>
      </c>
      <c r="AD595" s="33">
        <f t="shared" ref="AD595" si="5850">$H595*AC595</f>
        <v>0</v>
      </c>
      <c r="AF595" s="33">
        <f t="shared" ref="AF595" si="5851">$H595*AE595</f>
        <v>0</v>
      </c>
      <c r="AG595" s="34">
        <f t="shared" si="5601"/>
        <v>0</v>
      </c>
    </row>
    <row r="596" spans="1:33" s="14" customFormat="1" ht="18" customHeight="1" x14ac:dyDescent="0.25">
      <c r="A596" s="24"/>
      <c r="B596" s="24"/>
      <c r="C596" s="24"/>
      <c r="D596" s="24"/>
      <c r="E596" s="24"/>
      <c r="F596" s="24"/>
      <c r="G596" s="24"/>
      <c r="H596" s="33"/>
      <c r="I596" s="33"/>
      <c r="J596" s="33">
        <f t="shared" si="5590"/>
        <v>0</v>
      </c>
      <c r="L596" s="33">
        <f t="shared" si="5590"/>
        <v>0</v>
      </c>
      <c r="N596" s="33">
        <f t="shared" ref="N596" si="5852">$H596*M596</f>
        <v>0</v>
      </c>
      <c r="P596" s="33">
        <f t="shared" ref="P596" si="5853">$H596*O596</f>
        <v>0</v>
      </c>
      <c r="R596" s="33">
        <f t="shared" ref="R596" si="5854">$H596*Q596</f>
        <v>0</v>
      </c>
      <c r="T596" s="33">
        <f t="shared" ref="T596" si="5855">$H596*S596</f>
        <v>0</v>
      </c>
      <c r="V596" s="33">
        <f t="shared" ref="V596" si="5856">$H596*U596</f>
        <v>0</v>
      </c>
      <c r="X596" s="33">
        <f t="shared" ref="X596" si="5857">$H596*W596</f>
        <v>0</v>
      </c>
      <c r="Z596" s="33">
        <f t="shared" ref="Z596" si="5858">$H596*Y596</f>
        <v>0</v>
      </c>
      <c r="AB596" s="33">
        <f t="shared" ref="AB596" si="5859">$H596*AA596</f>
        <v>0</v>
      </c>
      <c r="AD596" s="33">
        <f t="shared" ref="AD596" si="5860">$H596*AC596</f>
        <v>0</v>
      </c>
      <c r="AF596" s="33">
        <f t="shared" ref="AF596" si="5861">$H596*AE596</f>
        <v>0</v>
      </c>
      <c r="AG596" s="34">
        <f t="shared" si="5601"/>
        <v>0</v>
      </c>
    </row>
    <row r="597" spans="1:33" s="14" customFormat="1" ht="18" customHeight="1" x14ac:dyDescent="0.25">
      <c r="A597" s="24"/>
      <c r="B597" s="24"/>
      <c r="C597" s="24"/>
      <c r="D597" s="24"/>
      <c r="E597" s="24"/>
      <c r="F597" s="24"/>
      <c r="G597" s="24"/>
      <c r="H597" s="33"/>
      <c r="I597" s="33"/>
      <c r="J597" s="33">
        <f t="shared" si="5590"/>
        <v>0</v>
      </c>
      <c r="L597" s="33">
        <f t="shared" si="5590"/>
        <v>0</v>
      </c>
      <c r="N597" s="33">
        <f t="shared" ref="N597" si="5862">$H597*M597</f>
        <v>0</v>
      </c>
      <c r="P597" s="33">
        <f t="shared" ref="P597" si="5863">$H597*O597</f>
        <v>0</v>
      </c>
      <c r="R597" s="33">
        <f t="shared" ref="R597" si="5864">$H597*Q597</f>
        <v>0</v>
      </c>
      <c r="T597" s="33">
        <f t="shared" ref="T597" si="5865">$H597*S597</f>
        <v>0</v>
      </c>
      <c r="V597" s="33">
        <f t="shared" ref="V597" si="5866">$H597*U597</f>
        <v>0</v>
      </c>
      <c r="X597" s="33">
        <f t="shared" ref="X597" si="5867">$H597*W597</f>
        <v>0</v>
      </c>
      <c r="Z597" s="33">
        <f t="shared" ref="Z597" si="5868">$H597*Y597</f>
        <v>0</v>
      </c>
      <c r="AB597" s="33">
        <f t="shared" ref="AB597" si="5869">$H597*AA597</f>
        <v>0</v>
      </c>
      <c r="AD597" s="33">
        <f t="shared" ref="AD597" si="5870">$H597*AC597</f>
        <v>0</v>
      </c>
      <c r="AF597" s="33">
        <f t="shared" ref="AF597" si="5871">$H597*AE597</f>
        <v>0</v>
      </c>
      <c r="AG597" s="34">
        <f t="shared" si="5601"/>
        <v>0</v>
      </c>
    </row>
    <row r="598" spans="1:33" s="14" customFormat="1" ht="18" customHeight="1" x14ac:dyDescent="0.25">
      <c r="A598" s="24"/>
      <c r="B598" s="24"/>
      <c r="C598" s="24"/>
      <c r="D598" s="24"/>
      <c r="E598" s="24"/>
      <c r="F598" s="24"/>
      <c r="G598" s="24"/>
      <c r="H598" s="33"/>
      <c r="I598" s="33"/>
      <c r="J598" s="33">
        <f t="shared" si="5590"/>
        <v>0</v>
      </c>
      <c r="L598" s="33">
        <f t="shared" si="5590"/>
        <v>0</v>
      </c>
      <c r="N598" s="33">
        <f t="shared" ref="N598" si="5872">$H598*M598</f>
        <v>0</v>
      </c>
      <c r="P598" s="33">
        <f t="shared" ref="P598" si="5873">$H598*O598</f>
        <v>0</v>
      </c>
      <c r="R598" s="33">
        <f t="shared" ref="R598" si="5874">$H598*Q598</f>
        <v>0</v>
      </c>
      <c r="T598" s="33">
        <f t="shared" ref="T598" si="5875">$H598*S598</f>
        <v>0</v>
      </c>
      <c r="V598" s="33">
        <f t="shared" ref="V598" si="5876">$H598*U598</f>
        <v>0</v>
      </c>
      <c r="X598" s="33">
        <f t="shared" ref="X598" si="5877">$H598*W598</f>
        <v>0</v>
      </c>
      <c r="Z598" s="33">
        <f t="shared" ref="Z598" si="5878">$H598*Y598</f>
        <v>0</v>
      </c>
      <c r="AB598" s="33">
        <f t="shared" ref="AB598" si="5879">$H598*AA598</f>
        <v>0</v>
      </c>
      <c r="AD598" s="33">
        <f t="shared" ref="AD598" si="5880">$H598*AC598</f>
        <v>0</v>
      </c>
      <c r="AF598" s="33">
        <f t="shared" ref="AF598" si="5881">$H598*AE598</f>
        <v>0</v>
      </c>
      <c r="AG598" s="34">
        <f t="shared" si="5601"/>
        <v>0</v>
      </c>
    </row>
    <row r="599" spans="1:33" s="14" customFormat="1" ht="18" customHeight="1" x14ac:dyDescent="0.25">
      <c r="A599" s="24"/>
      <c r="B599" s="24"/>
      <c r="C599" s="24"/>
      <c r="D599" s="24"/>
      <c r="E599" s="24"/>
      <c r="F599" s="24"/>
      <c r="G599" s="24"/>
      <c r="H599" s="33"/>
      <c r="I599" s="33"/>
      <c r="J599" s="33">
        <f t="shared" si="5590"/>
        <v>0</v>
      </c>
      <c r="L599" s="33">
        <f t="shared" si="5590"/>
        <v>0</v>
      </c>
      <c r="N599" s="33">
        <f t="shared" ref="N599" si="5882">$H599*M599</f>
        <v>0</v>
      </c>
      <c r="P599" s="33">
        <f t="shared" ref="P599" si="5883">$H599*O599</f>
        <v>0</v>
      </c>
      <c r="R599" s="33">
        <f t="shared" ref="R599" si="5884">$H599*Q599</f>
        <v>0</v>
      </c>
      <c r="T599" s="33">
        <f t="shared" ref="T599" si="5885">$H599*S599</f>
        <v>0</v>
      </c>
      <c r="V599" s="33">
        <f t="shared" ref="V599" si="5886">$H599*U599</f>
        <v>0</v>
      </c>
      <c r="X599" s="33">
        <f t="shared" ref="X599" si="5887">$H599*W599</f>
        <v>0</v>
      </c>
      <c r="Z599" s="33">
        <f t="shared" ref="Z599" si="5888">$H599*Y599</f>
        <v>0</v>
      </c>
      <c r="AB599" s="33">
        <f t="shared" ref="AB599" si="5889">$H599*AA599</f>
        <v>0</v>
      </c>
      <c r="AD599" s="33">
        <f t="shared" ref="AD599" si="5890">$H599*AC599</f>
        <v>0</v>
      </c>
      <c r="AF599" s="33">
        <f t="shared" ref="AF599" si="5891">$H599*AE599</f>
        <v>0</v>
      </c>
      <c r="AG599" s="34">
        <f t="shared" si="5601"/>
        <v>0</v>
      </c>
    </row>
    <row r="600" spans="1:33" s="14" customFormat="1" ht="18" customHeight="1" x14ac:dyDescent="0.25">
      <c r="A600" s="24"/>
      <c r="B600" s="24"/>
      <c r="C600" s="24"/>
      <c r="D600" s="24"/>
      <c r="E600" s="24"/>
      <c r="F600" s="24"/>
      <c r="G600" s="24"/>
      <c r="H600" s="33"/>
      <c r="I600" s="33"/>
      <c r="J600" s="33">
        <f t="shared" si="5590"/>
        <v>0</v>
      </c>
      <c r="L600" s="33">
        <f t="shared" si="5590"/>
        <v>0</v>
      </c>
      <c r="N600" s="33">
        <f t="shared" ref="N600" si="5892">$H600*M600</f>
        <v>0</v>
      </c>
      <c r="P600" s="33">
        <f t="shared" ref="P600" si="5893">$H600*O600</f>
        <v>0</v>
      </c>
      <c r="R600" s="33">
        <f t="shared" ref="R600" si="5894">$H600*Q600</f>
        <v>0</v>
      </c>
      <c r="T600" s="33">
        <f t="shared" ref="T600" si="5895">$H600*S600</f>
        <v>0</v>
      </c>
      <c r="V600" s="33">
        <f t="shared" ref="V600" si="5896">$H600*U600</f>
        <v>0</v>
      </c>
      <c r="X600" s="33">
        <f t="shared" ref="X600" si="5897">$H600*W600</f>
        <v>0</v>
      </c>
      <c r="Z600" s="33">
        <f t="shared" ref="Z600" si="5898">$H600*Y600</f>
        <v>0</v>
      </c>
      <c r="AB600" s="33">
        <f t="shared" ref="AB600" si="5899">$H600*AA600</f>
        <v>0</v>
      </c>
      <c r="AD600" s="33">
        <f t="shared" ref="AD600" si="5900">$H600*AC600</f>
        <v>0</v>
      </c>
      <c r="AF600" s="33">
        <f t="shared" ref="AF600" si="5901">$H600*AE600</f>
        <v>0</v>
      </c>
      <c r="AG600" s="34">
        <f t="shared" si="5601"/>
        <v>0</v>
      </c>
    </row>
    <row r="601" spans="1:33" s="14" customFormat="1" ht="18" customHeight="1" x14ac:dyDescent="0.25">
      <c r="A601" s="24"/>
      <c r="B601" s="24"/>
      <c r="C601" s="24"/>
      <c r="D601" s="24"/>
      <c r="E601" s="24"/>
      <c r="F601" s="24"/>
      <c r="G601" s="24"/>
      <c r="H601" s="33"/>
      <c r="I601" s="33"/>
      <c r="J601" s="33">
        <f t="shared" si="5590"/>
        <v>0</v>
      </c>
      <c r="L601" s="33">
        <f t="shared" si="5590"/>
        <v>0</v>
      </c>
      <c r="N601" s="33">
        <f t="shared" ref="N601" si="5902">$H601*M601</f>
        <v>0</v>
      </c>
      <c r="P601" s="33">
        <f t="shared" ref="P601" si="5903">$H601*O601</f>
        <v>0</v>
      </c>
      <c r="R601" s="33">
        <f t="shared" ref="R601" si="5904">$H601*Q601</f>
        <v>0</v>
      </c>
      <c r="T601" s="33">
        <f t="shared" ref="T601" si="5905">$H601*S601</f>
        <v>0</v>
      </c>
      <c r="V601" s="33">
        <f t="shared" ref="V601" si="5906">$H601*U601</f>
        <v>0</v>
      </c>
      <c r="X601" s="33">
        <f t="shared" ref="X601" si="5907">$H601*W601</f>
        <v>0</v>
      </c>
      <c r="Z601" s="33">
        <f t="shared" ref="Z601" si="5908">$H601*Y601</f>
        <v>0</v>
      </c>
      <c r="AB601" s="33">
        <f t="shared" ref="AB601" si="5909">$H601*AA601</f>
        <v>0</v>
      </c>
      <c r="AD601" s="33">
        <f t="shared" ref="AD601" si="5910">$H601*AC601</f>
        <v>0</v>
      </c>
      <c r="AF601" s="33">
        <f t="shared" ref="AF601" si="5911">$H601*AE601</f>
        <v>0</v>
      </c>
      <c r="AG601" s="34">
        <f t="shared" si="5601"/>
        <v>0</v>
      </c>
    </row>
    <row r="602" spans="1:33" s="14" customFormat="1" ht="18" customHeight="1" x14ac:dyDescent="0.25">
      <c r="A602" s="24"/>
      <c r="B602" s="24"/>
      <c r="C602" s="24"/>
      <c r="D602" s="24"/>
      <c r="E602" s="24"/>
      <c r="F602" s="24"/>
      <c r="G602" s="24"/>
      <c r="H602" s="33"/>
      <c r="I602" s="33"/>
      <c r="J602" s="33">
        <f t="shared" si="5590"/>
        <v>0</v>
      </c>
      <c r="L602" s="33">
        <f t="shared" si="5590"/>
        <v>0</v>
      </c>
      <c r="N602" s="33">
        <f t="shared" ref="N602" si="5912">$H602*M602</f>
        <v>0</v>
      </c>
      <c r="P602" s="33">
        <f t="shared" ref="P602" si="5913">$H602*O602</f>
        <v>0</v>
      </c>
      <c r="R602" s="33">
        <f t="shared" ref="R602" si="5914">$H602*Q602</f>
        <v>0</v>
      </c>
      <c r="T602" s="33">
        <f t="shared" ref="T602" si="5915">$H602*S602</f>
        <v>0</v>
      </c>
      <c r="V602" s="33">
        <f t="shared" ref="V602" si="5916">$H602*U602</f>
        <v>0</v>
      </c>
      <c r="X602" s="33">
        <f t="shared" ref="X602" si="5917">$H602*W602</f>
        <v>0</v>
      </c>
      <c r="Z602" s="33">
        <f t="shared" ref="Z602" si="5918">$H602*Y602</f>
        <v>0</v>
      </c>
      <c r="AB602" s="33">
        <f t="shared" ref="AB602" si="5919">$H602*AA602</f>
        <v>0</v>
      </c>
      <c r="AD602" s="33">
        <f t="shared" ref="AD602" si="5920">$H602*AC602</f>
        <v>0</v>
      </c>
      <c r="AF602" s="33">
        <f t="shared" ref="AF602" si="5921">$H602*AE602</f>
        <v>0</v>
      </c>
      <c r="AG602" s="34">
        <f t="shared" si="5601"/>
        <v>0</v>
      </c>
    </row>
    <row r="603" spans="1:33" s="14" customFormat="1" ht="18" customHeight="1" x14ac:dyDescent="0.25">
      <c r="A603" s="24"/>
      <c r="B603" s="24"/>
      <c r="C603" s="24"/>
      <c r="D603" s="24"/>
      <c r="E603" s="24"/>
      <c r="F603" s="24"/>
      <c r="G603" s="24"/>
      <c r="H603" s="33"/>
      <c r="I603" s="33"/>
      <c r="J603" s="33">
        <f t="shared" si="5590"/>
        <v>0</v>
      </c>
      <c r="L603" s="33">
        <f t="shared" si="5590"/>
        <v>0</v>
      </c>
      <c r="N603" s="33">
        <f t="shared" ref="N603" si="5922">$H603*M603</f>
        <v>0</v>
      </c>
      <c r="P603" s="33">
        <f t="shared" ref="P603" si="5923">$H603*O603</f>
        <v>0</v>
      </c>
      <c r="R603" s="33">
        <f t="shared" ref="R603" si="5924">$H603*Q603</f>
        <v>0</v>
      </c>
      <c r="T603" s="33">
        <f t="shared" ref="T603" si="5925">$H603*S603</f>
        <v>0</v>
      </c>
      <c r="V603" s="33">
        <f t="shared" ref="V603" si="5926">$H603*U603</f>
        <v>0</v>
      </c>
      <c r="X603" s="33">
        <f t="shared" ref="X603" si="5927">$H603*W603</f>
        <v>0</v>
      </c>
      <c r="Z603" s="33">
        <f t="shared" ref="Z603" si="5928">$H603*Y603</f>
        <v>0</v>
      </c>
      <c r="AB603" s="33">
        <f t="shared" ref="AB603" si="5929">$H603*AA603</f>
        <v>0</v>
      </c>
      <c r="AD603" s="33">
        <f t="shared" ref="AD603" si="5930">$H603*AC603</f>
        <v>0</v>
      </c>
      <c r="AF603" s="33">
        <f t="shared" ref="AF603" si="5931">$H603*AE603</f>
        <v>0</v>
      </c>
      <c r="AG603" s="34">
        <f t="shared" si="5601"/>
        <v>0</v>
      </c>
    </row>
    <row r="604" spans="1:33" s="14" customFormat="1" ht="18" customHeight="1" x14ac:dyDescent="0.25">
      <c r="A604" s="24"/>
      <c r="B604" s="24"/>
      <c r="C604" s="24"/>
      <c r="D604" s="24"/>
      <c r="E604" s="24"/>
      <c r="F604" s="24"/>
      <c r="G604" s="24"/>
      <c r="H604" s="33"/>
      <c r="I604" s="33"/>
      <c r="J604" s="33">
        <f t="shared" si="5590"/>
        <v>0</v>
      </c>
      <c r="L604" s="33">
        <f t="shared" si="5590"/>
        <v>0</v>
      </c>
      <c r="N604" s="33">
        <f t="shared" ref="N604" si="5932">$H604*M604</f>
        <v>0</v>
      </c>
      <c r="P604" s="33">
        <f t="shared" ref="P604" si="5933">$H604*O604</f>
        <v>0</v>
      </c>
      <c r="R604" s="33">
        <f t="shared" ref="R604" si="5934">$H604*Q604</f>
        <v>0</v>
      </c>
      <c r="T604" s="33">
        <f t="shared" ref="T604" si="5935">$H604*S604</f>
        <v>0</v>
      </c>
      <c r="V604" s="33">
        <f t="shared" ref="V604" si="5936">$H604*U604</f>
        <v>0</v>
      </c>
      <c r="X604" s="33">
        <f t="shared" ref="X604" si="5937">$H604*W604</f>
        <v>0</v>
      </c>
      <c r="Z604" s="33">
        <f t="shared" ref="Z604" si="5938">$H604*Y604</f>
        <v>0</v>
      </c>
      <c r="AB604" s="33">
        <f t="shared" ref="AB604" si="5939">$H604*AA604</f>
        <v>0</v>
      </c>
      <c r="AD604" s="33">
        <f t="shared" ref="AD604" si="5940">$H604*AC604</f>
        <v>0</v>
      </c>
      <c r="AF604" s="33">
        <f t="shared" ref="AF604" si="5941">$H604*AE604</f>
        <v>0</v>
      </c>
      <c r="AG604" s="34">
        <f t="shared" si="5601"/>
        <v>0</v>
      </c>
    </row>
    <row r="605" spans="1:33" s="14" customFormat="1" ht="18" customHeight="1" x14ac:dyDescent="0.25">
      <c r="A605" s="24"/>
      <c r="B605" s="24"/>
      <c r="C605" s="24"/>
      <c r="D605" s="24"/>
      <c r="E605" s="24"/>
      <c r="F605" s="24"/>
      <c r="G605" s="24"/>
      <c r="H605" s="33"/>
      <c r="I605" s="33"/>
      <c r="J605" s="33">
        <f t="shared" si="5590"/>
        <v>0</v>
      </c>
      <c r="L605" s="33">
        <f t="shared" si="5590"/>
        <v>0</v>
      </c>
      <c r="N605" s="33">
        <f t="shared" ref="N605" si="5942">$H605*M605</f>
        <v>0</v>
      </c>
      <c r="P605" s="33">
        <f t="shared" ref="P605" si="5943">$H605*O605</f>
        <v>0</v>
      </c>
      <c r="R605" s="33">
        <f t="shared" ref="R605" si="5944">$H605*Q605</f>
        <v>0</v>
      </c>
      <c r="T605" s="33">
        <f t="shared" ref="T605" si="5945">$H605*S605</f>
        <v>0</v>
      </c>
      <c r="V605" s="33">
        <f t="shared" ref="V605" si="5946">$H605*U605</f>
        <v>0</v>
      </c>
      <c r="X605" s="33">
        <f t="shared" ref="X605" si="5947">$H605*W605</f>
        <v>0</v>
      </c>
      <c r="Z605" s="33">
        <f t="shared" ref="Z605" si="5948">$H605*Y605</f>
        <v>0</v>
      </c>
      <c r="AB605" s="33">
        <f t="shared" ref="AB605" si="5949">$H605*AA605</f>
        <v>0</v>
      </c>
      <c r="AD605" s="33">
        <f t="shared" ref="AD605" si="5950">$H605*AC605</f>
        <v>0</v>
      </c>
      <c r="AF605" s="33">
        <f t="shared" ref="AF605" si="5951">$H605*AE605</f>
        <v>0</v>
      </c>
      <c r="AG605" s="34">
        <f t="shared" si="5601"/>
        <v>0</v>
      </c>
    </row>
    <row r="606" spans="1:33" s="14" customFormat="1" ht="18" customHeight="1" x14ac:dyDescent="0.25">
      <c r="A606" s="24"/>
      <c r="B606" s="24"/>
      <c r="C606" s="24"/>
      <c r="D606" s="24"/>
      <c r="E606" s="24"/>
      <c r="F606" s="24"/>
      <c r="G606" s="24"/>
      <c r="H606" s="33"/>
      <c r="I606" s="33"/>
      <c r="J606" s="33">
        <f t="shared" si="5590"/>
        <v>0</v>
      </c>
      <c r="L606" s="33">
        <f t="shared" si="5590"/>
        <v>0</v>
      </c>
      <c r="N606" s="33">
        <f t="shared" ref="N606" si="5952">$H606*M606</f>
        <v>0</v>
      </c>
      <c r="P606" s="33">
        <f t="shared" ref="P606" si="5953">$H606*O606</f>
        <v>0</v>
      </c>
      <c r="R606" s="33">
        <f t="shared" ref="R606" si="5954">$H606*Q606</f>
        <v>0</v>
      </c>
      <c r="T606" s="33">
        <f t="shared" ref="T606" si="5955">$H606*S606</f>
        <v>0</v>
      </c>
      <c r="V606" s="33">
        <f t="shared" ref="V606" si="5956">$H606*U606</f>
        <v>0</v>
      </c>
      <c r="X606" s="33">
        <f t="shared" ref="X606" si="5957">$H606*W606</f>
        <v>0</v>
      </c>
      <c r="Z606" s="33">
        <f t="shared" ref="Z606" si="5958">$H606*Y606</f>
        <v>0</v>
      </c>
      <c r="AB606" s="33">
        <f t="shared" ref="AB606" si="5959">$H606*AA606</f>
        <v>0</v>
      </c>
      <c r="AD606" s="33">
        <f t="shared" ref="AD606" si="5960">$H606*AC606</f>
        <v>0</v>
      </c>
      <c r="AF606" s="33">
        <f t="shared" ref="AF606" si="5961">$H606*AE606</f>
        <v>0</v>
      </c>
      <c r="AG606" s="34">
        <f t="shared" si="5601"/>
        <v>0</v>
      </c>
    </row>
    <row r="607" spans="1:33" s="14" customFormat="1" ht="18" customHeight="1" x14ac:dyDescent="0.25">
      <c r="A607" s="24"/>
      <c r="B607" s="24"/>
      <c r="C607" s="24"/>
      <c r="D607" s="24"/>
      <c r="E607" s="24"/>
      <c r="F607" s="24"/>
      <c r="G607" s="24"/>
      <c r="H607" s="33"/>
      <c r="I607" s="33"/>
      <c r="J607" s="33">
        <f t="shared" si="5590"/>
        <v>0</v>
      </c>
      <c r="L607" s="33">
        <f t="shared" si="5590"/>
        <v>0</v>
      </c>
      <c r="N607" s="33">
        <f t="shared" ref="N607" si="5962">$H607*M607</f>
        <v>0</v>
      </c>
      <c r="P607" s="33">
        <f t="shared" ref="P607" si="5963">$H607*O607</f>
        <v>0</v>
      </c>
      <c r="R607" s="33">
        <f t="shared" ref="R607" si="5964">$H607*Q607</f>
        <v>0</v>
      </c>
      <c r="T607" s="33">
        <f t="shared" ref="T607" si="5965">$H607*S607</f>
        <v>0</v>
      </c>
      <c r="V607" s="33">
        <f t="shared" ref="V607" si="5966">$H607*U607</f>
        <v>0</v>
      </c>
      <c r="X607" s="33">
        <f t="shared" ref="X607" si="5967">$H607*W607</f>
        <v>0</v>
      </c>
      <c r="Z607" s="33">
        <f t="shared" ref="Z607" si="5968">$H607*Y607</f>
        <v>0</v>
      </c>
      <c r="AB607" s="33">
        <f t="shared" ref="AB607" si="5969">$H607*AA607</f>
        <v>0</v>
      </c>
      <c r="AD607" s="33">
        <f t="shared" ref="AD607" si="5970">$H607*AC607</f>
        <v>0</v>
      </c>
      <c r="AF607" s="33">
        <f t="shared" ref="AF607" si="5971">$H607*AE607</f>
        <v>0</v>
      </c>
      <c r="AG607" s="34">
        <f t="shared" si="5601"/>
        <v>0</v>
      </c>
    </row>
    <row r="608" spans="1:33" s="14" customFormat="1" ht="18" customHeight="1" x14ac:dyDescent="0.25">
      <c r="A608" s="24"/>
      <c r="B608" s="24"/>
      <c r="C608" s="24"/>
      <c r="D608" s="24"/>
      <c r="E608" s="24"/>
      <c r="F608" s="24"/>
      <c r="G608" s="24"/>
      <c r="H608" s="33"/>
      <c r="I608" s="33"/>
      <c r="J608" s="33">
        <f t="shared" si="5590"/>
        <v>0</v>
      </c>
      <c r="L608" s="33">
        <f t="shared" si="5590"/>
        <v>0</v>
      </c>
      <c r="N608" s="33">
        <f t="shared" ref="N608" si="5972">$H608*M608</f>
        <v>0</v>
      </c>
      <c r="P608" s="33">
        <f t="shared" ref="P608" si="5973">$H608*O608</f>
        <v>0</v>
      </c>
      <c r="R608" s="33">
        <f t="shared" ref="R608" si="5974">$H608*Q608</f>
        <v>0</v>
      </c>
      <c r="T608" s="33">
        <f t="shared" ref="T608" si="5975">$H608*S608</f>
        <v>0</v>
      </c>
      <c r="V608" s="33">
        <f t="shared" ref="V608" si="5976">$H608*U608</f>
        <v>0</v>
      </c>
      <c r="X608" s="33">
        <f t="shared" ref="X608" si="5977">$H608*W608</f>
        <v>0</v>
      </c>
      <c r="Z608" s="33">
        <f t="shared" ref="Z608" si="5978">$H608*Y608</f>
        <v>0</v>
      </c>
      <c r="AB608" s="33">
        <f t="shared" ref="AB608" si="5979">$H608*AA608</f>
        <v>0</v>
      </c>
      <c r="AD608" s="33">
        <f t="shared" ref="AD608" si="5980">$H608*AC608</f>
        <v>0</v>
      </c>
      <c r="AF608" s="33">
        <f t="shared" ref="AF608" si="5981">$H608*AE608</f>
        <v>0</v>
      </c>
      <c r="AG608" s="34">
        <f t="shared" si="5601"/>
        <v>0</v>
      </c>
    </row>
    <row r="609" spans="1:33" s="14" customFormat="1" ht="18" customHeight="1" x14ac:dyDescent="0.25">
      <c r="A609" s="24"/>
      <c r="B609" s="24"/>
      <c r="C609" s="24"/>
      <c r="D609" s="24"/>
      <c r="E609" s="24"/>
      <c r="F609" s="24"/>
      <c r="G609" s="24"/>
      <c r="H609" s="33"/>
      <c r="I609" s="33"/>
      <c r="J609" s="33">
        <f t="shared" si="5590"/>
        <v>0</v>
      </c>
      <c r="L609" s="33">
        <f t="shared" si="5590"/>
        <v>0</v>
      </c>
      <c r="N609" s="33">
        <f t="shared" ref="N609" si="5982">$H609*M609</f>
        <v>0</v>
      </c>
      <c r="P609" s="33">
        <f t="shared" ref="P609" si="5983">$H609*O609</f>
        <v>0</v>
      </c>
      <c r="R609" s="33">
        <f t="shared" ref="R609" si="5984">$H609*Q609</f>
        <v>0</v>
      </c>
      <c r="T609" s="33">
        <f t="shared" ref="T609" si="5985">$H609*S609</f>
        <v>0</v>
      </c>
      <c r="V609" s="33">
        <f t="shared" ref="V609" si="5986">$H609*U609</f>
        <v>0</v>
      </c>
      <c r="X609" s="33">
        <f t="shared" ref="X609" si="5987">$H609*W609</f>
        <v>0</v>
      </c>
      <c r="Z609" s="33">
        <f t="shared" ref="Z609" si="5988">$H609*Y609</f>
        <v>0</v>
      </c>
      <c r="AB609" s="33">
        <f t="shared" ref="AB609" si="5989">$H609*AA609</f>
        <v>0</v>
      </c>
      <c r="AD609" s="33">
        <f t="shared" ref="AD609" si="5990">$H609*AC609</f>
        <v>0</v>
      </c>
      <c r="AF609" s="33">
        <f t="shared" ref="AF609" si="5991">$H609*AE609</f>
        <v>0</v>
      </c>
      <c r="AG609" s="34">
        <f t="shared" si="5601"/>
        <v>0</v>
      </c>
    </row>
    <row r="610" spans="1:33" s="14" customFormat="1" ht="18" customHeight="1" x14ac:dyDescent="0.25">
      <c r="A610" s="24"/>
      <c r="B610" s="24"/>
      <c r="C610" s="24"/>
      <c r="D610" s="24"/>
      <c r="E610" s="24"/>
      <c r="F610" s="24"/>
      <c r="G610" s="24"/>
      <c r="H610" s="33"/>
      <c r="I610" s="33"/>
      <c r="J610" s="33">
        <f t="shared" si="5590"/>
        <v>0</v>
      </c>
      <c r="L610" s="33">
        <f t="shared" si="5590"/>
        <v>0</v>
      </c>
      <c r="N610" s="33">
        <f t="shared" ref="N610" si="5992">$H610*M610</f>
        <v>0</v>
      </c>
      <c r="P610" s="33">
        <f t="shared" ref="P610" si="5993">$H610*O610</f>
        <v>0</v>
      </c>
      <c r="R610" s="33">
        <f t="shared" ref="R610" si="5994">$H610*Q610</f>
        <v>0</v>
      </c>
      <c r="T610" s="33">
        <f t="shared" ref="T610" si="5995">$H610*S610</f>
        <v>0</v>
      </c>
      <c r="V610" s="33">
        <f t="shared" ref="V610" si="5996">$H610*U610</f>
        <v>0</v>
      </c>
      <c r="X610" s="33">
        <f t="shared" ref="X610" si="5997">$H610*W610</f>
        <v>0</v>
      </c>
      <c r="Z610" s="33">
        <f t="shared" ref="Z610" si="5998">$H610*Y610</f>
        <v>0</v>
      </c>
      <c r="AB610" s="33">
        <f t="shared" ref="AB610" si="5999">$H610*AA610</f>
        <v>0</v>
      </c>
      <c r="AD610" s="33">
        <f t="shared" ref="AD610" si="6000">$H610*AC610</f>
        <v>0</v>
      </c>
      <c r="AF610" s="33">
        <f t="shared" ref="AF610" si="6001">$H610*AE610</f>
        <v>0</v>
      </c>
      <c r="AG610" s="34">
        <f t="shared" si="5601"/>
        <v>0</v>
      </c>
    </row>
    <row r="611" spans="1:33" s="14" customFormat="1" ht="18" customHeight="1" x14ac:dyDescent="0.25">
      <c r="A611" s="24"/>
      <c r="B611" s="24"/>
      <c r="C611" s="24"/>
      <c r="D611" s="24"/>
      <c r="E611" s="24"/>
      <c r="F611" s="24"/>
      <c r="G611" s="24"/>
      <c r="H611" s="33"/>
      <c r="I611" s="33"/>
      <c r="J611" s="33">
        <f t="shared" si="5590"/>
        <v>0</v>
      </c>
      <c r="L611" s="33">
        <f t="shared" si="5590"/>
        <v>0</v>
      </c>
      <c r="N611" s="33">
        <f t="shared" ref="N611" si="6002">$H611*M611</f>
        <v>0</v>
      </c>
      <c r="P611" s="33">
        <f t="shared" ref="P611" si="6003">$H611*O611</f>
        <v>0</v>
      </c>
      <c r="R611" s="33">
        <f t="shared" ref="R611" si="6004">$H611*Q611</f>
        <v>0</v>
      </c>
      <c r="T611" s="33">
        <f t="shared" ref="T611" si="6005">$H611*S611</f>
        <v>0</v>
      </c>
      <c r="V611" s="33">
        <f t="shared" ref="V611" si="6006">$H611*U611</f>
        <v>0</v>
      </c>
      <c r="X611" s="33">
        <f t="shared" ref="X611" si="6007">$H611*W611</f>
        <v>0</v>
      </c>
      <c r="Z611" s="33">
        <f t="shared" ref="Z611" si="6008">$H611*Y611</f>
        <v>0</v>
      </c>
      <c r="AB611" s="33">
        <f t="shared" ref="AB611" si="6009">$H611*AA611</f>
        <v>0</v>
      </c>
      <c r="AD611" s="33">
        <f t="shared" ref="AD611" si="6010">$H611*AC611</f>
        <v>0</v>
      </c>
      <c r="AF611" s="33">
        <f t="shared" ref="AF611" si="6011">$H611*AE611</f>
        <v>0</v>
      </c>
      <c r="AG611" s="34">
        <f t="shared" si="5601"/>
        <v>0</v>
      </c>
    </row>
    <row r="612" spans="1:33" s="14" customFormat="1" ht="18" customHeight="1" x14ac:dyDescent="0.25">
      <c r="A612" s="24"/>
      <c r="B612" s="24"/>
      <c r="C612" s="24"/>
      <c r="D612" s="24"/>
      <c r="E612" s="24"/>
      <c r="F612" s="24"/>
      <c r="G612" s="24"/>
      <c r="H612" s="33"/>
      <c r="I612" s="33"/>
      <c r="J612" s="33">
        <f t="shared" si="5590"/>
        <v>0</v>
      </c>
      <c r="L612" s="33">
        <f t="shared" si="5590"/>
        <v>0</v>
      </c>
      <c r="N612" s="33">
        <f t="shared" ref="N612" si="6012">$H612*M612</f>
        <v>0</v>
      </c>
      <c r="P612" s="33">
        <f t="shared" ref="P612" si="6013">$H612*O612</f>
        <v>0</v>
      </c>
      <c r="R612" s="33">
        <f t="shared" ref="R612" si="6014">$H612*Q612</f>
        <v>0</v>
      </c>
      <c r="T612" s="33">
        <f t="shared" ref="T612" si="6015">$H612*S612</f>
        <v>0</v>
      </c>
      <c r="V612" s="33">
        <f t="shared" ref="V612" si="6016">$H612*U612</f>
        <v>0</v>
      </c>
      <c r="X612" s="33">
        <f t="shared" ref="X612" si="6017">$H612*W612</f>
        <v>0</v>
      </c>
      <c r="Z612" s="33">
        <f t="shared" ref="Z612" si="6018">$H612*Y612</f>
        <v>0</v>
      </c>
      <c r="AB612" s="33">
        <f t="shared" ref="AB612" si="6019">$H612*AA612</f>
        <v>0</v>
      </c>
      <c r="AD612" s="33">
        <f t="shared" ref="AD612" si="6020">$H612*AC612</f>
        <v>0</v>
      </c>
      <c r="AF612" s="33">
        <f t="shared" ref="AF612" si="6021">$H612*AE612</f>
        <v>0</v>
      </c>
      <c r="AG612" s="34">
        <f t="shared" si="5601"/>
        <v>0</v>
      </c>
    </row>
    <row r="613" spans="1:33" s="14" customFormat="1" ht="18" customHeight="1" x14ac:dyDescent="0.25">
      <c r="A613" s="24"/>
      <c r="B613" s="24"/>
      <c r="C613" s="24"/>
      <c r="D613" s="24"/>
      <c r="E613" s="24"/>
      <c r="F613" s="24"/>
      <c r="G613" s="24"/>
      <c r="H613" s="33"/>
      <c r="I613" s="33"/>
      <c r="J613" s="33">
        <f t="shared" si="5590"/>
        <v>0</v>
      </c>
      <c r="L613" s="33">
        <f t="shared" si="5590"/>
        <v>0</v>
      </c>
      <c r="N613" s="33">
        <f t="shared" ref="N613" si="6022">$H613*M613</f>
        <v>0</v>
      </c>
      <c r="P613" s="33">
        <f t="shared" ref="P613" si="6023">$H613*O613</f>
        <v>0</v>
      </c>
      <c r="R613" s="33">
        <f t="shared" ref="R613" si="6024">$H613*Q613</f>
        <v>0</v>
      </c>
      <c r="T613" s="33">
        <f t="shared" ref="T613" si="6025">$H613*S613</f>
        <v>0</v>
      </c>
      <c r="V613" s="33">
        <f t="shared" ref="V613" si="6026">$H613*U613</f>
        <v>0</v>
      </c>
      <c r="X613" s="33">
        <f t="shared" ref="X613" si="6027">$H613*W613</f>
        <v>0</v>
      </c>
      <c r="Z613" s="33">
        <f t="shared" ref="Z613" si="6028">$H613*Y613</f>
        <v>0</v>
      </c>
      <c r="AB613" s="33">
        <f t="shared" ref="AB613" si="6029">$H613*AA613</f>
        <v>0</v>
      </c>
      <c r="AD613" s="33">
        <f t="shared" ref="AD613" si="6030">$H613*AC613</f>
        <v>0</v>
      </c>
      <c r="AF613" s="33">
        <f t="shared" ref="AF613" si="6031">$H613*AE613</f>
        <v>0</v>
      </c>
      <c r="AG613" s="34">
        <f t="shared" si="5601"/>
        <v>0</v>
      </c>
    </row>
    <row r="614" spans="1:33" s="14" customFormat="1" ht="18" customHeight="1" x14ac:dyDescent="0.25">
      <c r="A614" s="24"/>
      <c r="B614" s="24"/>
      <c r="C614" s="24"/>
      <c r="D614" s="24"/>
      <c r="E614" s="24"/>
      <c r="F614" s="24"/>
      <c r="G614" s="24"/>
      <c r="H614" s="33"/>
      <c r="I614" s="33"/>
      <c r="J614" s="33">
        <f t="shared" si="5590"/>
        <v>0</v>
      </c>
      <c r="L614" s="33">
        <f t="shared" si="5590"/>
        <v>0</v>
      </c>
      <c r="N614" s="33">
        <f t="shared" ref="N614" si="6032">$H614*M614</f>
        <v>0</v>
      </c>
      <c r="P614" s="33">
        <f t="shared" ref="P614" si="6033">$H614*O614</f>
        <v>0</v>
      </c>
      <c r="R614" s="33">
        <f t="shared" ref="R614" si="6034">$H614*Q614</f>
        <v>0</v>
      </c>
      <c r="T614" s="33">
        <f t="shared" ref="T614" si="6035">$H614*S614</f>
        <v>0</v>
      </c>
      <c r="V614" s="33">
        <f t="shared" ref="V614" si="6036">$H614*U614</f>
        <v>0</v>
      </c>
      <c r="X614" s="33">
        <f t="shared" ref="X614" si="6037">$H614*W614</f>
        <v>0</v>
      </c>
      <c r="Z614" s="33">
        <f t="shared" ref="Z614" si="6038">$H614*Y614</f>
        <v>0</v>
      </c>
      <c r="AB614" s="33">
        <f t="shared" ref="AB614" si="6039">$H614*AA614</f>
        <v>0</v>
      </c>
      <c r="AD614" s="33">
        <f t="shared" ref="AD614" si="6040">$H614*AC614</f>
        <v>0</v>
      </c>
      <c r="AF614" s="33">
        <f t="shared" ref="AF614" si="6041">$H614*AE614</f>
        <v>0</v>
      </c>
      <c r="AG614" s="34">
        <f t="shared" si="5601"/>
        <v>0</v>
      </c>
    </row>
    <row r="615" spans="1:33" s="14" customFormat="1" ht="18" customHeight="1" x14ac:dyDescent="0.25">
      <c r="A615" s="24"/>
      <c r="B615" s="24"/>
      <c r="C615" s="24"/>
      <c r="D615" s="24"/>
      <c r="E615" s="24"/>
      <c r="F615" s="24"/>
      <c r="G615" s="24"/>
      <c r="H615" s="33"/>
      <c r="I615" s="33"/>
      <c r="J615" s="33">
        <f t="shared" si="5590"/>
        <v>0</v>
      </c>
      <c r="L615" s="33">
        <f t="shared" si="5590"/>
        <v>0</v>
      </c>
      <c r="N615" s="33">
        <f t="shared" ref="N615" si="6042">$H615*M615</f>
        <v>0</v>
      </c>
      <c r="P615" s="33">
        <f t="shared" ref="P615" si="6043">$H615*O615</f>
        <v>0</v>
      </c>
      <c r="R615" s="33">
        <f t="shared" ref="R615" si="6044">$H615*Q615</f>
        <v>0</v>
      </c>
      <c r="T615" s="33">
        <f t="shared" ref="T615" si="6045">$H615*S615</f>
        <v>0</v>
      </c>
      <c r="V615" s="33">
        <f t="shared" ref="V615" si="6046">$H615*U615</f>
        <v>0</v>
      </c>
      <c r="X615" s="33">
        <f t="shared" ref="X615" si="6047">$H615*W615</f>
        <v>0</v>
      </c>
      <c r="Z615" s="33">
        <f t="shared" ref="Z615" si="6048">$H615*Y615</f>
        <v>0</v>
      </c>
      <c r="AB615" s="33">
        <f t="shared" ref="AB615" si="6049">$H615*AA615</f>
        <v>0</v>
      </c>
      <c r="AD615" s="33">
        <f t="shared" ref="AD615" si="6050">$H615*AC615</f>
        <v>0</v>
      </c>
      <c r="AF615" s="33">
        <f t="shared" ref="AF615" si="6051">$H615*AE615</f>
        <v>0</v>
      </c>
      <c r="AG615" s="34">
        <f t="shared" si="5601"/>
        <v>0</v>
      </c>
    </row>
    <row r="616" spans="1:33" s="14" customFormat="1" ht="18" customHeight="1" x14ac:dyDescent="0.25">
      <c r="A616" s="24"/>
      <c r="B616" s="24"/>
      <c r="C616" s="24"/>
      <c r="D616" s="24"/>
      <c r="E616" s="24"/>
      <c r="F616" s="24"/>
      <c r="G616" s="24"/>
      <c r="H616" s="33"/>
      <c r="I616" s="33"/>
      <c r="J616" s="33">
        <f t="shared" si="5590"/>
        <v>0</v>
      </c>
      <c r="L616" s="33">
        <f t="shared" si="5590"/>
        <v>0</v>
      </c>
      <c r="N616" s="33">
        <f t="shared" ref="N616" si="6052">$H616*M616</f>
        <v>0</v>
      </c>
      <c r="P616" s="33">
        <f t="shared" ref="P616" si="6053">$H616*O616</f>
        <v>0</v>
      </c>
      <c r="R616" s="33">
        <f t="shared" ref="R616" si="6054">$H616*Q616</f>
        <v>0</v>
      </c>
      <c r="T616" s="33">
        <f t="shared" ref="T616" si="6055">$H616*S616</f>
        <v>0</v>
      </c>
      <c r="V616" s="33">
        <f t="shared" ref="V616" si="6056">$H616*U616</f>
        <v>0</v>
      </c>
      <c r="X616" s="33">
        <f t="shared" ref="X616" si="6057">$H616*W616</f>
        <v>0</v>
      </c>
      <c r="Z616" s="33">
        <f t="shared" ref="Z616" si="6058">$H616*Y616</f>
        <v>0</v>
      </c>
      <c r="AB616" s="33">
        <f t="shared" ref="AB616" si="6059">$H616*AA616</f>
        <v>0</v>
      </c>
      <c r="AD616" s="33">
        <f t="shared" ref="AD616" si="6060">$H616*AC616</f>
        <v>0</v>
      </c>
      <c r="AF616" s="33">
        <f t="shared" ref="AF616" si="6061">$H616*AE616</f>
        <v>0</v>
      </c>
      <c r="AG616" s="34">
        <f t="shared" si="5601"/>
        <v>0</v>
      </c>
    </row>
    <row r="617" spans="1:33" s="14" customFormat="1" ht="18" customHeight="1" x14ac:dyDescent="0.25">
      <c r="A617" s="24"/>
      <c r="B617" s="24"/>
      <c r="C617" s="24"/>
      <c r="D617" s="24"/>
      <c r="E617" s="24"/>
      <c r="F617" s="24"/>
      <c r="G617" s="24"/>
      <c r="H617" s="33"/>
      <c r="I617" s="33"/>
      <c r="J617" s="33">
        <f t="shared" si="5590"/>
        <v>0</v>
      </c>
      <c r="L617" s="33">
        <f t="shared" si="5590"/>
        <v>0</v>
      </c>
      <c r="N617" s="33">
        <f t="shared" ref="N617" si="6062">$H617*M617</f>
        <v>0</v>
      </c>
      <c r="P617" s="33">
        <f t="shared" ref="P617" si="6063">$H617*O617</f>
        <v>0</v>
      </c>
      <c r="R617" s="33">
        <f t="shared" ref="R617" si="6064">$H617*Q617</f>
        <v>0</v>
      </c>
      <c r="T617" s="33">
        <f t="shared" ref="T617" si="6065">$H617*S617</f>
        <v>0</v>
      </c>
      <c r="V617" s="33">
        <f t="shared" ref="V617" si="6066">$H617*U617</f>
        <v>0</v>
      </c>
      <c r="X617" s="33">
        <f t="shared" ref="X617" si="6067">$H617*W617</f>
        <v>0</v>
      </c>
      <c r="Z617" s="33">
        <f t="shared" ref="Z617" si="6068">$H617*Y617</f>
        <v>0</v>
      </c>
      <c r="AB617" s="33">
        <f t="shared" ref="AB617" si="6069">$H617*AA617</f>
        <v>0</v>
      </c>
      <c r="AD617" s="33">
        <f t="shared" ref="AD617" si="6070">$H617*AC617</f>
        <v>0</v>
      </c>
      <c r="AF617" s="33">
        <f t="shared" ref="AF617" si="6071">$H617*AE617</f>
        <v>0</v>
      </c>
      <c r="AG617" s="34">
        <f t="shared" si="5601"/>
        <v>0</v>
      </c>
    </row>
    <row r="618" spans="1:33" s="14" customFormat="1" ht="18" customHeight="1" x14ac:dyDescent="0.25">
      <c r="A618" s="24"/>
      <c r="B618" s="24"/>
      <c r="C618" s="24"/>
      <c r="D618" s="24"/>
      <c r="E618" s="24"/>
      <c r="F618" s="24"/>
      <c r="G618" s="24"/>
      <c r="H618" s="33"/>
      <c r="I618" s="33"/>
      <c r="J618" s="33">
        <f t="shared" si="5590"/>
        <v>0</v>
      </c>
      <c r="L618" s="33">
        <f t="shared" si="5590"/>
        <v>0</v>
      </c>
      <c r="N618" s="33">
        <f t="shared" ref="N618" si="6072">$H618*M618</f>
        <v>0</v>
      </c>
      <c r="P618" s="33">
        <f t="shared" ref="P618" si="6073">$H618*O618</f>
        <v>0</v>
      </c>
      <c r="R618" s="33">
        <f t="shared" ref="R618" si="6074">$H618*Q618</f>
        <v>0</v>
      </c>
      <c r="T618" s="33">
        <f t="shared" ref="T618" si="6075">$H618*S618</f>
        <v>0</v>
      </c>
      <c r="V618" s="33">
        <f t="shared" ref="V618" si="6076">$H618*U618</f>
        <v>0</v>
      </c>
      <c r="X618" s="33">
        <f t="shared" ref="X618" si="6077">$H618*W618</f>
        <v>0</v>
      </c>
      <c r="Z618" s="33">
        <f t="shared" ref="Z618" si="6078">$H618*Y618</f>
        <v>0</v>
      </c>
      <c r="AB618" s="33">
        <f t="shared" ref="AB618" si="6079">$H618*AA618</f>
        <v>0</v>
      </c>
      <c r="AD618" s="33">
        <f t="shared" ref="AD618" si="6080">$H618*AC618</f>
        <v>0</v>
      </c>
      <c r="AF618" s="33">
        <f t="shared" ref="AF618" si="6081">$H618*AE618</f>
        <v>0</v>
      </c>
      <c r="AG618" s="34">
        <f t="shared" si="5601"/>
        <v>0</v>
      </c>
    </row>
    <row r="619" spans="1:33" s="14" customFormat="1" ht="18" customHeight="1" x14ac:dyDescent="0.25">
      <c r="A619" s="24"/>
      <c r="B619" s="24"/>
      <c r="C619" s="24"/>
      <c r="D619" s="24"/>
      <c r="E619" s="24"/>
      <c r="F619" s="24"/>
      <c r="G619" s="24"/>
      <c r="H619" s="33"/>
      <c r="I619" s="33"/>
      <c r="J619" s="33">
        <f t="shared" si="5590"/>
        <v>0</v>
      </c>
      <c r="L619" s="33">
        <f t="shared" si="5590"/>
        <v>0</v>
      </c>
      <c r="N619" s="33">
        <f t="shared" ref="N619" si="6082">$H619*M619</f>
        <v>0</v>
      </c>
      <c r="P619" s="33">
        <f t="shared" ref="P619" si="6083">$H619*O619</f>
        <v>0</v>
      </c>
      <c r="R619" s="33">
        <f t="shared" ref="R619" si="6084">$H619*Q619</f>
        <v>0</v>
      </c>
      <c r="T619" s="33">
        <f t="shared" ref="T619" si="6085">$H619*S619</f>
        <v>0</v>
      </c>
      <c r="V619" s="33">
        <f t="shared" ref="V619" si="6086">$H619*U619</f>
        <v>0</v>
      </c>
      <c r="X619" s="33">
        <f t="shared" ref="X619" si="6087">$H619*W619</f>
        <v>0</v>
      </c>
      <c r="Z619" s="33">
        <f t="shared" ref="Z619" si="6088">$H619*Y619</f>
        <v>0</v>
      </c>
      <c r="AB619" s="33">
        <f t="shared" ref="AB619" si="6089">$H619*AA619</f>
        <v>0</v>
      </c>
      <c r="AD619" s="33">
        <f t="shared" ref="AD619" si="6090">$H619*AC619</f>
        <v>0</v>
      </c>
      <c r="AF619" s="33">
        <f t="shared" ref="AF619" si="6091">$H619*AE619</f>
        <v>0</v>
      </c>
      <c r="AG619" s="34">
        <f t="shared" si="5601"/>
        <v>0</v>
      </c>
    </row>
    <row r="620" spans="1:33" s="14" customFormat="1" ht="18" customHeight="1" x14ac:dyDescent="0.25">
      <c r="A620" s="24"/>
      <c r="B620" s="24"/>
      <c r="C620" s="24"/>
      <c r="D620" s="24"/>
      <c r="E620" s="24"/>
      <c r="F620" s="24"/>
      <c r="G620" s="24"/>
      <c r="H620" s="33"/>
      <c r="I620" s="33"/>
      <c r="J620" s="33">
        <f t="shared" si="5590"/>
        <v>0</v>
      </c>
      <c r="L620" s="33">
        <f t="shared" si="5590"/>
        <v>0</v>
      </c>
      <c r="N620" s="33">
        <f t="shared" ref="N620" si="6092">$H620*M620</f>
        <v>0</v>
      </c>
      <c r="P620" s="33">
        <f t="shared" ref="P620" si="6093">$H620*O620</f>
        <v>0</v>
      </c>
      <c r="R620" s="33">
        <f t="shared" ref="R620" si="6094">$H620*Q620</f>
        <v>0</v>
      </c>
      <c r="T620" s="33">
        <f t="shared" ref="T620" si="6095">$H620*S620</f>
        <v>0</v>
      </c>
      <c r="V620" s="33">
        <f t="shared" ref="V620" si="6096">$H620*U620</f>
        <v>0</v>
      </c>
      <c r="X620" s="33">
        <f t="shared" ref="X620" si="6097">$H620*W620</f>
        <v>0</v>
      </c>
      <c r="Z620" s="33">
        <f t="shared" ref="Z620" si="6098">$H620*Y620</f>
        <v>0</v>
      </c>
      <c r="AB620" s="33">
        <f t="shared" ref="AB620" si="6099">$H620*AA620</f>
        <v>0</v>
      </c>
      <c r="AD620" s="33">
        <f t="shared" ref="AD620" si="6100">$H620*AC620</f>
        <v>0</v>
      </c>
      <c r="AF620" s="33">
        <f t="shared" ref="AF620" si="6101">$H620*AE620</f>
        <v>0</v>
      </c>
      <c r="AG620" s="34">
        <f t="shared" si="5601"/>
        <v>0</v>
      </c>
    </row>
    <row r="621" spans="1:33" s="14" customFormat="1" ht="18" customHeight="1" x14ac:dyDescent="0.25">
      <c r="A621" s="24"/>
      <c r="B621" s="24"/>
      <c r="C621" s="24"/>
      <c r="D621" s="24"/>
      <c r="E621" s="24"/>
      <c r="F621" s="24"/>
      <c r="G621" s="24"/>
      <c r="H621" s="33"/>
      <c r="I621" s="33"/>
      <c r="J621" s="33">
        <f t="shared" si="5590"/>
        <v>0</v>
      </c>
      <c r="L621" s="33">
        <f t="shared" si="5590"/>
        <v>0</v>
      </c>
      <c r="N621" s="33">
        <f t="shared" ref="N621" si="6102">$H621*M621</f>
        <v>0</v>
      </c>
      <c r="P621" s="33">
        <f t="shared" ref="P621" si="6103">$H621*O621</f>
        <v>0</v>
      </c>
      <c r="R621" s="33">
        <f t="shared" ref="R621" si="6104">$H621*Q621</f>
        <v>0</v>
      </c>
      <c r="T621" s="33">
        <f t="shared" ref="T621" si="6105">$H621*S621</f>
        <v>0</v>
      </c>
      <c r="V621" s="33">
        <f t="shared" ref="V621" si="6106">$H621*U621</f>
        <v>0</v>
      </c>
      <c r="X621" s="33">
        <f t="shared" ref="X621" si="6107">$H621*W621</f>
        <v>0</v>
      </c>
      <c r="Z621" s="33">
        <f t="shared" ref="Z621" si="6108">$H621*Y621</f>
        <v>0</v>
      </c>
      <c r="AB621" s="33">
        <f t="shared" ref="AB621" si="6109">$H621*AA621</f>
        <v>0</v>
      </c>
      <c r="AD621" s="33">
        <f t="shared" ref="AD621" si="6110">$H621*AC621</f>
        <v>0</v>
      </c>
      <c r="AF621" s="33">
        <f t="shared" ref="AF621" si="6111">$H621*AE621</f>
        <v>0</v>
      </c>
      <c r="AG621" s="34">
        <f t="shared" si="5601"/>
        <v>0</v>
      </c>
    </row>
    <row r="622" spans="1:33" s="14" customFormat="1" ht="18" customHeight="1" x14ac:dyDescent="0.25">
      <c r="A622" s="24"/>
      <c r="B622" s="24"/>
      <c r="C622" s="24"/>
      <c r="D622" s="24"/>
      <c r="E622" s="24"/>
      <c r="F622" s="24"/>
      <c r="G622" s="24"/>
      <c r="H622" s="33"/>
      <c r="I622" s="33"/>
      <c r="J622" s="33">
        <f t="shared" si="5590"/>
        <v>0</v>
      </c>
      <c r="L622" s="33">
        <f t="shared" si="5590"/>
        <v>0</v>
      </c>
      <c r="N622" s="33">
        <f t="shared" ref="N622" si="6112">$H622*M622</f>
        <v>0</v>
      </c>
      <c r="P622" s="33">
        <f t="shared" ref="P622" si="6113">$H622*O622</f>
        <v>0</v>
      </c>
      <c r="R622" s="33">
        <f t="shared" ref="R622" si="6114">$H622*Q622</f>
        <v>0</v>
      </c>
      <c r="T622" s="33">
        <f t="shared" ref="T622" si="6115">$H622*S622</f>
        <v>0</v>
      </c>
      <c r="V622" s="33">
        <f t="shared" ref="V622" si="6116">$H622*U622</f>
        <v>0</v>
      </c>
      <c r="X622" s="33">
        <f t="shared" ref="X622" si="6117">$H622*W622</f>
        <v>0</v>
      </c>
      <c r="Z622" s="33">
        <f t="shared" ref="Z622" si="6118">$H622*Y622</f>
        <v>0</v>
      </c>
      <c r="AB622" s="33">
        <f t="shared" ref="AB622" si="6119">$H622*AA622</f>
        <v>0</v>
      </c>
      <c r="AD622" s="33">
        <f t="shared" ref="AD622" si="6120">$H622*AC622</f>
        <v>0</v>
      </c>
      <c r="AF622" s="33">
        <f t="shared" ref="AF622" si="6121">$H622*AE622</f>
        <v>0</v>
      </c>
      <c r="AG622" s="34">
        <f t="shared" si="5601"/>
        <v>0</v>
      </c>
    </row>
    <row r="623" spans="1:33" s="14" customFormat="1" ht="18" customHeight="1" x14ac:dyDescent="0.25">
      <c r="A623" s="24"/>
      <c r="B623" s="24"/>
      <c r="C623" s="24"/>
      <c r="D623" s="24"/>
      <c r="E623" s="24"/>
      <c r="F623" s="24"/>
      <c r="G623" s="24"/>
      <c r="H623" s="33"/>
      <c r="I623" s="33"/>
      <c r="J623" s="33">
        <f t="shared" si="5590"/>
        <v>0</v>
      </c>
      <c r="L623" s="33">
        <f t="shared" si="5590"/>
        <v>0</v>
      </c>
      <c r="N623" s="33">
        <f t="shared" ref="N623" si="6122">$H623*M623</f>
        <v>0</v>
      </c>
      <c r="P623" s="33">
        <f t="shared" ref="P623" si="6123">$H623*O623</f>
        <v>0</v>
      </c>
      <c r="R623" s="33">
        <f t="shared" ref="R623" si="6124">$H623*Q623</f>
        <v>0</v>
      </c>
      <c r="T623" s="33">
        <f t="shared" ref="T623" si="6125">$H623*S623</f>
        <v>0</v>
      </c>
      <c r="V623" s="33">
        <f t="shared" ref="V623" si="6126">$H623*U623</f>
        <v>0</v>
      </c>
      <c r="X623" s="33">
        <f t="shared" ref="X623" si="6127">$H623*W623</f>
        <v>0</v>
      </c>
      <c r="Z623" s="33">
        <f t="shared" ref="Z623" si="6128">$H623*Y623</f>
        <v>0</v>
      </c>
      <c r="AB623" s="33">
        <f t="shared" ref="AB623" si="6129">$H623*AA623</f>
        <v>0</v>
      </c>
      <c r="AD623" s="33">
        <f t="shared" ref="AD623" si="6130">$H623*AC623</f>
        <v>0</v>
      </c>
      <c r="AF623" s="33">
        <f t="shared" ref="AF623" si="6131">$H623*AE623</f>
        <v>0</v>
      </c>
      <c r="AG623" s="34">
        <f t="shared" si="5601"/>
        <v>0</v>
      </c>
    </row>
    <row r="624" spans="1:33" s="14" customFormat="1" ht="18" customHeight="1" x14ac:dyDescent="0.25">
      <c r="A624" s="24"/>
      <c r="B624" s="24"/>
      <c r="C624" s="24"/>
      <c r="D624" s="24"/>
      <c r="E624" s="24"/>
      <c r="F624" s="24"/>
      <c r="G624" s="24"/>
      <c r="H624" s="33"/>
      <c r="I624" s="33"/>
      <c r="J624" s="33">
        <f t="shared" si="5590"/>
        <v>0</v>
      </c>
      <c r="L624" s="33">
        <f t="shared" si="5590"/>
        <v>0</v>
      </c>
      <c r="N624" s="33">
        <f t="shared" ref="N624" si="6132">$H624*M624</f>
        <v>0</v>
      </c>
      <c r="P624" s="33">
        <f t="shared" ref="P624" si="6133">$H624*O624</f>
        <v>0</v>
      </c>
      <c r="R624" s="33">
        <f t="shared" ref="R624" si="6134">$H624*Q624</f>
        <v>0</v>
      </c>
      <c r="T624" s="33">
        <f t="shared" ref="T624" si="6135">$H624*S624</f>
        <v>0</v>
      </c>
      <c r="V624" s="33">
        <f t="shared" ref="V624" si="6136">$H624*U624</f>
        <v>0</v>
      </c>
      <c r="X624" s="33">
        <f t="shared" ref="X624" si="6137">$H624*W624</f>
        <v>0</v>
      </c>
      <c r="Z624" s="33">
        <f t="shared" ref="Z624" si="6138">$H624*Y624</f>
        <v>0</v>
      </c>
      <c r="AB624" s="33">
        <f t="shared" ref="AB624" si="6139">$H624*AA624</f>
        <v>0</v>
      </c>
      <c r="AD624" s="33">
        <f t="shared" ref="AD624" si="6140">$H624*AC624</f>
        <v>0</v>
      </c>
      <c r="AF624" s="33">
        <f t="shared" ref="AF624" si="6141">$H624*AE624</f>
        <v>0</v>
      </c>
      <c r="AG624" s="34">
        <f t="shared" si="5601"/>
        <v>0</v>
      </c>
    </row>
    <row r="625" spans="1:33" s="14" customFormat="1" ht="18" customHeight="1" x14ac:dyDescent="0.25">
      <c r="A625" s="24"/>
      <c r="B625" s="24"/>
      <c r="C625" s="24"/>
      <c r="D625" s="24"/>
      <c r="E625" s="24"/>
      <c r="F625" s="24"/>
      <c r="G625" s="24"/>
      <c r="H625" s="33"/>
      <c r="I625" s="33"/>
      <c r="J625" s="33">
        <f t="shared" si="5590"/>
        <v>0</v>
      </c>
      <c r="L625" s="33">
        <f t="shared" si="5590"/>
        <v>0</v>
      </c>
      <c r="N625" s="33">
        <f t="shared" ref="N625" si="6142">$H625*M625</f>
        <v>0</v>
      </c>
      <c r="P625" s="33">
        <f t="shared" ref="P625" si="6143">$H625*O625</f>
        <v>0</v>
      </c>
      <c r="R625" s="33">
        <f t="shared" ref="R625" si="6144">$H625*Q625</f>
        <v>0</v>
      </c>
      <c r="T625" s="33">
        <f t="shared" ref="T625" si="6145">$H625*S625</f>
        <v>0</v>
      </c>
      <c r="V625" s="33">
        <f t="shared" ref="V625" si="6146">$H625*U625</f>
        <v>0</v>
      </c>
      <c r="X625" s="33">
        <f t="shared" ref="X625" si="6147">$H625*W625</f>
        <v>0</v>
      </c>
      <c r="Z625" s="33">
        <f t="shared" ref="Z625" si="6148">$H625*Y625</f>
        <v>0</v>
      </c>
      <c r="AB625" s="33">
        <f t="shared" ref="AB625" si="6149">$H625*AA625</f>
        <v>0</v>
      </c>
      <c r="AD625" s="33">
        <f t="shared" ref="AD625" si="6150">$H625*AC625</f>
        <v>0</v>
      </c>
      <c r="AF625" s="33">
        <f t="shared" ref="AF625" si="6151">$H625*AE625</f>
        <v>0</v>
      </c>
      <c r="AG625" s="34">
        <f t="shared" si="5601"/>
        <v>0</v>
      </c>
    </row>
    <row r="626" spans="1:33" s="14" customFormat="1" ht="18" customHeight="1" x14ac:dyDescent="0.25">
      <c r="A626" s="24"/>
      <c r="B626" s="24"/>
      <c r="C626" s="24"/>
      <c r="D626" s="24"/>
      <c r="E626" s="24"/>
      <c r="F626" s="24"/>
      <c r="G626" s="24"/>
      <c r="H626" s="33"/>
      <c r="I626" s="33"/>
      <c r="J626" s="33">
        <f t="shared" si="5590"/>
        <v>0</v>
      </c>
      <c r="L626" s="33">
        <f t="shared" si="5590"/>
        <v>0</v>
      </c>
      <c r="N626" s="33">
        <f t="shared" ref="N626" si="6152">$H626*M626</f>
        <v>0</v>
      </c>
      <c r="P626" s="33">
        <f t="shared" ref="P626" si="6153">$H626*O626</f>
        <v>0</v>
      </c>
      <c r="R626" s="33">
        <f t="shared" ref="R626" si="6154">$H626*Q626</f>
        <v>0</v>
      </c>
      <c r="T626" s="33">
        <f t="shared" ref="T626" si="6155">$H626*S626</f>
        <v>0</v>
      </c>
      <c r="V626" s="33">
        <f t="shared" ref="V626" si="6156">$H626*U626</f>
        <v>0</v>
      </c>
      <c r="X626" s="33">
        <f t="shared" ref="X626" si="6157">$H626*W626</f>
        <v>0</v>
      </c>
      <c r="Z626" s="33">
        <f t="shared" ref="Z626" si="6158">$H626*Y626</f>
        <v>0</v>
      </c>
      <c r="AB626" s="33">
        <f t="shared" ref="AB626" si="6159">$H626*AA626</f>
        <v>0</v>
      </c>
      <c r="AD626" s="33">
        <f t="shared" ref="AD626" si="6160">$H626*AC626</f>
        <v>0</v>
      </c>
      <c r="AF626" s="33">
        <f t="shared" ref="AF626" si="6161">$H626*AE626</f>
        <v>0</v>
      </c>
      <c r="AG626" s="34">
        <f t="shared" si="5601"/>
        <v>0</v>
      </c>
    </row>
    <row r="627" spans="1:33" s="14" customFormat="1" ht="18" customHeight="1" x14ac:dyDescent="0.25">
      <c r="A627" s="24"/>
      <c r="B627" s="24"/>
      <c r="C627" s="24"/>
      <c r="D627" s="24"/>
      <c r="E627" s="24"/>
      <c r="F627" s="24"/>
      <c r="G627" s="24"/>
      <c r="H627" s="33"/>
      <c r="I627" s="33"/>
      <c r="J627" s="33">
        <f t="shared" si="5590"/>
        <v>0</v>
      </c>
      <c r="L627" s="33">
        <f t="shared" si="5590"/>
        <v>0</v>
      </c>
      <c r="N627" s="33">
        <f t="shared" ref="N627" si="6162">$H627*M627</f>
        <v>0</v>
      </c>
      <c r="P627" s="33">
        <f t="shared" ref="P627" si="6163">$H627*O627</f>
        <v>0</v>
      </c>
      <c r="R627" s="33">
        <f t="shared" ref="R627" si="6164">$H627*Q627</f>
        <v>0</v>
      </c>
      <c r="T627" s="33">
        <f t="shared" ref="T627" si="6165">$H627*S627</f>
        <v>0</v>
      </c>
      <c r="V627" s="33">
        <f t="shared" ref="V627" si="6166">$H627*U627</f>
        <v>0</v>
      </c>
      <c r="X627" s="33">
        <f t="shared" ref="X627" si="6167">$H627*W627</f>
        <v>0</v>
      </c>
      <c r="Z627" s="33">
        <f t="shared" ref="Z627" si="6168">$H627*Y627</f>
        <v>0</v>
      </c>
      <c r="AB627" s="33">
        <f t="shared" ref="AB627" si="6169">$H627*AA627</f>
        <v>0</v>
      </c>
      <c r="AD627" s="33">
        <f t="shared" ref="AD627" si="6170">$H627*AC627</f>
        <v>0</v>
      </c>
      <c r="AF627" s="33">
        <f t="shared" ref="AF627" si="6171">$H627*AE627</f>
        <v>0</v>
      </c>
      <c r="AG627" s="34">
        <f t="shared" si="5601"/>
        <v>0</v>
      </c>
    </row>
    <row r="628" spans="1:33" s="14" customFormat="1" ht="18" customHeight="1" x14ac:dyDescent="0.25">
      <c r="A628" s="24"/>
      <c r="B628" s="24"/>
      <c r="C628" s="24"/>
      <c r="D628" s="24"/>
      <c r="E628" s="24"/>
      <c r="F628" s="24"/>
      <c r="G628" s="24"/>
      <c r="H628" s="33"/>
      <c r="I628" s="33"/>
      <c r="J628" s="33">
        <f t="shared" si="5590"/>
        <v>0</v>
      </c>
      <c r="L628" s="33">
        <f t="shared" si="5590"/>
        <v>0</v>
      </c>
      <c r="N628" s="33">
        <f t="shared" ref="N628" si="6172">$H628*M628</f>
        <v>0</v>
      </c>
      <c r="P628" s="33">
        <f t="shared" ref="P628" si="6173">$H628*O628</f>
        <v>0</v>
      </c>
      <c r="R628" s="33">
        <f t="shared" ref="R628" si="6174">$H628*Q628</f>
        <v>0</v>
      </c>
      <c r="T628" s="33">
        <f t="shared" ref="T628" si="6175">$H628*S628</f>
        <v>0</v>
      </c>
      <c r="V628" s="33">
        <f t="shared" ref="V628" si="6176">$H628*U628</f>
        <v>0</v>
      </c>
      <c r="X628" s="33">
        <f t="shared" ref="X628" si="6177">$H628*W628</f>
        <v>0</v>
      </c>
      <c r="Z628" s="33">
        <f t="shared" ref="Z628" si="6178">$H628*Y628</f>
        <v>0</v>
      </c>
      <c r="AB628" s="33">
        <f t="shared" ref="AB628" si="6179">$H628*AA628</f>
        <v>0</v>
      </c>
      <c r="AD628" s="33">
        <f t="shared" ref="AD628" si="6180">$H628*AC628</f>
        <v>0</v>
      </c>
      <c r="AF628" s="33">
        <f t="shared" ref="AF628" si="6181">$H628*AE628</f>
        <v>0</v>
      </c>
      <c r="AG628" s="34">
        <f t="shared" si="5601"/>
        <v>0</v>
      </c>
    </row>
    <row r="629" spans="1:33" s="14" customFormat="1" ht="18" customHeight="1" x14ac:dyDescent="0.25">
      <c r="A629" s="24"/>
      <c r="B629" s="24"/>
      <c r="C629" s="24"/>
      <c r="D629" s="24"/>
      <c r="E629" s="24"/>
      <c r="F629" s="24"/>
      <c r="G629" s="24"/>
      <c r="H629" s="33"/>
      <c r="I629" s="33"/>
      <c r="J629" s="33">
        <f t="shared" si="5590"/>
        <v>0</v>
      </c>
      <c r="L629" s="33">
        <f t="shared" si="5590"/>
        <v>0</v>
      </c>
      <c r="N629" s="33">
        <f t="shared" ref="N629" si="6182">$H629*M629</f>
        <v>0</v>
      </c>
      <c r="P629" s="33">
        <f t="shared" ref="P629" si="6183">$H629*O629</f>
        <v>0</v>
      </c>
      <c r="R629" s="33">
        <f t="shared" ref="R629" si="6184">$H629*Q629</f>
        <v>0</v>
      </c>
      <c r="T629" s="33">
        <f t="shared" ref="T629" si="6185">$H629*S629</f>
        <v>0</v>
      </c>
      <c r="V629" s="33">
        <f t="shared" ref="V629" si="6186">$H629*U629</f>
        <v>0</v>
      </c>
      <c r="X629" s="33">
        <f t="shared" ref="X629" si="6187">$H629*W629</f>
        <v>0</v>
      </c>
      <c r="Z629" s="33">
        <f t="shared" ref="Z629" si="6188">$H629*Y629</f>
        <v>0</v>
      </c>
      <c r="AB629" s="33">
        <f t="shared" ref="AB629" si="6189">$H629*AA629</f>
        <v>0</v>
      </c>
      <c r="AD629" s="33">
        <f t="shared" ref="AD629" si="6190">$H629*AC629</f>
        <v>0</v>
      </c>
      <c r="AF629" s="33">
        <f t="shared" ref="AF629" si="6191">$H629*AE629</f>
        <v>0</v>
      </c>
      <c r="AG629" s="34">
        <f t="shared" si="5601"/>
        <v>0</v>
      </c>
    </row>
    <row r="630" spans="1:33" s="14" customFormat="1" ht="18" customHeight="1" x14ac:dyDescent="0.25">
      <c r="A630" s="24"/>
      <c r="B630" s="24"/>
      <c r="C630" s="24"/>
      <c r="D630" s="24"/>
      <c r="E630" s="24"/>
      <c r="F630" s="24"/>
      <c r="G630" s="24"/>
      <c r="H630" s="33"/>
      <c r="I630" s="33"/>
      <c r="J630" s="33">
        <f t="shared" si="5590"/>
        <v>0</v>
      </c>
      <c r="L630" s="33">
        <f t="shared" si="5590"/>
        <v>0</v>
      </c>
      <c r="N630" s="33">
        <f t="shared" ref="N630" si="6192">$H630*M630</f>
        <v>0</v>
      </c>
      <c r="P630" s="33">
        <f t="shared" ref="P630" si="6193">$H630*O630</f>
        <v>0</v>
      </c>
      <c r="R630" s="33">
        <f t="shared" ref="R630" si="6194">$H630*Q630</f>
        <v>0</v>
      </c>
      <c r="T630" s="33">
        <f t="shared" ref="T630" si="6195">$H630*S630</f>
        <v>0</v>
      </c>
      <c r="V630" s="33">
        <f t="shared" ref="V630" si="6196">$H630*U630</f>
        <v>0</v>
      </c>
      <c r="X630" s="33">
        <f t="shared" ref="X630" si="6197">$H630*W630</f>
        <v>0</v>
      </c>
      <c r="Z630" s="33">
        <f t="shared" ref="Z630" si="6198">$H630*Y630</f>
        <v>0</v>
      </c>
      <c r="AB630" s="33">
        <f t="shared" ref="AB630" si="6199">$H630*AA630</f>
        <v>0</v>
      </c>
      <c r="AD630" s="33">
        <f t="shared" ref="AD630" si="6200">$H630*AC630</f>
        <v>0</v>
      </c>
      <c r="AF630" s="33">
        <f t="shared" ref="AF630" si="6201">$H630*AE630</f>
        <v>0</v>
      </c>
      <c r="AG630" s="34">
        <f t="shared" si="5601"/>
        <v>0</v>
      </c>
    </row>
    <row r="631" spans="1:33" s="14" customFormat="1" ht="18" customHeight="1" x14ac:dyDescent="0.25">
      <c r="A631" s="24"/>
      <c r="B631" s="24"/>
      <c r="C631" s="24"/>
      <c r="D631" s="24"/>
      <c r="E631" s="24"/>
      <c r="F631" s="24"/>
      <c r="G631" s="24"/>
      <c r="H631" s="33"/>
      <c r="I631" s="33"/>
      <c r="J631" s="33">
        <f t="shared" si="5590"/>
        <v>0</v>
      </c>
      <c r="L631" s="33">
        <f t="shared" si="5590"/>
        <v>0</v>
      </c>
      <c r="N631" s="33">
        <f t="shared" ref="N631" si="6202">$H631*M631</f>
        <v>0</v>
      </c>
      <c r="P631" s="33">
        <f t="shared" ref="P631" si="6203">$H631*O631</f>
        <v>0</v>
      </c>
      <c r="R631" s="33">
        <f t="shared" ref="R631" si="6204">$H631*Q631</f>
        <v>0</v>
      </c>
      <c r="T631" s="33">
        <f t="shared" ref="T631" si="6205">$H631*S631</f>
        <v>0</v>
      </c>
      <c r="V631" s="33">
        <f t="shared" ref="V631" si="6206">$H631*U631</f>
        <v>0</v>
      </c>
      <c r="X631" s="33">
        <f t="shared" ref="X631" si="6207">$H631*W631</f>
        <v>0</v>
      </c>
      <c r="Z631" s="33">
        <f t="shared" ref="Z631" si="6208">$H631*Y631</f>
        <v>0</v>
      </c>
      <c r="AB631" s="33">
        <f t="shared" ref="AB631" si="6209">$H631*AA631</f>
        <v>0</v>
      </c>
      <c r="AD631" s="33">
        <f t="shared" ref="AD631" si="6210">$H631*AC631</f>
        <v>0</v>
      </c>
      <c r="AF631" s="33">
        <f t="shared" ref="AF631" si="6211">$H631*AE631</f>
        <v>0</v>
      </c>
      <c r="AG631" s="34">
        <f t="shared" si="5601"/>
        <v>0</v>
      </c>
    </row>
    <row r="632" spans="1:33" s="14" customFormat="1" ht="18" customHeight="1" x14ac:dyDescent="0.25">
      <c r="A632" s="24"/>
      <c r="B632" s="24"/>
      <c r="C632" s="24"/>
      <c r="D632" s="24"/>
      <c r="E632" s="24"/>
      <c r="F632" s="24"/>
      <c r="G632" s="24"/>
      <c r="H632" s="33"/>
      <c r="I632" s="33"/>
      <c r="J632" s="33">
        <f t="shared" si="5590"/>
        <v>0</v>
      </c>
      <c r="L632" s="33">
        <f t="shared" si="5590"/>
        <v>0</v>
      </c>
      <c r="N632" s="33">
        <f t="shared" ref="N632" si="6212">$H632*M632</f>
        <v>0</v>
      </c>
      <c r="P632" s="33">
        <f t="shared" ref="P632" si="6213">$H632*O632</f>
        <v>0</v>
      </c>
      <c r="R632" s="33">
        <f t="shared" ref="R632" si="6214">$H632*Q632</f>
        <v>0</v>
      </c>
      <c r="T632" s="33">
        <f t="shared" ref="T632" si="6215">$H632*S632</f>
        <v>0</v>
      </c>
      <c r="V632" s="33">
        <f t="shared" ref="V632" si="6216">$H632*U632</f>
        <v>0</v>
      </c>
      <c r="X632" s="33">
        <f t="shared" ref="X632" si="6217">$H632*W632</f>
        <v>0</v>
      </c>
      <c r="Z632" s="33">
        <f t="shared" ref="Z632" si="6218">$H632*Y632</f>
        <v>0</v>
      </c>
      <c r="AB632" s="33">
        <f t="shared" ref="AB632" si="6219">$H632*AA632</f>
        <v>0</v>
      </c>
      <c r="AD632" s="33">
        <f t="shared" ref="AD632" si="6220">$H632*AC632</f>
        <v>0</v>
      </c>
      <c r="AF632" s="33">
        <f t="shared" ref="AF632" si="6221">$H632*AE632</f>
        <v>0</v>
      </c>
      <c r="AG632" s="34">
        <f t="shared" si="5601"/>
        <v>0</v>
      </c>
    </row>
    <row r="633" spans="1:33" s="14" customFormat="1" ht="18" customHeight="1" x14ac:dyDescent="0.25">
      <c r="A633" s="24"/>
      <c r="B633" s="24"/>
      <c r="C633" s="24"/>
      <c r="D633" s="24"/>
      <c r="E633" s="24"/>
      <c r="F633" s="24"/>
      <c r="G633" s="24"/>
      <c r="H633" s="33"/>
      <c r="I633" s="33"/>
      <c r="J633" s="33">
        <f t="shared" si="5590"/>
        <v>0</v>
      </c>
      <c r="L633" s="33">
        <f t="shared" si="5590"/>
        <v>0</v>
      </c>
      <c r="N633" s="33">
        <f t="shared" ref="N633" si="6222">$H633*M633</f>
        <v>0</v>
      </c>
      <c r="P633" s="33">
        <f t="shared" ref="P633" si="6223">$H633*O633</f>
        <v>0</v>
      </c>
      <c r="R633" s="33">
        <f t="shared" ref="R633" si="6224">$H633*Q633</f>
        <v>0</v>
      </c>
      <c r="T633" s="33">
        <f t="shared" ref="T633" si="6225">$H633*S633</f>
        <v>0</v>
      </c>
      <c r="V633" s="33">
        <f t="shared" ref="V633" si="6226">$H633*U633</f>
        <v>0</v>
      </c>
      <c r="X633" s="33">
        <f t="shared" ref="X633" si="6227">$H633*W633</f>
        <v>0</v>
      </c>
      <c r="Z633" s="33">
        <f t="shared" ref="Z633" si="6228">$H633*Y633</f>
        <v>0</v>
      </c>
      <c r="AB633" s="33">
        <f t="shared" ref="AB633" si="6229">$H633*AA633</f>
        <v>0</v>
      </c>
      <c r="AD633" s="33">
        <f t="shared" ref="AD633" si="6230">$H633*AC633</f>
        <v>0</v>
      </c>
      <c r="AF633" s="33">
        <f t="shared" ref="AF633" si="6231">$H633*AE633</f>
        <v>0</v>
      </c>
      <c r="AG633" s="34">
        <f t="shared" si="5601"/>
        <v>0</v>
      </c>
    </row>
    <row r="634" spans="1:33" s="14" customFormat="1" ht="18" customHeight="1" x14ac:dyDescent="0.25">
      <c r="A634" s="24"/>
      <c r="B634" s="24"/>
      <c r="C634" s="24"/>
      <c r="D634" s="24"/>
      <c r="E634" s="24"/>
      <c r="F634" s="24"/>
      <c r="G634" s="24"/>
      <c r="H634" s="33"/>
      <c r="I634" s="33"/>
      <c r="J634" s="33">
        <f t="shared" ref="J634:L697" si="6232">$H634*I634</f>
        <v>0</v>
      </c>
      <c r="L634" s="33">
        <f t="shared" si="6232"/>
        <v>0</v>
      </c>
      <c r="N634" s="33">
        <f t="shared" ref="N634" si="6233">$H634*M634</f>
        <v>0</v>
      </c>
      <c r="P634" s="33">
        <f t="shared" ref="P634" si="6234">$H634*O634</f>
        <v>0</v>
      </c>
      <c r="R634" s="33">
        <f t="shared" ref="R634" si="6235">$H634*Q634</f>
        <v>0</v>
      </c>
      <c r="T634" s="33">
        <f t="shared" ref="T634" si="6236">$H634*S634</f>
        <v>0</v>
      </c>
      <c r="V634" s="33">
        <f t="shared" ref="V634" si="6237">$H634*U634</f>
        <v>0</v>
      </c>
      <c r="X634" s="33">
        <f t="shared" ref="X634" si="6238">$H634*W634</f>
        <v>0</v>
      </c>
      <c r="Z634" s="33">
        <f t="shared" ref="Z634" si="6239">$H634*Y634</f>
        <v>0</v>
      </c>
      <c r="AB634" s="33">
        <f t="shared" ref="AB634" si="6240">$H634*AA634</f>
        <v>0</v>
      </c>
      <c r="AD634" s="33">
        <f t="shared" ref="AD634" si="6241">$H634*AC634</f>
        <v>0</v>
      </c>
      <c r="AF634" s="33">
        <f t="shared" ref="AF634" si="6242">$H634*AE634</f>
        <v>0</v>
      </c>
      <c r="AG634" s="34">
        <f t="shared" ref="AG634:AG697" si="6243">J634+L634+N634+P634+R634+T634+V634+X634+Z634+AB634+AD634+AF634</f>
        <v>0</v>
      </c>
    </row>
    <row r="635" spans="1:33" s="14" customFormat="1" ht="18" customHeight="1" x14ac:dyDescent="0.25">
      <c r="A635" s="24"/>
      <c r="B635" s="24"/>
      <c r="C635" s="24"/>
      <c r="D635" s="24"/>
      <c r="E635" s="24"/>
      <c r="F635" s="24"/>
      <c r="G635" s="24"/>
      <c r="H635" s="33"/>
      <c r="I635" s="33"/>
      <c r="J635" s="33">
        <f t="shared" si="6232"/>
        <v>0</v>
      </c>
      <c r="L635" s="33">
        <f t="shared" si="6232"/>
        <v>0</v>
      </c>
      <c r="N635" s="33">
        <f t="shared" ref="N635" si="6244">$H635*M635</f>
        <v>0</v>
      </c>
      <c r="P635" s="33">
        <f t="shared" ref="P635" si="6245">$H635*O635</f>
        <v>0</v>
      </c>
      <c r="R635" s="33">
        <f t="shared" ref="R635" si="6246">$H635*Q635</f>
        <v>0</v>
      </c>
      <c r="T635" s="33">
        <f t="shared" ref="T635" si="6247">$H635*S635</f>
        <v>0</v>
      </c>
      <c r="V635" s="33">
        <f t="shared" ref="V635" si="6248">$H635*U635</f>
        <v>0</v>
      </c>
      <c r="X635" s="33">
        <f t="shared" ref="X635" si="6249">$H635*W635</f>
        <v>0</v>
      </c>
      <c r="Z635" s="33">
        <f t="shared" ref="Z635" si="6250">$H635*Y635</f>
        <v>0</v>
      </c>
      <c r="AB635" s="33">
        <f t="shared" ref="AB635" si="6251">$H635*AA635</f>
        <v>0</v>
      </c>
      <c r="AD635" s="33">
        <f t="shared" ref="AD635" si="6252">$H635*AC635</f>
        <v>0</v>
      </c>
      <c r="AF635" s="33">
        <f t="shared" ref="AF635" si="6253">$H635*AE635</f>
        <v>0</v>
      </c>
      <c r="AG635" s="34">
        <f t="shared" si="6243"/>
        <v>0</v>
      </c>
    </row>
    <row r="636" spans="1:33" s="14" customFormat="1" ht="18" customHeight="1" x14ac:dyDescent="0.25">
      <c r="A636" s="24"/>
      <c r="B636" s="24"/>
      <c r="C636" s="24"/>
      <c r="D636" s="24"/>
      <c r="E636" s="24"/>
      <c r="F636" s="24"/>
      <c r="G636" s="24"/>
      <c r="H636" s="33"/>
      <c r="I636" s="33"/>
      <c r="J636" s="33">
        <f t="shared" si="6232"/>
        <v>0</v>
      </c>
      <c r="L636" s="33">
        <f t="shared" si="6232"/>
        <v>0</v>
      </c>
      <c r="N636" s="33">
        <f t="shared" ref="N636" si="6254">$H636*M636</f>
        <v>0</v>
      </c>
      <c r="P636" s="33">
        <f t="shared" ref="P636" si="6255">$H636*O636</f>
        <v>0</v>
      </c>
      <c r="R636" s="33">
        <f t="shared" ref="R636" si="6256">$H636*Q636</f>
        <v>0</v>
      </c>
      <c r="T636" s="33">
        <f t="shared" ref="T636" si="6257">$H636*S636</f>
        <v>0</v>
      </c>
      <c r="V636" s="33">
        <f t="shared" ref="V636" si="6258">$H636*U636</f>
        <v>0</v>
      </c>
      <c r="X636" s="33">
        <f t="shared" ref="X636" si="6259">$H636*W636</f>
        <v>0</v>
      </c>
      <c r="Z636" s="33">
        <f t="shared" ref="Z636" si="6260">$H636*Y636</f>
        <v>0</v>
      </c>
      <c r="AB636" s="33">
        <f t="shared" ref="AB636" si="6261">$H636*AA636</f>
        <v>0</v>
      </c>
      <c r="AD636" s="33">
        <f t="shared" ref="AD636" si="6262">$H636*AC636</f>
        <v>0</v>
      </c>
      <c r="AF636" s="33">
        <f t="shared" ref="AF636" si="6263">$H636*AE636</f>
        <v>0</v>
      </c>
      <c r="AG636" s="34">
        <f t="shared" si="6243"/>
        <v>0</v>
      </c>
    </row>
    <row r="637" spans="1:33" s="14" customFormat="1" ht="18" customHeight="1" x14ac:dyDescent="0.25">
      <c r="A637" s="24"/>
      <c r="B637" s="24"/>
      <c r="C637" s="24"/>
      <c r="D637" s="24"/>
      <c r="E637" s="24"/>
      <c r="F637" s="24"/>
      <c r="G637" s="24"/>
      <c r="H637" s="33"/>
      <c r="I637" s="33"/>
      <c r="J637" s="33">
        <f t="shared" si="6232"/>
        <v>0</v>
      </c>
      <c r="L637" s="33">
        <f t="shared" si="6232"/>
        <v>0</v>
      </c>
      <c r="N637" s="33">
        <f t="shared" ref="N637" si="6264">$H637*M637</f>
        <v>0</v>
      </c>
      <c r="P637" s="33">
        <f t="shared" ref="P637" si="6265">$H637*O637</f>
        <v>0</v>
      </c>
      <c r="R637" s="33">
        <f t="shared" ref="R637" si="6266">$H637*Q637</f>
        <v>0</v>
      </c>
      <c r="T637" s="33">
        <f t="shared" ref="T637" si="6267">$H637*S637</f>
        <v>0</v>
      </c>
      <c r="V637" s="33">
        <f t="shared" ref="V637" si="6268">$H637*U637</f>
        <v>0</v>
      </c>
      <c r="X637" s="33">
        <f t="shared" ref="X637" si="6269">$H637*W637</f>
        <v>0</v>
      </c>
      <c r="Z637" s="33">
        <f t="shared" ref="Z637" si="6270">$H637*Y637</f>
        <v>0</v>
      </c>
      <c r="AB637" s="33">
        <f t="shared" ref="AB637" si="6271">$H637*AA637</f>
        <v>0</v>
      </c>
      <c r="AD637" s="33">
        <f t="shared" ref="AD637" si="6272">$H637*AC637</f>
        <v>0</v>
      </c>
      <c r="AF637" s="33">
        <f t="shared" ref="AF637" si="6273">$H637*AE637</f>
        <v>0</v>
      </c>
      <c r="AG637" s="34">
        <f t="shared" si="6243"/>
        <v>0</v>
      </c>
    </row>
    <row r="638" spans="1:33" s="14" customFormat="1" ht="18" customHeight="1" x14ac:dyDescent="0.25">
      <c r="A638" s="24"/>
      <c r="B638" s="24"/>
      <c r="C638" s="24"/>
      <c r="D638" s="24"/>
      <c r="E638" s="24"/>
      <c r="F638" s="24"/>
      <c r="G638" s="24"/>
      <c r="H638" s="33"/>
      <c r="I638" s="33"/>
      <c r="J638" s="33">
        <f t="shared" si="6232"/>
        <v>0</v>
      </c>
      <c r="L638" s="33">
        <f t="shared" si="6232"/>
        <v>0</v>
      </c>
      <c r="N638" s="33">
        <f t="shared" ref="N638" si="6274">$H638*M638</f>
        <v>0</v>
      </c>
      <c r="P638" s="33">
        <f t="shared" ref="P638" si="6275">$H638*O638</f>
        <v>0</v>
      </c>
      <c r="R638" s="33">
        <f t="shared" ref="R638" si="6276">$H638*Q638</f>
        <v>0</v>
      </c>
      <c r="T638" s="33">
        <f t="shared" ref="T638" si="6277">$H638*S638</f>
        <v>0</v>
      </c>
      <c r="V638" s="33">
        <f t="shared" ref="V638" si="6278">$H638*U638</f>
        <v>0</v>
      </c>
      <c r="X638" s="33">
        <f t="shared" ref="X638" si="6279">$H638*W638</f>
        <v>0</v>
      </c>
      <c r="Z638" s="33">
        <f t="shared" ref="Z638" si="6280">$H638*Y638</f>
        <v>0</v>
      </c>
      <c r="AB638" s="33">
        <f t="shared" ref="AB638" si="6281">$H638*AA638</f>
        <v>0</v>
      </c>
      <c r="AD638" s="33">
        <f t="shared" ref="AD638" si="6282">$H638*AC638</f>
        <v>0</v>
      </c>
      <c r="AF638" s="33">
        <f t="shared" ref="AF638" si="6283">$H638*AE638</f>
        <v>0</v>
      </c>
      <c r="AG638" s="34">
        <f t="shared" si="6243"/>
        <v>0</v>
      </c>
    </row>
    <row r="639" spans="1:33" s="14" customFormat="1" ht="18" customHeight="1" x14ac:dyDescent="0.25">
      <c r="A639" s="24"/>
      <c r="B639" s="24"/>
      <c r="C639" s="24"/>
      <c r="D639" s="24"/>
      <c r="E639" s="24"/>
      <c r="F639" s="24"/>
      <c r="G639" s="24"/>
      <c r="H639" s="33"/>
      <c r="I639" s="33"/>
      <c r="J639" s="33">
        <f t="shared" si="6232"/>
        <v>0</v>
      </c>
      <c r="L639" s="33">
        <f t="shared" si="6232"/>
        <v>0</v>
      </c>
      <c r="N639" s="33">
        <f t="shared" ref="N639" si="6284">$H639*M639</f>
        <v>0</v>
      </c>
      <c r="P639" s="33">
        <f t="shared" ref="P639" si="6285">$H639*O639</f>
        <v>0</v>
      </c>
      <c r="R639" s="33">
        <f t="shared" ref="R639" si="6286">$H639*Q639</f>
        <v>0</v>
      </c>
      <c r="T639" s="33">
        <f t="shared" ref="T639" si="6287">$H639*S639</f>
        <v>0</v>
      </c>
      <c r="V639" s="33">
        <f t="shared" ref="V639" si="6288">$H639*U639</f>
        <v>0</v>
      </c>
      <c r="X639" s="33">
        <f t="shared" ref="X639" si="6289">$H639*W639</f>
        <v>0</v>
      </c>
      <c r="Z639" s="33">
        <f t="shared" ref="Z639" si="6290">$H639*Y639</f>
        <v>0</v>
      </c>
      <c r="AB639" s="33">
        <f t="shared" ref="AB639" si="6291">$H639*AA639</f>
        <v>0</v>
      </c>
      <c r="AD639" s="33">
        <f t="shared" ref="AD639" si="6292">$H639*AC639</f>
        <v>0</v>
      </c>
      <c r="AF639" s="33">
        <f t="shared" ref="AF639" si="6293">$H639*AE639</f>
        <v>0</v>
      </c>
      <c r="AG639" s="34">
        <f t="shared" si="6243"/>
        <v>0</v>
      </c>
    </row>
    <row r="640" spans="1:33" s="14" customFormat="1" ht="18" customHeight="1" x14ac:dyDescent="0.25">
      <c r="A640" s="24"/>
      <c r="B640" s="24"/>
      <c r="C640" s="24"/>
      <c r="D640" s="24"/>
      <c r="E640" s="24"/>
      <c r="F640" s="24"/>
      <c r="G640" s="24"/>
      <c r="H640" s="33"/>
      <c r="I640" s="33"/>
      <c r="J640" s="33">
        <f t="shared" si="6232"/>
        <v>0</v>
      </c>
      <c r="L640" s="33">
        <f t="shared" si="6232"/>
        <v>0</v>
      </c>
      <c r="N640" s="33">
        <f t="shared" ref="N640" si="6294">$H640*M640</f>
        <v>0</v>
      </c>
      <c r="P640" s="33">
        <f t="shared" ref="P640" si="6295">$H640*O640</f>
        <v>0</v>
      </c>
      <c r="R640" s="33">
        <f t="shared" ref="R640" si="6296">$H640*Q640</f>
        <v>0</v>
      </c>
      <c r="T640" s="33">
        <f t="shared" ref="T640" si="6297">$H640*S640</f>
        <v>0</v>
      </c>
      <c r="V640" s="33">
        <f t="shared" ref="V640" si="6298">$H640*U640</f>
        <v>0</v>
      </c>
      <c r="X640" s="33">
        <f t="shared" ref="X640" si="6299">$H640*W640</f>
        <v>0</v>
      </c>
      <c r="Z640" s="33">
        <f t="shared" ref="Z640" si="6300">$H640*Y640</f>
        <v>0</v>
      </c>
      <c r="AB640" s="33">
        <f t="shared" ref="AB640" si="6301">$H640*AA640</f>
        <v>0</v>
      </c>
      <c r="AD640" s="33">
        <f t="shared" ref="AD640" si="6302">$H640*AC640</f>
        <v>0</v>
      </c>
      <c r="AF640" s="33">
        <f t="shared" ref="AF640" si="6303">$H640*AE640</f>
        <v>0</v>
      </c>
      <c r="AG640" s="34">
        <f t="shared" si="6243"/>
        <v>0</v>
      </c>
    </row>
    <row r="641" spans="1:33" s="14" customFormat="1" ht="18" customHeight="1" x14ac:dyDescent="0.25">
      <c r="A641" s="24"/>
      <c r="B641" s="24"/>
      <c r="C641" s="24"/>
      <c r="D641" s="24"/>
      <c r="E641" s="24"/>
      <c r="F641" s="24"/>
      <c r="G641" s="24"/>
      <c r="H641" s="33"/>
      <c r="I641" s="33"/>
      <c r="J641" s="33">
        <f t="shared" si="6232"/>
        <v>0</v>
      </c>
      <c r="L641" s="33">
        <f t="shared" si="6232"/>
        <v>0</v>
      </c>
      <c r="N641" s="33">
        <f t="shared" ref="N641" si="6304">$H641*M641</f>
        <v>0</v>
      </c>
      <c r="P641" s="33">
        <f t="shared" ref="P641" si="6305">$H641*O641</f>
        <v>0</v>
      </c>
      <c r="R641" s="33">
        <f t="shared" ref="R641" si="6306">$H641*Q641</f>
        <v>0</v>
      </c>
      <c r="T641" s="33">
        <f t="shared" ref="T641" si="6307">$H641*S641</f>
        <v>0</v>
      </c>
      <c r="V641" s="33">
        <f t="shared" ref="V641" si="6308">$H641*U641</f>
        <v>0</v>
      </c>
      <c r="X641" s="33">
        <f t="shared" ref="X641" si="6309">$H641*W641</f>
        <v>0</v>
      </c>
      <c r="Z641" s="33">
        <f t="shared" ref="Z641" si="6310">$H641*Y641</f>
        <v>0</v>
      </c>
      <c r="AB641" s="33">
        <f t="shared" ref="AB641" si="6311">$H641*AA641</f>
        <v>0</v>
      </c>
      <c r="AD641" s="33">
        <f t="shared" ref="AD641" si="6312">$H641*AC641</f>
        <v>0</v>
      </c>
      <c r="AF641" s="33">
        <f t="shared" ref="AF641" si="6313">$H641*AE641</f>
        <v>0</v>
      </c>
      <c r="AG641" s="34">
        <f t="shared" si="6243"/>
        <v>0</v>
      </c>
    </row>
    <row r="642" spans="1:33" s="14" customFormat="1" ht="18" customHeight="1" x14ac:dyDescent="0.25">
      <c r="A642" s="24"/>
      <c r="B642" s="24"/>
      <c r="C642" s="24"/>
      <c r="D642" s="24"/>
      <c r="E642" s="24"/>
      <c r="F642" s="24"/>
      <c r="G642" s="24"/>
      <c r="H642" s="33"/>
      <c r="I642" s="33"/>
      <c r="J642" s="33">
        <f t="shared" si="6232"/>
        <v>0</v>
      </c>
      <c r="L642" s="33">
        <f t="shared" si="6232"/>
        <v>0</v>
      </c>
      <c r="N642" s="33">
        <f t="shared" ref="N642" si="6314">$H642*M642</f>
        <v>0</v>
      </c>
      <c r="P642" s="33">
        <f t="shared" ref="P642" si="6315">$H642*O642</f>
        <v>0</v>
      </c>
      <c r="R642" s="33">
        <f t="shared" ref="R642" si="6316">$H642*Q642</f>
        <v>0</v>
      </c>
      <c r="T642" s="33">
        <f t="shared" ref="T642" si="6317">$H642*S642</f>
        <v>0</v>
      </c>
      <c r="V642" s="33">
        <f t="shared" ref="V642" si="6318">$H642*U642</f>
        <v>0</v>
      </c>
      <c r="X642" s="33">
        <f t="shared" ref="X642" si="6319">$H642*W642</f>
        <v>0</v>
      </c>
      <c r="Z642" s="33">
        <f t="shared" ref="Z642" si="6320">$H642*Y642</f>
        <v>0</v>
      </c>
      <c r="AB642" s="33">
        <f t="shared" ref="AB642" si="6321">$H642*AA642</f>
        <v>0</v>
      </c>
      <c r="AD642" s="33">
        <f t="shared" ref="AD642" si="6322">$H642*AC642</f>
        <v>0</v>
      </c>
      <c r="AF642" s="33">
        <f t="shared" ref="AF642" si="6323">$H642*AE642</f>
        <v>0</v>
      </c>
      <c r="AG642" s="34">
        <f t="shared" si="6243"/>
        <v>0</v>
      </c>
    </row>
    <row r="643" spans="1:33" s="14" customFormat="1" ht="18" customHeight="1" x14ac:dyDescent="0.25">
      <c r="A643" s="24"/>
      <c r="B643" s="24"/>
      <c r="C643" s="24"/>
      <c r="D643" s="24"/>
      <c r="E643" s="24"/>
      <c r="F643" s="24"/>
      <c r="G643" s="24"/>
      <c r="H643" s="33"/>
      <c r="I643" s="33"/>
      <c r="J643" s="33">
        <f t="shared" si="6232"/>
        <v>0</v>
      </c>
      <c r="L643" s="33">
        <f t="shared" si="6232"/>
        <v>0</v>
      </c>
      <c r="N643" s="33">
        <f t="shared" ref="N643" si="6324">$H643*M643</f>
        <v>0</v>
      </c>
      <c r="P643" s="33">
        <f t="shared" ref="P643" si="6325">$H643*O643</f>
        <v>0</v>
      </c>
      <c r="R643" s="33">
        <f t="shared" ref="R643" si="6326">$H643*Q643</f>
        <v>0</v>
      </c>
      <c r="T643" s="33">
        <f t="shared" ref="T643" si="6327">$H643*S643</f>
        <v>0</v>
      </c>
      <c r="V643" s="33">
        <f t="shared" ref="V643" si="6328">$H643*U643</f>
        <v>0</v>
      </c>
      <c r="X643" s="33">
        <f t="shared" ref="X643" si="6329">$H643*W643</f>
        <v>0</v>
      </c>
      <c r="Z643" s="33">
        <f t="shared" ref="Z643" si="6330">$H643*Y643</f>
        <v>0</v>
      </c>
      <c r="AB643" s="33">
        <f t="shared" ref="AB643" si="6331">$H643*AA643</f>
        <v>0</v>
      </c>
      <c r="AD643" s="33">
        <f t="shared" ref="AD643" si="6332">$H643*AC643</f>
        <v>0</v>
      </c>
      <c r="AF643" s="33">
        <f t="shared" ref="AF643" si="6333">$H643*AE643</f>
        <v>0</v>
      </c>
      <c r="AG643" s="34">
        <f t="shared" si="6243"/>
        <v>0</v>
      </c>
    </row>
    <row r="644" spans="1:33" s="14" customFormat="1" ht="18" customHeight="1" x14ac:dyDescent="0.25">
      <c r="A644" s="24"/>
      <c r="B644" s="24"/>
      <c r="C644" s="24"/>
      <c r="D644" s="24"/>
      <c r="E644" s="24"/>
      <c r="F644" s="24"/>
      <c r="G644" s="24"/>
      <c r="H644" s="33"/>
      <c r="I644" s="33"/>
      <c r="J644" s="33">
        <f t="shared" si="6232"/>
        <v>0</v>
      </c>
      <c r="L644" s="33">
        <f t="shared" si="6232"/>
        <v>0</v>
      </c>
      <c r="N644" s="33">
        <f t="shared" ref="N644" si="6334">$H644*M644</f>
        <v>0</v>
      </c>
      <c r="P644" s="33">
        <f t="shared" ref="P644" si="6335">$H644*O644</f>
        <v>0</v>
      </c>
      <c r="R644" s="33">
        <f t="shared" ref="R644" si="6336">$H644*Q644</f>
        <v>0</v>
      </c>
      <c r="T644" s="33">
        <f t="shared" ref="T644" si="6337">$H644*S644</f>
        <v>0</v>
      </c>
      <c r="V644" s="33">
        <f t="shared" ref="V644" si="6338">$H644*U644</f>
        <v>0</v>
      </c>
      <c r="X644" s="33">
        <f t="shared" ref="X644" si="6339">$H644*W644</f>
        <v>0</v>
      </c>
      <c r="Z644" s="33">
        <f t="shared" ref="Z644" si="6340">$H644*Y644</f>
        <v>0</v>
      </c>
      <c r="AB644" s="33">
        <f t="shared" ref="AB644" si="6341">$H644*AA644</f>
        <v>0</v>
      </c>
      <c r="AD644" s="33">
        <f t="shared" ref="AD644" si="6342">$H644*AC644</f>
        <v>0</v>
      </c>
      <c r="AF644" s="33">
        <f t="shared" ref="AF644" si="6343">$H644*AE644</f>
        <v>0</v>
      </c>
      <c r="AG644" s="34">
        <f t="shared" si="6243"/>
        <v>0</v>
      </c>
    </row>
    <row r="645" spans="1:33" s="14" customFormat="1" ht="18" customHeight="1" x14ac:dyDescent="0.25">
      <c r="A645" s="24"/>
      <c r="B645" s="24"/>
      <c r="C645" s="24"/>
      <c r="D645" s="24"/>
      <c r="E645" s="24"/>
      <c r="F645" s="24"/>
      <c r="G645" s="24"/>
      <c r="H645" s="33"/>
      <c r="I645" s="33"/>
      <c r="J645" s="33">
        <f t="shared" si="6232"/>
        <v>0</v>
      </c>
      <c r="L645" s="33">
        <f t="shared" si="6232"/>
        <v>0</v>
      </c>
      <c r="N645" s="33">
        <f t="shared" ref="N645" si="6344">$H645*M645</f>
        <v>0</v>
      </c>
      <c r="P645" s="33">
        <f t="shared" ref="P645" si="6345">$H645*O645</f>
        <v>0</v>
      </c>
      <c r="R645" s="33">
        <f t="shared" ref="R645" si="6346">$H645*Q645</f>
        <v>0</v>
      </c>
      <c r="T645" s="33">
        <f t="shared" ref="T645" si="6347">$H645*S645</f>
        <v>0</v>
      </c>
      <c r="V645" s="33">
        <f t="shared" ref="V645" si="6348">$H645*U645</f>
        <v>0</v>
      </c>
      <c r="X645" s="33">
        <f t="shared" ref="X645" si="6349">$H645*W645</f>
        <v>0</v>
      </c>
      <c r="Z645" s="33">
        <f t="shared" ref="Z645" si="6350">$H645*Y645</f>
        <v>0</v>
      </c>
      <c r="AB645" s="33">
        <f t="shared" ref="AB645" si="6351">$H645*AA645</f>
        <v>0</v>
      </c>
      <c r="AD645" s="33">
        <f t="shared" ref="AD645" si="6352">$H645*AC645</f>
        <v>0</v>
      </c>
      <c r="AF645" s="33">
        <f t="shared" ref="AF645" si="6353">$H645*AE645</f>
        <v>0</v>
      </c>
      <c r="AG645" s="34">
        <f t="shared" si="6243"/>
        <v>0</v>
      </c>
    </row>
    <row r="646" spans="1:33" s="14" customFormat="1" ht="18" customHeight="1" x14ac:dyDescent="0.25">
      <c r="A646" s="24"/>
      <c r="B646" s="24"/>
      <c r="C646" s="24"/>
      <c r="D646" s="24"/>
      <c r="E646" s="24"/>
      <c r="F646" s="24"/>
      <c r="G646" s="24"/>
      <c r="H646" s="33"/>
      <c r="I646" s="33"/>
      <c r="J646" s="33">
        <f t="shared" si="6232"/>
        <v>0</v>
      </c>
      <c r="L646" s="33">
        <f t="shared" si="6232"/>
        <v>0</v>
      </c>
      <c r="N646" s="33">
        <f t="shared" ref="N646" si="6354">$H646*M646</f>
        <v>0</v>
      </c>
      <c r="P646" s="33">
        <f t="shared" ref="P646" si="6355">$H646*O646</f>
        <v>0</v>
      </c>
      <c r="R646" s="33">
        <f t="shared" ref="R646" si="6356">$H646*Q646</f>
        <v>0</v>
      </c>
      <c r="T646" s="33">
        <f t="shared" ref="T646" si="6357">$H646*S646</f>
        <v>0</v>
      </c>
      <c r="V646" s="33">
        <f t="shared" ref="V646" si="6358">$H646*U646</f>
        <v>0</v>
      </c>
      <c r="X646" s="33">
        <f t="shared" ref="X646" si="6359">$H646*W646</f>
        <v>0</v>
      </c>
      <c r="Z646" s="33">
        <f t="shared" ref="Z646" si="6360">$H646*Y646</f>
        <v>0</v>
      </c>
      <c r="AB646" s="33">
        <f t="shared" ref="AB646" si="6361">$H646*AA646</f>
        <v>0</v>
      </c>
      <c r="AD646" s="33">
        <f t="shared" ref="AD646" si="6362">$H646*AC646</f>
        <v>0</v>
      </c>
      <c r="AF646" s="33">
        <f t="shared" ref="AF646" si="6363">$H646*AE646</f>
        <v>0</v>
      </c>
      <c r="AG646" s="34">
        <f t="shared" si="6243"/>
        <v>0</v>
      </c>
    </row>
    <row r="647" spans="1:33" s="14" customFormat="1" ht="18" customHeight="1" x14ac:dyDescent="0.25">
      <c r="A647" s="24"/>
      <c r="B647" s="24"/>
      <c r="C647" s="24"/>
      <c r="D647" s="24"/>
      <c r="E647" s="24"/>
      <c r="F647" s="24"/>
      <c r="G647" s="24"/>
      <c r="H647" s="33"/>
      <c r="I647" s="33"/>
      <c r="J647" s="33">
        <f t="shared" si="6232"/>
        <v>0</v>
      </c>
      <c r="L647" s="33">
        <f t="shared" si="6232"/>
        <v>0</v>
      </c>
      <c r="N647" s="33">
        <f t="shared" ref="N647" si="6364">$H647*M647</f>
        <v>0</v>
      </c>
      <c r="P647" s="33">
        <f t="shared" ref="P647" si="6365">$H647*O647</f>
        <v>0</v>
      </c>
      <c r="R647" s="33">
        <f t="shared" ref="R647" si="6366">$H647*Q647</f>
        <v>0</v>
      </c>
      <c r="T647" s="33">
        <f t="shared" ref="T647" si="6367">$H647*S647</f>
        <v>0</v>
      </c>
      <c r="V647" s="33">
        <f t="shared" ref="V647" si="6368">$H647*U647</f>
        <v>0</v>
      </c>
      <c r="X647" s="33">
        <f t="shared" ref="X647" si="6369">$H647*W647</f>
        <v>0</v>
      </c>
      <c r="Z647" s="33">
        <f t="shared" ref="Z647" si="6370">$H647*Y647</f>
        <v>0</v>
      </c>
      <c r="AB647" s="33">
        <f t="shared" ref="AB647" si="6371">$H647*AA647</f>
        <v>0</v>
      </c>
      <c r="AD647" s="33">
        <f t="shared" ref="AD647" si="6372">$H647*AC647</f>
        <v>0</v>
      </c>
      <c r="AF647" s="33">
        <f t="shared" ref="AF647" si="6373">$H647*AE647</f>
        <v>0</v>
      </c>
      <c r="AG647" s="34">
        <f t="shared" si="6243"/>
        <v>0</v>
      </c>
    </row>
    <row r="648" spans="1:33" s="14" customFormat="1" ht="18" customHeight="1" x14ac:dyDescent="0.25">
      <c r="A648" s="24"/>
      <c r="B648" s="24"/>
      <c r="C648" s="24"/>
      <c r="D648" s="24"/>
      <c r="E648" s="24"/>
      <c r="F648" s="24"/>
      <c r="G648" s="24"/>
      <c r="H648" s="33"/>
      <c r="I648" s="33"/>
      <c r="J648" s="33">
        <f t="shared" si="6232"/>
        <v>0</v>
      </c>
      <c r="L648" s="33">
        <f t="shared" si="6232"/>
        <v>0</v>
      </c>
      <c r="N648" s="33">
        <f t="shared" ref="N648" si="6374">$H648*M648</f>
        <v>0</v>
      </c>
      <c r="P648" s="33">
        <f t="shared" ref="P648" si="6375">$H648*O648</f>
        <v>0</v>
      </c>
      <c r="R648" s="33">
        <f t="shared" ref="R648" si="6376">$H648*Q648</f>
        <v>0</v>
      </c>
      <c r="T648" s="33">
        <f t="shared" ref="T648" si="6377">$H648*S648</f>
        <v>0</v>
      </c>
      <c r="V648" s="33">
        <f t="shared" ref="V648" si="6378">$H648*U648</f>
        <v>0</v>
      </c>
      <c r="X648" s="33">
        <f t="shared" ref="X648" si="6379">$H648*W648</f>
        <v>0</v>
      </c>
      <c r="Z648" s="33">
        <f t="shared" ref="Z648" si="6380">$H648*Y648</f>
        <v>0</v>
      </c>
      <c r="AB648" s="33">
        <f t="shared" ref="AB648" si="6381">$H648*AA648</f>
        <v>0</v>
      </c>
      <c r="AD648" s="33">
        <f t="shared" ref="AD648" si="6382">$H648*AC648</f>
        <v>0</v>
      </c>
      <c r="AF648" s="33">
        <f t="shared" ref="AF648" si="6383">$H648*AE648</f>
        <v>0</v>
      </c>
      <c r="AG648" s="34">
        <f t="shared" si="6243"/>
        <v>0</v>
      </c>
    </row>
    <row r="649" spans="1:33" s="14" customFormat="1" ht="18" customHeight="1" x14ac:dyDescent="0.25">
      <c r="A649" s="24"/>
      <c r="B649" s="24"/>
      <c r="C649" s="24"/>
      <c r="D649" s="24"/>
      <c r="E649" s="24"/>
      <c r="F649" s="24"/>
      <c r="G649" s="24"/>
      <c r="H649" s="33"/>
      <c r="I649" s="33"/>
      <c r="J649" s="33">
        <f t="shared" si="6232"/>
        <v>0</v>
      </c>
      <c r="L649" s="33">
        <f t="shared" si="6232"/>
        <v>0</v>
      </c>
      <c r="N649" s="33">
        <f t="shared" ref="N649" si="6384">$H649*M649</f>
        <v>0</v>
      </c>
      <c r="P649" s="33">
        <f t="shared" ref="P649" si="6385">$H649*O649</f>
        <v>0</v>
      </c>
      <c r="R649" s="33">
        <f t="shared" ref="R649" si="6386">$H649*Q649</f>
        <v>0</v>
      </c>
      <c r="T649" s="33">
        <f t="shared" ref="T649" si="6387">$H649*S649</f>
        <v>0</v>
      </c>
      <c r="V649" s="33">
        <f t="shared" ref="V649" si="6388">$H649*U649</f>
        <v>0</v>
      </c>
      <c r="X649" s="33">
        <f t="shared" ref="X649" si="6389">$H649*W649</f>
        <v>0</v>
      </c>
      <c r="Z649" s="33">
        <f t="shared" ref="Z649" si="6390">$H649*Y649</f>
        <v>0</v>
      </c>
      <c r="AB649" s="33">
        <f t="shared" ref="AB649" si="6391">$H649*AA649</f>
        <v>0</v>
      </c>
      <c r="AD649" s="33">
        <f t="shared" ref="AD649" si="6392">$H649*AC649</f>
        <v>0</v>
      </c>
      <c r="AF649" s="33">
        <f t="shared" ref="AF649" si="6393">$H649*AE649</f>
        <v>0</v>
      </c>
      <c r="AG649" s="34">
        <f t="shared" si="6243"/>
        <v>0</v>
      </c>
    </row>
    <row r="650" spans="1:33" s="14" customFormat="1" ht="18" customHeight="1" x14ac:dyDescent="0.25">
      <c r="A650" s="24"/>
      <c r="B650" s="24"/>
      <c r="C650" s="24"/>
      <c r="D650" s="24"/>
      <c r="E650" s="24"/>
      <c r="F650" s="24"/>
      <c r="G650" s="24"/>
      <c r="H650" s="33"/>
      <c r="I650" s="33"/>
      <c r="J650" s="33">
        <f t="shared" si="6232"/>
        <v>0</v>
      </c>
      <c r="L650" s="33">
        <f t="shared" si="6232"/>
        <v>0</v>
      </c>
      <c r="N650" s="33">
        <f t="shared" ref="N650" si="6394">$H650*M650</f>
        <v>0</v>
      </c>
      <c r="P650" s="33">
        <f t="shared" ref="P650" si="6395">$H650*O650</f>
        <v>0</v>
      </c>
      <c r="R650" s="33">
        <f t="shared" ref="R650" si="6396">$H650*Q650</f>
        <v>0</v>
      </c>
      <c r="T650" s="33">
        <f t="shared" ref="T650" si="6397">$H650*S650</f>
        <v>0</v>
      </c>
      <c r="V650" s="33">
        <f t="shared" ref="V650" si="6398">$H650*U650</f>
        <v>0</v>
      </c>
      <c r="X650" s="33">
        <f t="shared" ref="X650" si="6399">$H650*W650</f>
        <v>0</v>
      </c>
      <c r="Z650" s="33">
        <f t="shared" ref="Z650" si="6400">$H650*Y650</f>
        <v>0</v>
      </c>
      <c r="AB650" s="33">
        <f t="shared" ref="AB650" si="6401">$H650*AA650</f>
        <v>0</v>
      </c>
      <c r="AD650" s="33">
        <f t="shared" ref="AD650" si="6402">$H650*AC650</f>
        <v>0</v>
      </c>
      <c r="AF650" s="33">
        <f t="shared" ref="AF650" si="6403">$H650*AE650</f>
        <v>0</v>
      </c>
      <c r="AG650" s="34">
        <f t="shared" si="6243"/>
        <v>0</v>
      </c>
    </row>
    <row r="651" spans="1:33" s="14" customFormat="1" ht="18" customHeight="1" x14ac:dyDescent="0.25">
      <c r="A651" s="24"/>
      <c r="B651" s="24"/>
      <c r="C651" s="24"/>
      <c r="D651" s="24"/>
      <c r="E651" s="24"/>
      <c r="F651" s="24"/>
      <c r="G651" s="24"/>
      <c r="H651" s="33"/>
      <c r="I651" s="33"/>
      <c r="J651" s="33">
        <f t="shared" si="6232"/>
        <v>0</v>
      </c>
      <c r="L651" s="33">
        <f t="shared" si="6232"/>
        <v>0</v>
      </c>
      <c r="N651" s="33">
        <f t="shared" ref="N651" si="6404">$H651*M651</f>
        <v>0</v>
      </c>
      <c r="P651" s="33">
        <f t="shared" ref="P651" si="6405">$H651*O651</f>
        <v>0</v>
      </c>
      <c r="R651" s="33">
        <f t="shared" ref="R651" si="6406">$H651*Q651</f>
        <v>0</v>
      </c>
      <c r="T651" s="33">
        <f t="shared" ref="T651" si="6407">$H651*S651</f>
        <v>0</v>
      </c>
      <c r="V651" s="33">
        <f t="shared" ref="V651" si="6408">$H651*U651</f>
        <v>0</v>
      </c>
      <c r="X651" s="33">
        <f t="shared" ref="X651" si="6409">$H651*W651</f>
        <v>0</v>
      </c>
      <c r="Z651" s="33">
        <f t="shared" ref="Z651" si="6410">$H651*Y651</f>
        <v>0</v>
      </c>
      <c r="AB651" s="33">
        <f t="shared" ref="AB651" si="6411">$H651*AA651</f>
        <v>0</v>
      </c>
      <c r="AD651" s="33">
        <f t="shared" ref="AD651" si="6412">$H651*AC651</f>
        <v>0</v>
      </c>
      <c r="AF651" s="33">
        <f t="shared" ref="AF651" si="6413">$H651*AE651</f>
        <v>0</v>
      </c>
      <c r="AG651" s="34">
        <f t="shared" si="6243"/>
        <v>0</v>
      </c>
    </row>
    <row r="652" spans="1:33" s="14" customFormat="1" ht="18" customHeight="1" x14ac:dyDescent="0.25">
      <c r="A652" s="24"/>
      <c r="B652" s="24"/>
      <c r="C652" s="24"/>
      <c r="D652" s="24"/>
      <c r="E652" s="24"/>
      <c r="F652" s="24"/>
      <c r="G652" s="24"/>
      <c r="H652" s="33"/>
      <c r="I652" s="33"/>
      <c r="J652" s="33">
        <f t="shared" si="6232"/>
        <v>0</v>
      </c>
      <c r="L652" s="33">
        <f t="shared" si="6232"/>
        <v>0</v>
      </c>
      <c r="N652" s="33">
        <f t="shared" ref="N652" si="6414">$H652*M652</f>
        <v>0</v>
      </c>
      <c r="P652" s="33">
        <f t="shared" ref="P652" si="6415">$H652*O652</f>
        <v>0</v>
      </c>
      <c r="R652" s="33">
        <f t="shared" ref="R652" si="6416">$H652*Q652</f>
        <v>0</v>
      </c>
      <c r="T652" s="33">
        <f t="shared" ref="T652" si="6417">$H652*S652</f>
        <v>0</v>
      </c>
      <c r="V652" s="33">
        <f t="shared" ref="V652" si="6418">$H652*U652</f>
        <v>0</v>
      </c>
      <c r="X652" s="33">
        <f t="shared" ref="X652" si="6419">$H652*W652</f>
        <v>0</v>
      </c>
      <c r="Z652" s="33">
        <f t="shared" ref="Z652" si="6420">$H652*Y652</f>
        <v>0</v>
      </c>
      <c r="AB652" s="33">
        <f t="shared" ref="AB652" si="6421">$H652*AA652</f>
        <v>0</v>
      </c>
      <c r="AD652" s="33">
        <f t="shared" ref="AD652" si="6422">$H652*AC652</f>
        <v>0</v>
      </c>
      <c r="AF652" s="33">
        <f t="shared" ref="AF652" si="6423">$H652*AE652</f>
        <v>0</v>
      </c>
      <c r="AG652" s="34">
        <f t="shared" si="6243"/>
        <v>0</v>
      </c>
    </row>
    <row r="653" spans="1:33" s="14" customFormat="1" ht="18" customHeight="1" x14ac:dyDescent="0.25">
      <c r="A653" s="24"/>
      <c r="B653" s="24"/>
      <c r="C653" s="24"/>
      <c r="D653" s="24"/>
      <c r="E653" s="24"/>
      <c r="F653" s="24"/>
      <c r="G653" s="24"/>
      <c r="H653" s="33"/>
      <c r="I653" s="33"/>
      <c r="J653" s="33">
        <f t="shared" si="6232"/>
        <v>0</v>
      </c>
      <c r="L653" s="33">
        <f t="shared" si="6232"/>
        <v>0</v>
      </c>
      <c r="N653" s="33">
        <f t="shared" ref="N653" si="6424">$H653*M653</f>
        <v>0</v>
      </c>
      <c r="P653" s="33">
        <f t="shared" ref="P653" si="6425">$H653*O653</f>
        <v>0</v>
      </c>
      <c r="R653" s="33">
        <f t="shared" ref="R653" si="6426">$H653*Q653</f>
        <v>0</v>
      </c>
      <c r="T653" s="33">
        <f t="shared" ref="T653" si="6427">$H653*S653</f>
        <v>0</v>
      </c>
      <c r="V653" s="33">
        <f t="shared" ref="V653" si="6428">$H653*U653</f>
        <v>0</v>
      </c>
      <c r="X653" s="33">
        <f t="shared" ref="X653" si="6429">$H653*W653</f>
        <v>0</v>
      </c>
      <c r="Z653" s="33">
        <f t="shared" ref="Z653" si="6430">$H653*Y653</f>
        <v>0</v>
      </c>
      <c r="AB653" s="33">
        <f t="shared" ref="AB653" si="6431">$H653*AA653</f>
        <v>0</v>
      </c>
      <c r="AD653" s="33">
        <f t="shared" ref="AD653" si="6432">$H653*AC653</f>
        <v>0</v>
      </c>
      <c r="AF653" s="33">
        <f t="shared" ref="AF653" si="6433">$H653*AE653</f>
        <v>0</v>
      </c>
      <c r="AG653" s="34">
        <f t="shared" si="6243"/>
        <v>0</v>
      </c>
    </row>
    <row r="654" spans="1:33" s="14" customFormat="1" ht="18" customHeight="1" x14ac:dyDescent="0.25">
      <c r="A654" s="24"/>
      <c r="B654" s="24"/>
      <c r="C654" s="24"/>
      <c r="D654" s="24"/>
      <c r="E654" s="24"/>
      <c r="F654" s="24"/>
      <c r="G654" s="24"/>
      <c r="H654" s="33"/>
      <c r="I654" s="33"/>
      <c r="J654" s="33">
        <f t="shared" si="6232"/>
        <v>0</v>
      </c>
      <c r="L654" s="33">
        <f t="shared" si="6232"/>
        <v>0</v>
      </c>
      <c r="N654" s="33">
        <f t="shared" ref="N654" si="6434">$H654*M654</f>
        <v>0</v>
      </c>
      <c r="P654" s="33">
        <f t="shared" ref="P654" si="6435">$H654*O654</f>
        <v>0</v>
      </c>
      <c r="R654" s="33">
        <f t="shared" ref="R654" si="6436">$H654*Q654</f>
        <v>0</v>
      </c>
      <c r="T654" s="33">
        <f t="shared" ref="T654" si="6437">$H654*S654</f>
        <v>0</v>
      </c>
      <c r="V654" s="33">
        <f t="shared" ref="V654" si="6438">$H654*U654</f>
        <v>0</v>
      </c>
      <c r="X654" s="33">
        <f t="shared" ref="X654" si="6439">$H654*W654</f>
        <v>0</v>
      </c>
      <c r="Z654" s="33">
        <f t="shared" ref="Z654" si="6440">$H654*Y654</f>
        <v>0</v>
      </c>
      <c r="AB654" s="33">
        <f t="shared" ref="AB654" si="6441">$H654*AA654</f>
        <v>0</v>
      </c>
      <c r="AD654" s="33">
        <f t="shared" ref="AD654" si="6442">$H654*AC654</f>
        <v>0</v>
      </c>
      <c r="AF654" s="33">
        <f t="shared" ref="AF654" si="6443">$H654*AE654</f>
        <v>0</v>
      </c>
      <c r="AG654" s="34">
        <f t="shared" si="6243"/>
        <v>0</v>
      </c>
    </row>
    <row r="655" spans="1:33" s="14" customFormat="1" ht="18" customHeight="1" x14ac:dyDescent="0.25">
      <c r="A655" s="24"/>
      <c r="B655" s="24"/>
      <c r="C655" s="24"/>
      <c r="D655" s="24"/>
      <c r="E655" s="24"/>
      <c r="F655" s="24"/>
      <c r="G655" s="24"/>
      <c r="H655" s="33"/>
      <c r="I655" s="33"/>
      <c r="J655" s="33">
        <f t="shared" si="6232"/>
        <v>0</v>
      </c>
      <c r="L655" s="33">
        <f t="shared" si="6232"/>
        <v>0</v>
      </c>
      <c r="N655" s="33">
        <f t="shared" ref="N655" si="6444">$H655*M655</f>
        <v>0</v>
      </c>
      <c r="P655" s="33">
        <f t="shared" ref="P655" si="6445">$H655*O655</f>
        <v>0</v>
      </c>
      <c r="R655" s="33">
        <f t="shared" ref="R655" si="6446">$H655*Q655</f>
        <v>0</v>
      </c>
      <c r="T655" s="33">
        <f t="shared" ref="T655" si="6447">$H655*S655</f>
        <v>0</v>
      </c>
      <c r="V655" s="33">
        <f t="shared" ref="V655" si="6448">$H655*U655</f>
        <v>0</v>
      </c>
      <c r="X655" s="33">
        <f t="shared" ref="X655" si="6449">$H655*W655</f>
        <v>0</v>
      </c>
      <c r="Z655" s="33">
        <f t="shared" ref="Z655" si="6450">$H655*Y655</f>
        <v>0</v>
      </c>
      <c r="AB655" s="33">
        <f t="shared" ref="AB655" si="6451">$H655*AA655</f>
        <v>0</v>
      </c>
      <c r="AD655" s="33">
        <f t="shared" ref="AD655" si="6452">$H655*AC655</f>
        <v>0</v>
      </c>
      <c r="AF655" s="33">
        <f t="shared" ref="AF655" si="6453">$H655*AE655</f>
        <v>0</v>
      </c>
      <c r="AG655" s="34">
        <f t="shared" si="6243"/>
        <v>0</v>
      </c>
    </row>
    <row r="656" spans="1:33" s="14" customFormat="1" ht="18" customHeight="1" x14ac:dyDescent="0.25">
      <c r="A656" s="24"/>
      <c r="B656" s="24"/>
      <c r="C656" s="24"/>
      <c r="D656" s="24"/>
      <c r="E656" s="24"/>
      <c r="F656" s="24"/>
      <c r="G656" s="24"/>
      <c r="H656" s="33"/>
      <c r="I656" s="33"/>
      <c r="J656" s="33">
        <f t="shared" si="6232"/>
        <v>0</v>
      </c>
      <c r="L656" s="33">
        <f t="shared" si="6232"/>
        <v>0</v>
      </c>
      <c r="N656" s="33">
        <f t="shared" ref="N656" si="6454">$H656*M656</f>
        <v>0</v>
      </c>
      <c r="P656" s="33">
        <f t="shared" ref="P656" si="6455">$H656*O656</f>
        <v>0</v>
      </c>
      <c r="R656" s="33">
        <f t="shared" ref="R656" si="6456">$H656*Q656</f>
        <v>0</v>
      </c>
      <c r="T656" s="33">
        <f t="shared" ref="T656" si="6457">$H656*S656</f>
        <v>0</v>
      </c>
      <c r="V656" s="33">
        <f t="shared" ref="V656" si="6458">$H656*U656</f>
        <v>0</v>
      </c>
      <c r="X656" s="33">
        <f t="shared" ref="X656" si="6459">$H656*W656</f>
        <v>0</v>
      </c>
      <c r="Z656" s="33">
        <f t="shared" ref="Z656" si="6460">$H656*Y656</f>
        <v>0</v>
      </c>
      <c r="AB656" s="33">
        <f t="shared" ref="AB656" si="6461">$H656*AA656</f>
        <v>0</v>
      </c>
      <c r="AD656" s="33">
        <f t="shared" ref="AD656" si="6462">$H656*AC656</f>
        <v>0</v>
      </c>
      <c r="AF656" s="33">
        <f t="shared" ref="AF656" si="6463">$H656*AE656</f>
        <v>0</v>
      </c>
      <c r="AG656" s="34">
        <f t="shared" si="6243"/>
        <v>0</v>
      </c>
    </row>
    <row r="657" spans="1:33" s="14" customFormat="1" ht="18" customHeight="1" x14ac:dyDescent="0.25">
      <c r="A657" s="24"/>
      <c r="B657" s="24"/>
      <c r="C657" s="24"/>
      <c r="D657" s="24"/>
      <c r="E657" s="24"/>
      <c r="F657" s="24"/>
      <c r="G657" s="24"/>
      <c r="H657" s="33"/>
      <c r="I657" s="33"/>
      <c r="J657" s="33">
        <f t="shared" si="6232"/>
        <v>0</v>
      </c>
      <c r="L657" s="33">
        <f t="shared" si="6232"/>
        <v>0</v>
      </c>
      <c r="N657" s="33">
        <f t="shared" ref="N657" si="6464">$H657*M657</f>
        <v>0</v>
      </c>
      <c r="P657" s="33">
        <f t="shared" ref="P657" si="6465">$H657*O657</f>
        <v>0</v>
      </c>
      <c r="R657" s="33">
        <f t="shared" ref="R657" si="6466">$H657*Q657</f>
        <v>0</v>
      </c>
      <c r="T657" s="33">
        <f t="shared" ref="T657" si="6467">$H657*S657</f>
        <v>0</v>
      </c>
      <c r="V657" s="33">
        <f t="shared" ref="V657" si="6468">$H657*U657</f>
        <v>0</v>
      </c>
      <c r="X657" s="33">
        <f t="shared" ref="X657" si="6469">$H657*W657</f>
        <v>0</v>
      </c>
      <c r="Z657" s="33">
        <f t="shared" ref="Z657" si="6470">$H657*Y657</f>
        <v>0</v>
      </c>
      <c r="AB657" s="33">
        <f t="shared" ref="AB657" si="6471">$H657*AA657</f>
        <v>0</v>
      </c>
      <c r="AD657" s="33">
        <f t="shared" ref="AD657" si="6472">$H657*AC657</f>
        <v>0</v>
      </c>
      <c r="AF657" s="33">
        <f t="shared" ref="AF657" si="6473">$H657*AE657</f>
        <v>0</v>
      </c>
      <c r="AG657" s="34">
        <f t="shared" si="6243"/>
        <v>0</v>
      </c>
    </row>
    <row r="658" spans="1:33" s="14" customFormat="1" ht="18" customHeight="1" x14ac:dyDescent="0.25">
      <c r="A658" s="24"/>
      <c r="B658" s="24"/>
      <c r="C658" s="24"/>
      <c r="D658" s="24"/>
      <c r="E658" s="24"/>
      <c r="F658" s="24"/>
      <c r="G658" s="24"/>
      <c r="H658" s="33"/>
      <c r="I658" s="33"/>
      <c r="J658" s="33">
        <f t="shared" si="6232"/>
        <v>0</v>
      </c>
      <c r="L658" s="33">
        <f t="shared" si="6232"/>
        <v>0</v>
      </c>
      <c r="N658" s="33">
        <f t="shared" ref="N658" si="6474">$H658*M658</f>
        <v>0</v>
      </c>
      <c r="P658" s="33">
        <f t="shared" ref="P658" si="6475">$H658*O658</f>
        <v>0</v>
      </c>
      <c r="R658" s="33">
        <f t="shared" ref="R658" si="6476">$H658*Q658</f>
        <v>0</v>
      </c>
      <c r="T658" s="33">
        <f t="shared" ref="T658" si="6477">$H658*S658</f>
        <v>0</v>
      </c>
      <c r="V658" s="33">
        <f t="shared" ref="V658" si="6478">$H658*U658</f>
        <v>0</v>
      </c>
      <c r="X658" s="33">
        <f t="shared" ref="X658" si="6479">$H658*W658</f>
        <v>0</v>
      </c>
      <c r="Z658" s="33">
        <f t="shared" ref="Z658" si="6480">$H658*Y658</f>
        <v>0</v>
      </c>
      <c r="AB658" s="33">
        <f t="shared" ref="AB658" si="6481">$H658*AA658</f>
        <v>0</v>
      </c>
      <c r="AD658" s="33">
        <f t="shared" ref="AD658" si="6482">$H658*AC658</f>
        <v>0</v>
      </c>
      <c r="AF658" s="33">
        <f t="shared" ref="AF658" si="6483">$H658*AE658</f>
        <v>0</v>
      </c>
      <c r="AG658" s="34">
        <f t="shared" si="6243"/>
        <v>0</v>
      </c>
    </row>
    <row r="659" spans="1:33" s="14" customFormat="1" ht="18" customHeight="1" x14ac:dyDescent="0.25">
      <c r="A659" s="24"/>
      <c r="B659" s="24"/>
      <c r="C659" s="24"/>
      <c r="D659" s="24"/>
      <c r="E659" s="24"/>
      <c r="F659" s="24"/>
      <c r="G659" s="24"/>
      <c r="H659" s="33"/>
      <c r="I659" s="33"/>
      <c r="J659" s="33">
        <f t="shared" si="6232"/>
        <v>0</v>
      </c>
      <c r="L659" s="33">
        <f t="shared" si="6232"/>
        <v>0</v>
      </c>
      <c r="N659" s="33">
        <f t="shared" ref="N659" si="6484">$H659*M659</f>
        <v>0</v>
      </c>
      <c r="P659" s="33">
        <f t="shared" ref="P659" si="6485">$H659*O659</f>
        <v>0</v>
      </c>
      <c r="R659" s="33">
        <f t="shared" ref="R659" si="6486">$H659*Q659</f>
        <v>0</v>
      </c>
      <c r="T659" s="33">
        <f t="shared" ref="T659" si="6487">$H659*S659</f>
        <v>0</v>
      </c>
      <c r="V659" s="33">
        <f t="shared" ref="V659" si="6488">$H659*U659</f>
        <v>0</v>
      </c>
      <c r="X659" s="33">
        <f t="shared" ref="X659" si="6489">$H659*W659</f>
        <v>0</v>
      </c>
      <c r="Z659" s="33">
        <f t="shared" ref="Z659" si="6490">$H659*Y659</f>
        <v>0</v>
      </c>
      <c r="AB659" s="33">
        <f t="shared" ref="AB659" si="6491">$H659*AA659</f>
        <v>0</v>
      </c>
      <c r="AD659" s="33">
        <f t="shared" ref="AD659" si="6492">$H659*AC659</f>
        <v>0</v>
      </c>
      <c r="AF659" s="33">
        <f t="shared" ref="AF659" si="6493">$H659*AE659</f>
        <v>0</v>
      </c>
      <c r="AG659" s="34">
        <f t="shared" si="6243"/>
        <v>0</v>
      </c>
    </row>
    <row r="660" spans="1:33" s="14" customFormat="1" ht="18" customHeight="1" x14ac:dyDescent="0.25">
      <c r="A660" s="24"/>
      <c r="B660" s="24"/>
      <c r="C660" s="24"/>
      <c r="D660" s="24"/>
      <c r="E660" s="24"/>
      <c r="F660" s="24"/>
      <c r="G660" s="24"/>
      <c r="H660" s="33"/>
      <c r="I660" s="33"/>
      <c r="J660" s="33">
        <f t="shared" si="6232"/>
        <v>0</v>
      </c>
      <c r="L660" s="33">
        <f t="shared" si="6232"/>
        <v>0</v>
      </c>
      <c r="N660" s="33">
        <f t="shared" ref="N660" si="6494">$H660*M660</f>
        <v>0</v>
      </c>
      <c r="P660" s="33">
        <f t="shared" ref="P660" si="6495">$H660*O660</f>
        <v>0</v>
      </c>
      <c r="R660" s="33">
        <f t="shared" ref="R660" si="6496">$H660*Q660</f>
        <v>0</v>
      </c>
      <c r="T660" s="33">
        <f t="shared" ref="T660" si="6497">$H660*S660</f>
        <v>0</v>
      </c>
      <c r="V660" s="33">
        <f t="shared" ref="V660" si="6498">$H660*U660</f>
        <v>0</v>
      </c>
      <c r="X660" s="33">
        <f t="shared" ref="X660" si="6499">$H660*W660</f>
        <v>0</v>
      </c>
      <c r="Z660" s="33">
        <f t="shared" ref="Z660" si="6500">$H660*Y660</f>
        <v>0</v>
      </c>
      <c r="AB660" s="33">
        <f t="shared" ref="AB660" si="6501">$H660*AA660</f>
        <v>0</v>
      </c>
      <c r="AD660" s="33">
        <f t="shared" ref="AD660" si="6502">$H660*AC660</f>
        <v>0</v>
      </c>
      <c r="AF660" s="33">
        <f t="shared" ref="AF660" si="6503">$H660*AE660</f>
        <v>0</v>
      </c>
      <c r="AG660" s="34">
        <f t="shared" si="6243"/>
        <v>0</v>
      </c>
    </row>
    <row r="661" spans="1:33" s="14" customFormat="1" ht="18" customHeight="1" x14ac:dyDescent="0.25">
      <c r="A661" s="24"/>
      <c r="B661" s="24"/>
      <c r="C661" s="24"/>
      <c r="D661" s="24"/>
      <c r="E661" s="24"/>
      <c r="F661" s="24"/>
      <c r="G661" s="24"/>
      <c r="H661" s="33"/>
      <c r="I661" s="33"/>
      <c r="J661" s="33">
        <f t="shared" si="6232"/>
        <v>0</v>
      </c>
      <c r="L661" s="33">
        <f t="shared" si="6232"/>
        <v>0</v>
      </c>
      <c r="N661" s="33">
        <f t="shared" ref="N661" si="6504">$H661*M661</f>
        <v>0</v>
      </c>
      <c r="P661" s="33">
        <f t="shared" ref="P661" si="6505">$H661*O661</f>
        <v>0</v>
      </c>
      <c r="R661" s="33">
        <f t="shared" ref="R661" si="6506">$H661*Q661</f>
        <v>0</v>
      </c>
      <c r="T661" s="33">
        <f t="shared" ref="T661" si="6507">$H661*S661</f>
        <v>0</v>
      </c>
      <c r="V661" s="33">
        <f t="shared" ref="V661" si="6508">$H661*U661</f>
        <v>0</v>
      </c>
      <c r="X661" s="33">
        <f t="shared" ref="X661" si="6509">$H661*W661</f>
        <v>0</v>
      </c>
      <c r="Z661" s="33">
        <f t="shared" ref="Z661" si="6510">$H661*Y661</f>
        <v>0</v>
      </c>
      <c r="AB661" s="33">
        <f t="shared" ref="AB661" si="6511">$H661*AA661</f>
        <v>0</v>
      </c>
      <c r="AD661" s="33">
        <f t="shared" ref="AD661" si="6512">$H661*AC661</f>
        <v>0</v>
      </c>
      <c r="AF661" s="33">
        <f t="shared" ref="AF661" si="6513">$H661*AE661</f>
        <v>0</v>
      </c>
      <c r="AG661" s="34">
        <f t="shared" si="6243"/>
        <v>0</v>
      </c>
    </row>
    <row r="662" spans="1:33" s="14" customFormat="1" ht="18" customHeight="1" x14ac:dyDescent="0.25">
      <c r="A662" s="24"/>
      <c r="B662" s="24"/>
      <c r="C662" s="24"/>
      <c r="D662" s="24"/>
      <c r="E662" s="24"/>
      <c r="F662" s="24"/>
      <c r="G662" s="24"/>
      <c r="H662" s="33"/>
      <c r="I662" s="33"/>
      <c r="J662" s="33">
        <f t="shared" si="6232"/>
        <v>0</v>
      </c>
      <c r="L662" s="33">
        <f t="shared" si="6232"/>
        <v>0</v>
      </c>
      <c r="N662" s="33">
        <f t="shared" ref="N662" si="6514">$H662*M662</f>
        <v>0</v>
      </c>
      <c r="P662" s="33">
        <f t="shared" ref="P662" si="6515">$H662*O662</f>
        <v>0</v>
      </c>
      <c r="R662" s="33">
        <f t="shared" ref="R662" si="6516">$H662*Q662</f>
        <v>0</v>
      </c>
      <c r="T662" s="33">
        <f t="shared" ref="T662" si="6517">$H662*S662</f>
        <v>0</v>
      </c>
      <c r="V662" s="33">
        <f t="shared" ref="V662" si="6518">$H662*U662</f>
        <v>0</v>
      </c>
      <c r="X662" s="33">
        <f t="shared" ref="X662" si="6519">$H662*W662</f>
        <v>0</v>
      </c>
      <c r="Z662" s="33">
        <f t="shared" ref="Z662" si="6520">$H662*Y662</f>
        <v>0</v>
      </c>
      <c r="AB662" s="33">
        <f t="shared" ref="AB662" si="6521">$H662*AA662</f>
        <v>0</v>
      </c>
      <c r="AD662" s="33">
        <f t="shared" ref="AD662" si="6522">$H662*AC662</f>
        <v>0</v>
      </c>
      <c r="AF662" s="33">
        <f t="shared" ref="AF662" si="6523">$H662*AE662</f>
        <v>0</v>
      </c>
      <c r="AG662" s="34">
        <f t="shared" si="6243"/>
        <v>0</v>
      </c>
    </row>
    <row r="663" spans="1:33" s="14" customFormat="1" ht="18" customHeight="1" x14ac:dyDescent="0.25">
      <c r="A663" s="24"/>
      <c r="B663" s="24"/>
      <c r="C663" s="24"/>
      <c r="D663" s="24"/>
      <c r="E663" s="24"/>
      <c r="F663" s="24"/>
      <c r="G663" s="24"/>
      <c r="H663" s="33"/>
      <c r="I663" s="33"/>
      <c r="J663" s="33">
        <f t="shared" si="6232"/>
        <v>0</v>
      </c>
      <c r="L663" s="33">
        <f t="shared" si="6232"/>
        <v>0</v>
      </c>
      <c r="N663" s="33">
        <f t="shared" ref="N663" si="6524">$H663*M663</f>
        <v>0</v>
      </c>
      <c r="P663" s="33">
        <f t="shared" ref="P663" si="6525">$H663*O663</f>
        <v>0</v>
      </c>
      <c r="R663" s="33">
        <f t="shared" ref="R663" si="6526">$H663*Q663</f>
        <v>0</v>
      </c>
      <c r="T663" s="33">
        <f t="shared" ref="T663" si="6527">$H663*S663</f>
        <v>0</v>
      </c>
      <c r="V663" s="33">
        <f t="shared" ref="V663" si="6528">$H663*U663</f>
        <v>0</v>
      </c>
      <c r="X663" s="33">
        <f t="shared" ref="X663" si="6529">$H663*W663</f>
        <v>0</v>
      </c>
      <c r="Z663" s="33">
        <f t="shared" ref="Z663" si="6530">$H663*Y663</f>
        <v>0</v>
      </c>
      <c r="AB663" s="33">
        <f t="shared" ref="AB663" si="6531">$H663*AA663</f>
        <v>0</v>
      </c>
      <c r="AD663" s="33">
        <f t="shared" ref="AD663" si="6532">$H663*AC663</f>
        <v>0</v>
      </c>
      <c r="AF663" s="33">
        <f t="shared" ref="AF663" si="6533">$H663*AE663</f>
        <v>0</v>
      </c>
      <c r="AG663" s="34">
        <f t="shared" si="6243"/>
        <v>0</v>
      </c>
    </row>
    <row r="664" spans="1:33" s="14" customFormat="1" ht="18" customHeight="1" x14ac:dyDescent="0.25">
      <c r="A664" s="24"/>
      <c r="B664" s="24"/>
      <c r="C664" s="24"/>
      <c r="D664" s="24"/>
      <c r="E664" s="24"/>
      <c r="F664" s="24"/>
      <c r="G664" s="24"/>
      <c r="H664" s="33"/>
      <c r="I664" s="33"/>
      <c r="J664" s="33">
        <f t="shared" si="6232"/>
        <v>0</v>
      </c>
      <c r="L664" s="33">
        <f t="shared" si="6232"/>
        <v>0</v>
      </c>
      <c r="N664" s="33">
        <f t="shared" ref="N664" si="6534">$H664*M664</f>
        <v>0</v>
      </c>
      <c r="P664" s="33">
        <f t="shared" ref="P664" si="6535">$H664*O664</f>
        <v>0</v>
      </c>
      <c r="R664" s="33">
        <f t="shared" ref="R664" si="6536">$H664*Q664</f>
        <v>0</v>
      </c>
      <c r="T664" s="33">
        <f t="shared" ref="T664" si="6537">$H664*S664</f>
        <v>0</v>
      </c>
      <c r="V664" s="33">
        <f t="shared" ref="V664" si="6538">$H664*U664</f>
        <v>0</v>
      </c>
      <c r="X664" s="33">
        <f t="shared" ref="X664" si="6539">$H664*W664</f>
        <v>0</v>
      </c>
      <c r="Z664" s="33">
        <f t="shared" ref="Z664" si="6540">$H664*Y664</f>
        <v>0</v>
      </c>
      <c r="AB664" s="33">
        <f t="shared" ref="AB664" si="6541">$H664*AA664</f>
        <v>0</v>
      </c>
      <c r="AD664" s="33">
        <f t="shared" ref="AD664" si="6542">$H664*AC664</f>
        <v>0</v>
      </c>
      <c r="AF664" s="33">
        <f t="shared" ref="AF664" si="6543">$H664*AE664</f>
        <v>0</v>
      </c>
      <c r="AG664" s="34">
        <f t="shared" si="6243"/>
        <v>0</v>
      </c>
    </row>
    <row r="665" spans="1:33" s="14" customFormat="1" ht="18" customHeight="1" x14ac:dyDescent="0.25">
      <c r="A665" s="24"/>
      <c r="B665" s="24"/>
      <c r="C665" s="24"/>
      <c r="D665" s="24"/>
      <c r="E665" s="24"/>
      <c r="F665" s="24"/>
      <c r="G665" s="24"/>
      <c r="H665" s="33"/>
      <c r="I665" s="33"/>
      <c r="J665" s="33">
        <f t="shared" si="6232"/>
        <v>0</v>
      </c>
      <c r="L665" s="33">
        <f t="shared" si="6232"/>
        <v>0</v>
      </c>
      <c r="N665" s="33">
        <f t="shared" ref="N665" si="6544">$H665*M665</f>
        <v>0</v>
      </c>
      <c r="P665" s="33">
        <f t="shared" ref="P665" si="6545">$H665*O665</f>
        <v>0</v>
      </c>
      <c r="R665" s="33">
        <f t="shared" ref="R665" si="6546">$H665*Q665</f>
        <v>0</v>
      </c>
      <c r="T665" s="33">
        <f t="shared" ref="T665" si="6547">$H665*S665</f>
        <v>0</v>
      </c>
      <c r="V665" s="33">
        <f t="shared" ref="V665" si="6548">$H665*U665</f>
        <v>0</v>
      </c>
      <c r="X665" s="33">
        <f t="shared" ref="X665" si="6549">$H665*W665</f>
        <v>0</v>
      </c>
      <c r="Z665" s="33">
        <f t="shared" ref="Z665" si="6550">$H665*Y665</f>
        <v>0</v>
      </c>
      <c r="AB665" s="33">
        <f t="shared" ref="AB665" si="6551">$H665*AA665</f>
        <v>0</v>
      </c>
      <c r="AD665" s="33">
        <f t="shared" ref="AD665" si="6552">$H665*AC665</f>
        <v>0</v>
      </c>
      <c r="AF665" s="33">
        <f t="shared" ref="AF665" si="6553">$H665*AE665</f>
        <v>0</v>
      </c>
      <c r="AG665" s="34">
        <f t="shared" si="6243"/>
        <v>0</v>
      </c>
    </row>
    <row r="666" spans="1:33" s="14" customFormat="1" ht="18" customHeight="1" x14ac:dyDescent="0.25">
      <c r="A666" s="24"/>
      <c r="B666" s="24"/>
      <c r="C666" s="24"/>
      <c r="D666" s="24"/>
      <c r="E666" s="24"/>
      <c r="F666" s="24"/>
      <c r="G666" s="24"/>
      <c r="H666" s="33"/>
      <c r="I666" s="33"/>
      <c r="J666" s="33">
        <f t="shared" si="6232"/>
        <v>0</v>
      </c>
      <c r="L666" s="33">
        <f t="shared" si="6232"/>
        <v>0</v>
      </c>
      <c r="N666" s="33">
        <f t="shared" ref="N666" si="6554">$H666*M666</f>
        <v>0</v>
      </c>
      <c r="P666" s="33">
        <f t="shared" ref="P666" si="6555">$H666*O666</f>
        <v>0</v>
      </c>
      <c r="R666" s="33">
        <f t="shared" ref="R666" si="6556">$H666*Q666</f>
        <v>0</v>
      </c>
      <c r="T666" s="33">
        <f t="shared" ref="T666" si="6557">$H666*S666</f>
        <v>0</v>
      </c>
      <c r="V666" s="33">
        <f t="shared" ref="V666" si="6558">$H666*U666</f>
        <v>0</v>
      </c>
      <c r="X666" s="33">
        <f t="shared" ref="X666" si="6559">$H666*W666</f>
        <v>0</v>
      </c>
      <c r="Z666" s="33">
        <f t="shared" ref="Z666" si="6560">$H666*Y666</f>
        <v>0</v>
      </c>
      <c r="AB666" s="33">
        <f t="shared" ref="AB666" si="6561">$H666*AA666</f>
        <v>0</v>
      </c>
      <c r="AD666" s="33">
        <f t="shared" ref="AD666" si="6562">$H666*AC666</f>
        <v>0</v>
      </c>
      <c r="AF666" s="33">
        <f t="shared" ref="AF666" si="6563">$H666*AE666</f>
        <v>0</v>
      </c>
      <c r="AG666" s="34">
        <f t="shared" si="6243"/>
        <v>0</v>
      </c>
    </row>
    <row r="667" spans="1:33" s="14" customFormat="1" ht="18" customHeight="1" x14ac:dyDescent="0.25">
      <c r="A667" s="24"/>
      <c r="B667" s="24"/>
      <c r="C667" s="24"/>
      <c r="D667" s="24"/>
      <c r="E667" s="24"/>
      <c r="F667" s="24"/>
      <c r="G667" s="24"/>
      <c r="H667" s="33"/>
      <c r="I667" s="33"/>
      <c r="J667" s="33">
        <f t="shared" si="6232"/>
        <v>0</v>
      </c>
      <c r="L667" s="33">
        <f t="shared" si="6232"/>
        <v>0</v>
      </c>
      <c r="N667" s="33">
        <f t="shared" ref="N667" si="6564">$H667*M667</f>
        <v>0</v>
      </c>
      <c r="P667" s="33">
        <f t="shared" ref="P667" si="6565">$H667*O667</f>
        <v>0</v>
      </c>
      <c r="R667" s="33">
        <f t="shared" ref="R667" si="6566">$H667*Q667</f>
        <v>0</v>
      </c>
      <c r="T667" s="33">
        <f t="shared" ref="T667" si="6567">$H667*S667</f>
        <v>0</v>
      </c>
      <c r="V667" s="33">
        <f t="shared" ref="V667" si="6568">$H667*U667</f>
        <v>0</v>
      </c>
      <c r="X667" s="33">
        <f t="shared" ref="X667" si="6569">$H667*W667</f>
        <v>0</v>
      </c>
      <c r="Z667" s="33">
        <f t="shared" ref="Z667" si="6570">$H667*Y667</f>
        <v>0</v>
      </c>
      <c r="AB667" s="33">
        <f t="shared" ref="AB667" si="6571">$H667*AA667</f>
        <v>0</v>
      </c>
      <c r="AD667" s="33">
        <f t="shared" ref="AD667" si="6572">$H667*AC667</f>
        <v>0</v>
      </c>
      <c r="AF667" s="33">
        <f t="shared" ref="AF667" si="6573">$H667*AE667</f>
        <v>0</v>
      </c>
      <c r="AG667" s="34">
        <f t="shared" si="6243"/>
        <v>0</v>
      </c>
    </row>
    <row r="668" spans="1:33" s="14" customFormat="1" ht="18" customHeight="1" x14ac:dyDescent="0.25">
      <c r="A668" s="24"/>
      <c r="B668" s="24"/>
      <c r="C668" s="24"/>
      <c r="D668" s="24"/>
      <c r="E668" s="24"/>
      <c r="F668" s="24"/>
      <c r="G668" s="24"/>
      <c r="H668" s="33"/>
      <c r="I668" s="33"/>
      <c r="J668" s="33">
        <f t="shared" si="6232"/>
        <v>0</v>
      </c>
      <c r="L668" s="33">
        <f t="shared" si="6232"/>
        <v>0</v>
      </c>
      <c r="N668" s="33">
        <f t="shared" ref="N668" si="6574">$H668*M668</f>
        <v>0</v>
      </c>
      <c r="P668" s="33">
        <f t="shared" ref="P668" si="6575">$H668*O668</f>
        <v>0</v>
      </c>
      <c r="R668" s="33">
        <f t="shared" ref="R668" si="6576">$H668*Q668</f>
        <v>0</v>
      </c>
      <c r="T668" s="33">
        <f t="shared" ref="T668" si="6577">$H668*S668</f>
        <v>0</v>
      </c>
      <c r="V668" s="33">
        <f t="shared" ref="V668" si="6578">$H668*U668</f>
        <v>0</v>
      </c>
      <c r="X668" s="33">
        <f t="shared" ref="X668" si="6579">$H668*W668</f>
        <v>0</v>
      </c>
      <c r="Z668" s="33">
        <f t="shared" ref="Z668" si="6580">$H668*Y668</f>
        <v>0</v>
      </c>
      <c r="AB668" s="33">
        <f t="shared" ref="AB668" si="6581">$H668*AA668</f>
        <v>0</v>
      </c>
      <c r="AD668" s="33">
        <f t="shared" ref="AD668" si="6582">$H668*AC668</f>
        <v>0</v>
      </c>
      <c r="AF668" s="33">
        <f t="shared" ref="AF668" si="6583">$H668*AE668</f>
        <v>0</v>
      </c>
      <c r="AG668" s="34">
        <f t="shared" si="6243"/>
        <v>0</v>
      </c>
    </row>
    <row r="669" spans="1:33" s="14" customFormat="1" ht="18" customHeight="1" x14ac:dyDescent="0.25">
      <c r="A669" s="24"/>
      <c r="B669" s="24"/>
      <c r="C669" s="24"/>
      <c r="D669" s="24"/>
      <c r="E669" s="24"/>
      <c r="F669" s="24"/>
      <c r="G669" s="24"/>
      <c r="H669" s="33"/>
      <c r="I669" s="33"/>
      <c r="J669" s="33">
        <f t="shared" si="6232"/>
        <v>0</v>
      </c>
      <c r="L669" s="33">
        <f t="shared" si="6232"/>
        <v>0</v>
      </c>
      <c r="N669" s="33">
        <f t="shared" ref="N669" si="6584">$H669*M669</f>
        <v>0</v>
      </c>
      <c r="P669" s="33">
        <f t="shared" ref="P669" si="6585">$H669*O669</f>
        <v>0</v>
      </c>
      <c r="R669" s="33">
        <f t="shared" ref="R669" si="6586">$H669*Q669</f>
        <v>0</v>
      </c>
      <c r="T669" s="33">
        <f t="shared" ref="T669" si="6587">$H669*S669</f>
        <v>0</v>
      </c>
      <c r="V669" s="33">
        <f t="shared" ref="V669" si="6588">$H669*U669</f>
        <v>0</v>
      </c>
      <c r="X669" s="33">
        <f t="shared" ref="X669" si="6589">$H669*W669</f>
        <v>0</v>
      </c>
      <c r="Z669" s="33">
        <f t="shared" ref="Z669" si="6590">$H669*Y669</f>
        <v>0</v>
      </c>
      <c r="AB669" s="33">
        <f t="shared" ref="AB669" si="6591">$H669*AA669</f>
        <v>0</v>
      </c>
      <c r="AD669" s="33">
        <f t="shared" ref="AD669" si="6592">$H669*AC669</f>
        <v>0</v>
      </c>
      <c r="AF669" s="33">
        <f t="shared" ref="AF669" si="6593">$H669*AE669</f>
        <v>0</v>
      </c>
      <c r="AG669" s="34">
        <f t="shared" si="6243"/>
        <v>0</v>
      </c>
    </row>
    <row r="670" spans="1:33" s="14" customFormat="1" ht="18" customHeight="1" x14ac:dyDescent="0.25">
      <c r="A670" s="24"/>
      <c r="B670" s="24"/>
      <c r="C670" s="24"/>
      <c r="D670" s="24"/>
      <c r="E670" s="24"/>
      <c r="F670" s="24"/>
      <c r="G670" s="24"/>
      <c r="H670" s="33"/>
      <c r="I670" s="33"/>
      <c r="J670" s="33">
        <f t="shared" si="6232"/>
        <v>0</v>
      </c>
      <c r="L670" s="33">
        <f t="shared" si="6232"/>
        <v>0</v>
      </c>
      <c r="N670" s="33">
        <f t="shared" ref="N670" si="6594">$H670*M670</f>
        <v>0</v>
      </c>
      <c r="P670" s="33">
        <f t="shared" ref="P670" si="6595">$H670*O670</f>
        <v>0</v>
      </c>
      <c r="R670" s="33">
        <f t="shared" ref="R670" si="6596">$H670*Q670</f>
        <v>0</v>
      </c>
      <c r="T670" s="33">
        <f t="shared" ref="T670" si="6597">$H670*S670</f>
        <v>0</v>
      </c>
      <c r="V670" s="33">
        <f t="shared" ref="V670" si="6598">$H670*U670</f>
        <v>0</v>
      </c>
      <c r="X670" s="33">
        <f t="shared" ref="X670" si="6599">$H670*W670</f>
        <v>0</v>
      </c>
      <c r="Z670" s="33">
        <f t="shared" ref="Z670" si="6600">$H670*Y670</f>
        <v>0</v>
      </c>
      <c r="AB670" s="33">
        <f t="shared" ref="AB670" si="6601">$H670*AA670</f>
        <v>0</v>
      </c>
      <c r="AD670" s="33">
        <f t="shared" ref="AD670" si="6602">$H670*AC670</f>
        <v>0</v>
      </c>
      <c r="AF670" s="33">
        <f t="shared" ref="AF670" si="6603">$H670*AE670</f>
        <v>0</v>
      </c>
      <c r="AG670" s="34">
        <f t="shared" si="6243"/>
        <v>0</v>
      </c>
    </row>
    <row r="671" spans="1:33" s="14" customFormat="1" ht="18" customHeight="1" x14ac:dyDescent="0.25">
      <c r="A671" s="24"/>
      <c r="B671" s="24"/>
      <c r="C671" s="24"/>
      <c r="D671" s="24"/>
      <c r="E671" s="24"/>
      <c r="F671" s="24"/>
      <c r="G671" s="24"/>
      <c r="H671" s="33"/>
      <c r="I671" s="33"/>
      <c r="J671" s="33">
        <f t="shared" si="6232"/>
        <v>0</v>
      </c>
      <c r="L671" s="33">
        <f t="shared" si="6232"/>
        <v>0</v>
      </c>
      <c r="N671" s="33">
        <f t="shared" ref="N671" si="6604">$H671*M671</f>
        <v>0</v>
      </c>
      <c r="P671" s="33">
        <f t="shared" ref="P671" si="6605">$H671*O671</f>
        <v>0</v>
      </c>
      <c r="R671" s="33">
        <f t="shared" ref="R671" si="6606">$H671*Q671</f>
        <v>0</v>
      </c>
      <c r="T671" s="33">
        <f t="shared" ref="T671" si="6607">$H671*S671</f>
        <v>0</v>
      </c>
      <c r="V671" s="33">
        <f t="shared" ref="V671" si="6608">$H671*U671</f>
        <v>0</v>
      </c>
      <c r="X671" s="33">
        <f t="shared" ref="X671" si="6609">$H671*W671</f>
        <v>0</v>
      </c>
      <c r="Z671" s="33">
        <f t="shared" ref="Z671" si="6610">$H671*Y671</f>
        <v>0</v>
      </c>
      <c r="AB671" s="33">
        <f t="shared" ref="AB671" si="6611">$H671*AA671</f>
        <v>0</v>
      </c>
      <c r="AD671" s="33">
        <f t="shared" ref="AD671" si="6612">$H671*AC671</f>
        <v>0</v>
      </c>
      <c r="AF671" s="33">
        <f t="shared" ref="AF671" si="6613">$H671*AE671</f>
        <v>0</v>
      </c>
      <c r="AG671" s="34">
        <f t="shared" si="6243"/>
        <v>0</v>
      </c>
    </row>
    <row r="672" spans="1:33" s="14" customFormat="1" ht="18" customHeight="1" x14ac:dyDescent="0.25">
      <c r="A672" s="24"/>
      <c r="B672" s="24"/>
      <c r="C672" s="24"/>
      <c r="D672" s="24"/>
      <c r="E672" s="24"/>
      <c r="F672" s="24"/>
      <c r="G672" s="24"/>
      <c r="H672" s="33"/>
      <c r="I672" s="33"/>
      <c r="J672" s="33">
        <f t="shared" si="6232"/>
        <v>0</v>
      </c>
      <c r="L672" s="33">
        <f t="shared" si="6232"/>
        <v>0</v>
      </c>
      <c r="N672" s="33">
        <f t="shared" ref="N672" si="6614">$H672*M672</f>
        <v>0</v>
      </c>
      <c r="P672" s="33">
        <f t="shared" ref="P672" si="6615">$H672*O672</f>
        <v>0</v>
      </c>
      <c r="R672" s="33">
        <f t="shared" ref="R672" si="6616">$H672*Q672</f>
        <v>0</v>
      </c>
      <c r="T672" s="33">
        <f t="shared" ref="T672" si="6617">$H672*S672</f>
        <v>0</v>
      </c>
      <c r="V672" s="33">
        <f t="shared" ref="V672" si="6618">$H672*U672</f>
        <v>0</v>
      </c>
      <c r="X672" s="33">
        <f t="shared" ref="X672" si="6619">$H672*W672</f>
        <v>0</v>
      </c>
      <c r="Z672" s="33">
        <f t="shared" ref="Z672" si="6620">$H672*Y672</f>
        <v>0</v>
      </c>
      <c r="AB672" s="33">
        <f t="shared" ref="AB672" si="6621">$H672*AA672</f>
        <v>0</v>
      </c>
      <c r="AD672" s="33">
        <f t="shared" ref="AD672" si="6622">$H672*AC672</f>
        <v>0</v>
      </c>
      <c r="AF672" s="33">
        <f t="shared" ref="AF672" si="6623">$H672*AE672</f>
        <v>0</v>
      </c>
      <c r="AG672" s="34">
        <f t="shared" si="6243"/>
        <v>0</v>
      </c>
    </row>
    <row r="673" spans="1:33" s="14" customFormat="1" ht="18" customHeight="1" x14ac:dyDescent="0.25">
      <c r="A673" s="24"/>
      <c r="B673" s="24"/>
      <c r="C673" s="24"/>
      <c r="D673" s="24"/>
      <c r="E673" s="24"/>
      <c r="F673" s="24"/>
      <c r="G673" s="24"/>
      <c r="H673" s="33"/>
      <c r="I673" s="33"/>
      <c r="J673" s="33">
        <f t="shared" si="6232"/>
        <v>0</v>
      </c>
      <c r="L673" s="33">
        <f t="shared" si="6232"/>
        <v>0</v>
      </c>
      <c r="N673" s="33">
        <f t="shared" ref="N673" si="6624">$H673*M673</f>
        <v>0</v>
      </c>
      <c r="P673" s="33">
        <f t="shared" ref="P673" si="6625">$H673*O673</f>
        <v>0</v>
      </c>
      <c r="R673" s="33">
        <f t="shared" ref="R673" si="6626">$H673*Q673</f>
        <v>0</v>
      </c>
      <c r="T673" s="33">
        <f t="shared" ref="T673" si="6627">$H673*S673</f>
        <v>0</v>
      </c>
      <c r="V673" s="33">
        <f t="shared" ref="V673" si="6628">$H673*U673</f>
        <v>0</v>
      </c>
      <c r="X673" s="33">
        <f t="shared" ref="X673" si="6629">$H673*W673</f>
        <v>0</v>
      </c>
      <c r="Z673" s="33">
        <f t="shared" ref="Z673" si="6630">$H673*Y673</f>
        <v>0</v>
      </c>
      <c r="AB673" s="33">
        <f t="shared" ref="AB673" si="6631">$H673*AA673</f>
        <v>0</v>
      </c>
      <c r="AD673" s="33">
        <f t="shared" ref="AD673" si="6632">$H673*AC673</f>
        <v>0</v>
      </c>
      <c r="AF673" s="33">
        <f t="shared" ref="AF673" si="6633">$H673*AE673</f>
        <v>0</v>
      </c>
      <c r="AG673" s="34">
        <f t="shared" si="6243"/>
        <v>0</v>
      </c>
    </row>
    <row r="674" spans="1:33" s="14" customFormat="1" ht="18" customHeight="1" x14ac:dyDescent="0.25">
      <c r="A674" s="24"/>
      <c r="B674" s="24"/>
      <c r="C674" s="24"/>
      <c r="D674" s="24"/>
      <c r="E674" s="24"/>
      <c r="F674" s="24"/>
      <c r="G674" s="24"/>
      <c r="H674" s="33"/>
      <c r="I674" s="33"/>
      <c r="J674" s="33">
        <f t="shared" si="6232"/>
        <v>0</v>
      </c>
      <c r="L674" s="33">
        <f t="shared" si="6232"/>
        <v>0</v>
      </c>
      <c r="N674" s="33">
        <f t="shared" ref="N674" si="6634">$H674*M674</f>
        <v>0</v>
      </c>
      <c r="P674" s="33">
        <f t="shared" ref="P674" si="6635">$H674*O674</f>
        <v>0</v>
      </c>
      <c r="R674" s="33">
        <f t="shared" ref="R674" si="6636">$H674*Q674</f>
        <v>0</v>
      </c>
      <c r="T674" s="33">
        <f t="shared" ref="T674" si="6637">$H674*S674</f>
        <v>0</v>
      </c>
      <c r="V674" s="33">
        <f t="shared" ref="V674" si="6638">$H674*U674</f>
        <v>0</v>
      </c>
      <c r="X674" s="33">
        <f t="shared" ref="X674" si="6639">$H674*W674</f>
        <v>0</v>
      </c>
      <c r="Z674" s="33">
        <f t="shared" ref="Z674" si="6640">$H674*Y674</f>
        <v>0</v>
      </c>
      <c r="AB674" s="33">
        <f t="shared" ref="AB674" si="6641">$H674*AA674</f>
        <v>0</v>
      </c>
      <c r="AD674" s="33">
        <f t="shared" ref="AD674" si="6642">$H674*AC674</f>
        <v>0</v>
      </c>
      <c r="AF674" s="33">
        <f t="shared" ref="AF674" si="6643">$H674*AE674</f>
        <v>0</v>
      </c>
      <c r="AG674" s="34">
        <f t="shared" si="6243"/>
        <v>0</v>
      </c>
    </row>
    <row r="675" spans="1:33" s="14" customFormat="1" ht="18" customHeight="1" x14ac:dyDescent="0.25">
      <c r="A675" s="24"/>
      <c r="B675" s="24"/>
      <c r="C675" s="24"/>
      <c r="D675" s="24"/>
      <c r="E675" s="24"/>
      <c r="F675" s="24"/>
      <c r="G675" s="24"/>
      <c r="H675" s="33"/>
      <c r="I675" s="33"/>
      <c r="J675" s="33">
        <f t="shared" si="6232"/>
        <v>0</v>
      </c>
      <c r="L675" s="33">
        <f t="shared" si="6232"/>
        <v>0</v>
      </c>
      <c r="N675" s="33">
        <f t="shared" ref="N675" si="6644">$H675*M675</f>
        <v>0</v>
      </c>
      <c r="P675" s="33">
        <f t="shared" ref="P675" si="6645">$H675*O675</f>
        <v>0</v>
      </c>
      <c r="R675" s="33">
        <f t="shared" ref="R675" si="6646">$H675*Q675</f>
        <v>0</v>
      </c>
      <c r="T675" s="33">
        <f t="shared" ref="T675" si="6647">$H675*S675</f>
        <v>0</v>
      </c>
      <c r="V675" s="33">
        <f t="shared" ref="V675" si="6648">$H675*U675</f>
        <v>0</v>
      </c>
      <c r="X675" s="33">
        <f t="shared" ref="X675" si="6649">$H675*W675</f>
        <v>0</v>
      </c>
      <c r="Z675" s="33">
        <f t="shared" ref="Z675" si="6650">$H675*Y675</f>
        <v>0</v>
      </c>
      <c r="AB675" s="33">
        <f t="shared" ref="AB675" si="6651">$H675*AA675</f>
        <v>0</v>
      </c>
      <c r="AD675" s="33">
        <f t="shared" ref="AD675" si="6652">$H675*AC675</f>
        <v>0</v>
      </c>
      <c r="AF675" s="33">
        <f t="shared" ref="AF675" si="6653">$H675*AE675</f>
        <v>0</v>
      </c>
      <c r="AG675" s="34">
        <f t="shared" si="6243"/>
        <v>0</v>
      </c>
    </row>
    <row r="676" spans="1:33" s="14" customFormat="1" ht="18" customHeight="1" x14ac:dyDescent="0.25">
      <c r="A676" s="24"/>
      <c r="B676" s="24"/>
      <c r="C676" s="24"/>
      <c r="D676" s="24"/>
      <c r="E676" s="24"/>
      <c r="F676" s="24"/>
      <c r="G676" s="24"/>
      <c r="H676" s="33"/>
      <c r="I676" s="33"/>
      <c r="J676" s="33">
        <f t="shared" si="6232"/>
        <v>0</v>
      </c>
      <c r="L676" s="33">
        <f t="shared" si="6232"/>
        <v>0</v>
      </c>
      <c r="N676" s="33">
        <f t="shared" ref="N676" si="6654">$H676*M676</f>
        <v>0</v>
      </c>
      <c r="P676" s="33">
        <f t="shared" ref="P676" si="6655">$H676*O676</f>
        <v>0</v>
      </c>
      <c r="R676" s="33">
        <f t="shared" ref="R676" si="6656">$H676*Q676</f>
        <v>0</v>
      </c>
      <c r="T676" s="33">
        <f t="shared" ref="T676" si="6657">$H676*S676</f>
        <v>0</v>
      </c>
      <c r="V676" s="33">
        <f t="shared" ref="V676" si="6658">$H676*U676</f>
        <v>0</v>
      </c>
      <c r="X676" s="33">
        <f t="shared" ref="X676" si="6659">$H676*W676</f>
        <v>0</v>
      </c>
      <c r="Z676" s="33">
        <f t="shared" ref="Z676" si="6660">$H676*Y676</f>
        <v>0</v>
      </c>
      <c r="AB676" s="33">
        <f t="shared" ref="AB676" si="6661">$H676*AA676</f>
        <v>0</v>
      </c>
      <c r="AD676" s="33">
        <f t="shared" ref="AD676" si="6662">$H676*AC676</f>
        <v>0</v>
      </c>
      <c r="AF676" s="33">
        <f t="shared" ref="AF676" si="6663">$H676*AE676</f>
        <v>0</v>
      </c>
      <c r="AG676" s="34">
        <f t="shared" si="6243"/>
        <v>0</v>
      </c>
    </row>
    <row r="677" spans="1:33" s="14" customFormat="1" ht="18" customHeight="1" x14ac:dyDescent="0.25">
      <c r="A677" s="24"/>
      <c r="B677" s="24"/>
      <c r="C677" s="24"/>
      <c r="D677" s="24"/>
      <c r="E677" s="24"/>
      <c r="F677" s="24"/>
      <c r="G677" s="24"/>
      <c r="H677" s="33"/>
      <c r="I677" s="33"/>
      <c r="J677" s="33">
        <f t="shared" si="6232"/>
        <v>0</v>
      </c>
      <c r="L677" s="33">
        <f t="shared" si="6232"/>
        <v>0</v>
      </c>
      <c r="N677" s="33">
        <f t="shared" ref="N677" si="6664">$H677*M677</f>
        <v>0</v>
      </c>
      <c r="P677" s="33">
        <f t="shared" ref="P677" si="6665">$H677*O677</f>
        <v>0</v>
      </c>
      <c r="R677" s="33">
        <f t="shared" ref="R677" si="6666">$H677*Q677</f>
        <v>0</v>
      </c>
      <c r="T677" s="33">
        <f t="shared" ref="T677" si="6667">$H677*S677</f>
        <v>0</v>
      </c>
      <c r="V677" s="33">
        <f t="shared" ref="V677" si="6668">$H677*U677</f>
        <v>0</v>
      </c>
      <c r="X677" s="33">
        <f t="shared" ref="X677" si="6669">$H677*W677</f>
        <v>0</v>
      </c>
      <c r="Z677" s="33">
        <f t="shared" ref="Z677" si="6670">$H677*Y677</f>
        <v>0</v>
      </c>
      <c r="AB677" s="33">
        <f t="shared" ref="AB677" si="6671">$H677*AA677</f>
        <v>0</v>
      </c>
      <c r="AD677" s="33">
        <f t="shared" ref="AD677" si="6672">$H677*AC677</f>
        <v>0</v>
      </c>
      <c r="AF677" s="33">
        <f t="shared" ref="AF677" si="6673">$H677*AE677</f>
        <v>0</v>
      </c>
      <c r="AG677" s="34">
        <f t="shared" si="6243"/>
        <v>0</v>
      </c>
    </row>
    <row r="678" spans="1:33" s="14" customFormat="1" ht="18" customHeight="1" x14ac:dyDescent="0.25">
      <c r="A678" s="24"/>
      <c r="B678" s="24"/>
      <c r="C678" s="24"/>
      <c r="D678" s="24"/>
      <c r="E678" s="24"/>
      <c r="F678" s="24"/>
      <c r="G678" s="24"/>
      <c r="H678" s="33"/>
      <c r="I678" s="33"/>
      <c r="J678" s="33">
        <f t="shared" si="6232"/>
        <v>0</v>
      </c>
      <c r="L678" s="33">
        <f t="shared" si="6232"/>
        <v>0</v>
      </c>
      <c r="N678" s="33">
        <f t="shared" ref="N678" si="6674">$H678*M678</f>
        <v>0</v>
      </c>
      <c r="P678" s="33">
        <f t="shared" ref="P678" si="6675">$H678*O678</f>
        <v>0</v>
      </c>
      <c r="R678" s="33">
        <f t="shared" ref="R678" si="6676">$H678*Q678</f>
        <v>0</v>
      </c>
      <c r="T678" s="33">
        <f t="shared" ref="T678" si="6677">$H678*S678</f>
        <v>0</v>
      </c>
      <c r="V678" s="33">
        <f t="shared" ref="V678" si="6678">$H678*U678</f>
        <v>0</v>
      </c>
      <c r="X678" s="33">
        <f t="shared" ref="X678" si="6679">$H678*W678</f>
        <v>0</v>
      </c>
      <c r="Z678" s="33">
        <f t="shared" ref="Z678" si="6680">$H678*Y678</f>
        <v>0</v>
      </c>
      <c r="AB678" s="33">
        <f t="shared" ref="AB678" si="6681">$H678*AA678</f>
        <v>0</v>
      </c>
      <c r="AD678" s="33">
        <f t="shared" ref="AD678" si="6682">$H678*AC678</f>
        <v>0</v>
      </c>
      <c r="AF678" s="33">
        <f t="shared" ref="AF678" si="6683">$H678*AE678</f>
        <v>0</v>
      </c>
      <c r="AG678" s="34">
        <f t="shared" si="6243"/>
        <v>0</v>
      </c>
    </row>
    <row r="679" spans="1:33" s="14" customFormat="1" ht="18" customHeight="1" x14ac:dyDescent="0.25">
      <c r="A679" s="24"/>
      <c r="B679" s="24"/>
      <c r="C679" s="24"/>
      <c r="D679" s="24"/>
      <c r="E679" s="24"/>
      <c r="F679" s="24"/>
      <c r="G679" s="24"/>
      <c r="H679" s="33"/>
      <c r="I679" s="33"/>
      <c r="J679" s="33">
        <f t="shared" si="6232"/>
        <v>0</v>
      </c>
      <c r="L679" s="33">
        <f t="shared" si="6232"/>
        <v>0</v>
      </c>
      <c r="N679" s="33">
        <f t="shared" ref="N679" si="6684">$H679*M679</f>
        <v>0</v>
      </c>
      <c r="P679" s="33">
        <f t="shared" ref="P679" si="6685">$H679*O679</f>
        <v>0</v>
      </c>
      <c r="R679" s="33">
        <f t="shared" ref="R679" si="6686">$H679*Q679</f>
        <v>0</v>
      </c>
      <c r="T679" s="33">
        <f t="shared" ref="T679" si="6687">$H679*S679</f>
        <v>0</v>
      </c>
      <c r="V679" s="33">
        <f t="shared" ref="V679" si="6688">$H679*U679</f>
        <v>0</v>
      </c>
      <c r="X679" s="33">
        <f t="shared" ref="X679" si="6689">$H679*W679</f>
        <v>0</v>
      </c>
      <c r="Z679" s="33">
        <f t="shared" ref="Z679" si="6690">$H679*Y679</f>
        <v>0</v>
      </c>
      <c r="AB679" s="33">
        <f t="shared" ref="AB679" si="6691">$H679*AA679</f>
        <v>0</v>
      </c>
      <c r="AD679" s="33">
        <f t="shared" ref="AD679" si="6692">$H679*AC679</f>
        <v>0</v>
      </c>
      <c r="AF679" s="33">
        <f t="shared" ref="AF679" si="6693">$H679*AE679</f>
        <v>0</v>
      </c>
      <c r="AG679" s="34">
        <f t="shared" si="6243"/>
        <v>0</v>
      </c>
    </row>
    <row r="680" spans="1:33" s="14" customFormat="1" ht="18" customHeight="1" x14ac:dyDescent="0.25">
      <c r="A680" s="24"/>
      <c r="B680" s="24"/>
      <c r="C680" s="24"/>
      <c r="D680" s="24"/>
      <c r="E680" s="24"/>
      <c r="F680" s="24"/>
      <c r="G680" s="24"/>
      <c r="H680" s="33"/>
      <c r="I680" s="33"/>
      <c r="J680" s="33">
        <f t="shared" si="6232"/>
        <v>0</v>
      </c>
      <c r="L680" s="33">
        <f t="shared" si="6232"/>
        <v>0</v>
      </c>
      <c r="N680" s="33">
        <f t="shared" ref="N680" si="6694">$H680*M680</f>
        <v>0</v>
      </c>
      <c r="P680" s="33">
        <f t="shared" ref="P680" si="6695">$H680*O680</f>
        <v>0</v>
      </c>
      <c r="R680" s="33">
        <f t="shared" ref="R680" si="6696">$H680*Q680</f>
        <v>0</v>
      </c>
      <c r="T680" s="33">
        <f t="shared" ref="T680" si="6697">$H680*S680</f>
        <v>0</v>
      </c>
      <c r="V680" s="33">
        <f t="shared" ref="V680" si="6698">$H680*U680</f>
        <v>0</v>
      </c>
      <c r="X680" s="33">
        <f t="shared" ref="X680" si="6699">$H680*W680</f>
        <v>0</v>
      </c>
      <c r="Z680" s="33">
        <f t="shared" ref="Z680" si="6700">$H680*Y680</f>
        <v>0</v>
      </c>
      <c r="AB680" s="33">
        <f t="shared" ref="AB680" si="6701">$H680*AA680</f>
        <v>0</v>
      </c>
      <c r="AD680" s="33">
        <f t="shared" ref="AD680" si="6702">$H680*AC680</f>
        <v>0</v>
      </c>
      <c r="AF680" s="33">
        <f t="shared" ref="AF680" si="6703">$H680*AE680</f>
        <v>0</v>
      </c>
      <c r="AG680" s="34">
        <f t="shared" si="6243"/>
        <v>0</v>
      </c>
    </row>
    <row r="681" spans="1:33" s="14" customFormat="1" ht="18" customHeight="1" x14ac:dyDescent="0.25">
      <c r="A681" s="24"/>
      <c r="B681" s="24"/>
      <c r="C681" s="24"/>
      <c r="D681" s="24"/>
      <c r="E681" s="24"/>
      <c r="F681" s="24"/>
      <c r="G681" s="24"/>
      <c r="H681" s="33"/>
      <c r="I681" s="33"/>
      <c r="J681" s="33">
        <f t="shared" si="6232"/>
        <v>0</v>
      </c>
      <c r="L681" s="33">
        <f t="shared" si="6232"/>
        <v>0</v>
      </c>
      <c r="N681" s="33">
        <f t="shared" ref="N681" si="6704">$H681*M681</f>
        <v>0</v>
      </c>
      <c r="P681" s="33">
        <f t="shared" ref="P681" si="6705">$H681*O681</f>
        <v>0</v>
      </c>
      <c r="R681" s="33">
        <f t="shared" ref="R681" si="6706">$H681*Q681</f>
        <v>0</v>
      </c>
      <c r="T681" s="33">
        <f t="shared" ref="T681" si="6707">$H681*S681</f>
        <v>0</v>
      </c>
      <c r="V681" s="33">
        <f t="shared" ref="V681" si="6708">$H681*U681</f>
        <v>0</v>
      </c>
      <c r="X681" s="33">
        <f t="shared" ref="X681" si="6709">$H681*W681</f>
        <v>0</v>
      </c>
      <c r="Z681" s="33">
        <f t="shared" ref="Z681" si="6710">$H681*Y681</f>
        <v>0</v>
      </c>
      <c r="AB681" s="33">
        <f t="shared" ref="AB681" si="6711">$H681*AA681</f>
        <v>0</v>
      </c>
      <c r="AD681" s="33">
        <f t="shared" ref="AD681" si="6712">$H681*AC681</f>
        <v>0</v>
      </c>
      <c r="AF681" s="33">
        <f t="shared" ref="AF681" si="6713">$H681*AE681</f>
        <v>0</v>
      </c>
      <c r="AG681" s="34">
        <f t="shared" si="6243"/>
        <v>0</v>
      </c>
    </row>
    <row r="682" spans="1:33" s="14" customFormat="1" ht="18" customHeight="1" x14ac:dyDescent="0.25">
      <c r="A682" s="24"/>
      <c r="B682" s="24"/>
      <c r="C682" s="24"/>
      <c r="D682" s="24"/>
      <c r="E682" s="24"/>
      <c r="F682" s="24"/>
      <c r="G682" s="24"/>
      <c r="H682" s="33"/>
      <c r="I682" s="33"/>
      <c r="J682" s="33">
        <f t="shared" si="6232"/>
        <v>0</v>
      </c>
      <c r="L682" s="33">
        <f t="shared" si="6232"/>
        <v>0</v>
      </c>
      <c r="N682" s="33">
        <f t="shared" ref="N682" si="6714">$H682*M682</f>
        <v>0</v>
      </c>
      <c r="P682" s="33">
        <f t="shared" ref="P682" si="6715">$H682*O682</f>
        <v>0</v>
      </c>
      <c r="R682" s="33">
        <f t="shared" ref="R682" si="6716">$H682*Q682</f>
        <v>0</v>
      </c>
      <c r="T682" s="33">
        <f t="shared" ref="T682" si="6717">$H682*S682</f>
        <v>0</v>
      </c>
      <c r="V682" s="33">
        <f t="shared" ref="V682" si="6718">$H682*U682</f>
        <v>0</v>
      </c>
      <c r="X682" s="33">
        <f t="shared" ref="X682" si="6719">$H682*W682</f>
        <v>0</v>
      </c>
      <c r="Z682" s="33">
        <f t="shared" ref="Z682" si="6720">$H682*Y682</f>
        <v>0</v>
      </c>
      <c r="AB682" s="33">
        <f t="shared" ref="AB682" si="6721">$H682*AA682</f>
        <v>0</v>
      </c>
      <c r="AD682" s="33">
        <f t="shared" ref="AD682" si="6722">$H682*AC682</f>
        <v>0</v>
      </c>
      <c r="AF682" s="33">
        <f t="shared" ref="AF682" si="6723">$H682*AE682</f>
        <v>0</v>
      </c>
      <c r="AG682" s="34">
        <f t="shared" si="6243"/>
        <v>0</v>
      </c>
    </row>
    <row r="683" spans="1:33" s="14" customFormat="1" ht="18" customHeight="1" x14ac:dyDescent="0.25">
      <c r="A683" s="24"/>
      <c r="B683" s="24"/>
      <c r="C683" s="24"/>
      <c r="D683" s="24"/>
      <c r="E683" s="24"/>
      <c r="F683" s="24"/>
      <c r="G683" s="24"/>
      <c r="H683" s="33"/>
      <c r="I683" s="33"/>
      <c r="J683" s="33">
        <f t="shared" si="6232"/>
        <v>0</v>
      </c>
      <c r="L683" s="33">
        <f t="shared" si="6232"/>
        <v>0</v>
      </c>
      <c r="N683" s="33">
        <f t="shared" ref="N683" si="6724">$H683*M683</f>
        <v>0</v>
      </c>
      <c r="P683" s="33">
        <f t="shared" ref="P683" si="6725">$H683*O683</f>
        <v>0</v>
      </c>
      <c r="R683" s="33">
        <f t="shared" ref="R683" si="6726">$H683*Q683</f>
        <v>0</v>
      </c>
      <c r="T683" s="33">
        <f t="shared" ref="T683" si="6727">$H683*S683</f>
        <v>0</v>
      </c>
      <c r="V683" s="33">
        <f t="shared" ref="V683" si="6728">$H683*U683</f>
        <v>0</v>
      </c>
      <c r="X683" s="33">
        <f t="shared" ref="X683" si="6729">$H683*W683</f>
        <v>0</v>
      </c>
      <c r="Z683" s="33">
        <f t="shared" ref="Z683" si="6730">$H683*Y683</f>
        <v>0</v>
      </c>
      <c r="AB683" s="33">
        <f t="shared" ref="AB683" si="6731">$H683*AA683</f>
        <v>0</v>
      </c>
      <c r="AD683" s="33">
        <f t="shared" ref="AD683" si="6732">$H683*AC683</f>
        <v>0</v>
      </c>
      <c r="AF683" s="33">
        <f t="shared" ref="AF683" si="6733">$H683*AE683</f>
        <v>0</v>
      </c>
      <c r="AG683" s="34">
        <f t="shared" si="6243"/>
        <v>0</v>
      </c>
    </row>
    <row r="684" spans="1:33" s="14" customFormat="1" ht="18" customHeight="1" x14ac:dyDescent="0.25">
      <c r="A684" s="24"/>
      <c r="B684" s="24"/>
      <c r="C684" s="24"/>
      <c r="D684" s="24"/>
      <c r="E684" s="24"/>
      <c r="F684" s="24"/>
      <c r="G684" s="24"/>
      <c r="H684" s="33"/>
      <c r="I684" s="33"/>
      <c r="J684" s="33">
        <f t="shared" si="6232"/>
        <v>0</v>
      </c>
      <c r="L684" s="33">
        <f t="shared" si="6232"/>
        <v>0</v>
      </c>
      <c r="N684" s="33">
        <f t="shared" ref="N684" si="6734">$H684*M684</f>
        <v>0</v>
      </c>
      <c r="P684" s="33">
        <f t="shared" ref="P684" si="6735">$H684*O684</f>
        <v>0</v>
      </c>
      <c r="R684" s="33">
        <f t="shared" ref="R684" si="6736">$H684*Q684</f>
        <v>0</v>
      </c>
      <c r="T684" s="33">
        <f t="shared" ref="T684" si="6737">$H684*S684</f>
        <v>0</v>
      </c>
      <c r="V684" s="33">
        <f t="shared" ref="V684" si="6738">$H684*U684</f>
        <v>0</v>
      </c>
      <c r="X684" s="33">
        <f t="shared" ref="X684" si="6739">$H684*W684</f>
        <v>0</v>
      </c>
      <c r="Z684" s="33">
        <f t="shared" ref="Z684" si="6740">$H684*Y684</f>
        <v>0</v>
      </c>
      <c r="AB684" s="33">
        <f t="shared" ref="AB684" si="6741">$H684*AA684</f>
        <v>0</v>
      </c>
      <c r="AD684" s="33">
        <f t="shared" ref="AD684" si="6742">$H684*AC684</f>
        <v>0</v>
      </c>
      <c r="AF684" s="33">
        <f t="shared" ref="AF684" si="6743">$H684*AE684</f>
        <v>0</v>
      </c>
      <c r="AG684" s="34">
        <f t="shared" si="6243"/>
        <v>0</v>
      </c>
    </row>
    <row r="685" spans="1:33" s="14" customFormat="1" ht="18" customHeight="1" x14ac:dyDescent="0.25">
      <c r="A685" s="24"/>
      <c r="B685" s="24"/>
      <c r="C685" s="24"/>
      <c r="D685" s="24"/>
      <c r="E685" s="24"/>
      <c r="F685" s="24"/>
      <c r="G685" s="24"/>
      <c r="H685" s="33"/>
      <c r="I685" s="33"/>
      <c r="J685" s="33">
        <f t="shared" si="6232"/>
        <v>0</v>
      </c>
      <c r="L685" s="33">
        <f t="shared" si="6232"/>
        <v>0</v>
      </c>
      <c r="N685" s="33">
        <f t="shared" ref="N685" si="6744">$H685*M685</f>
        <v>0</v>
      </c>
      <c r="P685" s="33">
        <f t="shared" ref="P685" si="6745">$H685*O685</f>
        <v>0</v>
      </c>
      <c r="R685" s="33">
        <f t="shared" ref="R685" si="6746">$H685*Q685</f>
        <v>0</v>
      </c>
      <c r="T685" s="33">
        <f t="shared" ref="T685" si="6747">$H685*S685</f>
        <v>0</v>
      </c>
      <c r="V685" s="33">
        <f t="shared" ref="V685" si="6748">$H685*U685</f>
        <v>0</v>
      </c>
      <c r="X685" s="33">
        <f t="shared" ref="X685" si="6749">$H685*W685</f>
        <v>0</v>
      </c>
      <c r="Z685" s="33">
        <f t="shared" ref="Z685" si="6750">$H685*Y685</f>
        <v>0</v>
      </c>
      <c r="AB685" s="33">
        <f t="shared" ref="AB685" si="6751">$H685*AA685</f>
        <v>0</v>
      </c>
      <c r="AD685" s="33">
        <f t="shared" ref="AD685" si="6752">$H685*AC685</f>
        <v>0</v>
      </c>
      <c r="AF685" s="33">
        <f t="shared" ref="AF685" si="6753">$H685*AE685</f>
        <v>0</v>
      </c>
      <c r="AG685" s="34">
        <f t="shared" si="6243"/>
        <v>0</v>
      </c>
    </row>
    <row r="686" spans="1:33" s="14" customFormat="1" ht="18" customHeight="1" x14ac:dyDescent="0.25">
      <c r="A686" s="24"/>
      <c r="B686" s="24"/>
      <c r="C686" s="24"/>
      <c r="D686" s="24"/>
      <c r="E686" s="24"/>
      <c r="F686" s="24"/>
      <c r="G686" s="24"/>
      <c r="H686" s="33"/>
      <c r="I686" s="33"/>
      <c r="J686" s="33">
        <f t="shared" si="6232"/>
        <v>0</v>
      </c>
      <c r="L686" s="33">
        <f t="shared" si="6232"/>
        <v>0</v>
      </c>
      <c r="N686" s="33">
        <f t="shared" ref="N686" si="6754">$H686*M686</f>
        <v>0</v>
      </c>
      <c r="P686" s="33">
        <f t="shared" ref="P686" si="6755">$H686*O686</f>
        <v>0</v>
      </c>
      <c r="R686" s="33">
        <f t="shared" ref="R686" si="6756">$H686*Q686</f>
        <v>0</v>
      </c>
      <c r="T686" s="33">
        <f t="shared" ref="T686" si="6757">$H686*S686</f>
        <v>0</v>
      </c>
      <c r="V686" s="33">
        <f t="shared" ref="V686" si="6758">$H686*U686</f>
        <v>0</v>
      </c>
      <c r="X686" s="33">
        <f t="shared" ref="X686" si="6759">$H686*W686</f>
        <v>0</v>
      </c>
      <c r="Z686" s="33">
        <f t="shared" ref="Z686" si="6760">$H686*Y686</f>
        <v>0</v>
      </c>
      <c r="AB686" s="33">
        <f t="shared" ref="AB686" si="6761">$H686*AA686</f>
        <v>0</v>
      </c>
      <c r="AD686" s="33">
        <f t="shared" ref="AD686" si="6762">$H686*AC686</f>
        <v>0</v>
      </c>
      <c r="AF686" s="33">
        <f t="shared" ref="AF686" si="6763">$H686*AE686</f>
        <v>0</v>
      </c>
      <c r="AG686" s="34">
        <f t="shared" si="6243"/>
        <v>0</v>
      </c>
    </row>
    <row r="687" spans="1:33" s="14" customFormat="1" ht="18" customHeight="1" x14ac:dyDescent="0.25">
      <c r="A687" s="24"/>
      <c r="B687" s="24"/>
      <c r="C687" s="24"/>
      <c r="D687" s="24"/>
      <c r="E687" s="24"/>
      <c r="F687" s="24"/>
      <c r="G687" s="24"/>
      <c r="H687" s="33"/>
      <c r="I687" s="33"/>
      <c r="J687" s="33">
        <f t="shared" si="6232"/>
        <v>0</v>
      </c>
      <c r="L687" s="33">
        <f t="shared" si="6232"/>
        <v>0</v>
      </c>
      <c r="N687" s="33">
        <f t="shared" ref="N687" si="6764">$H687*M687</f>
        <v>0</v>
      </c>
      <c r="P687" s="33">
        <f t="shared" ref="P687" si="6765">$H687*O687</f>
        <v>0</v>
      </c>
      <c r="R687" s="33">
        <f t="shared" ref="R687" si="6766">$H687*Q687</f>
        <v>0</v>
      </c>
      <c r="T687" s="33">
        <f t="shared" ref="T687" si="6767">$H687*S687</f>
        <v>0</v>
      </c>
      <c r="V687" s="33">
        <f t="shared" ref="V687" si="6768">$H687*U687</f>
        <v>0</v>
      </c>
      <c r="X687" s="33">
        <f t="shared" ref="X687" si="6769">$H687*W687</f>
        <v>0</v>
      </c>
      <c r="Z687" s="33">
        <f t="shared" ref="Z687" si="6770">$H687*Y687</f>
        <v>0</v>
      </c>
      <c r="AB687" s="33">
        <f t="shared" ref="AB687" si="6771">$H687*AA687</f>
        <v>0</v>
      </c>
      <c r="AD687" s="33">
        <f t="shared" ref="AD687" si="6772">$H687*AC687</f>
        <v>0</v>
      </c>
      <c r="AF687" s="33">
        <f t="shared" ref="AF687" si="6773">$H687*AE687</f>
        <v>0</v>
      </c>
      <c r="AG687" s="34">
        <f t="shared" si="6243"/>
        <v>0</v>
      </c>
    </row>
    <row r="688" spans="1:33" s="14" customFormat="1" ht="18" customHeight="1" x14ac:dyDescent="0.25">
      <c r="A688" s="24"/>
      <c r="B688" s="24"/>
      <c r="C688" s="24"/>
      <c r="D688" s="24"/>
      <c r="E688" s="24"/>
      <c r="F688" s="24"/>
      <c r="G688" s="24"/>
      <c r="H688" s="33"/>
      <c r="I688" s="33"/>
      <c r="J688" s="33">
        <f t="shared" si="6232"/>
        <v>0</v>
      </c>
      <c r="L688" s="33">
        <f t="shared" si="6232"/>
        <v>0</v>
      </c>
      <c r="N688" s="33">
        <f t="shared" ref="N688" si="6774">$H688*M688</f>
        <v>0</v>
      </c>
      <c r="P688" s="33">
        <f t="shared" ref="P688" si="6775">$H688*O688</f>
        <v>0</v>
      </c>
      <c r="R688" s="33">
        <f t="shared" ref="R688" si="6776">$H688*Q688</f>
        <v>0</v>
      </c>
      <c r="T688" s="33">
        <f t="shared" ref="T688" si="6777">$H688*S688</f>
        <v>0</v>
      </c>
      <c r="V688" s="33">
        <f t="shared" ref="V688" si="6778">$H688*U688</f>
        <v>0</v>
      </c>
      <c r="X688" s="33">
        <f t="shared" ref="X688" si="6779">$H688*W688</f>
        <v>0</v>
      </c>
      <c r="Z688" s="33">
        <f t="shared" ref="Z688" si="6780">$H688*Y688</f>
        <v>0</v>
      </c>
      <c r="AB688" s="33">
        <f t="shared" ref="AB688" si="6781">$H688*AA688</f>
        <v>0</v>
      </c>
      <c r="AD688" s="33">
        <f t="shared" ref="AD688" si="6782">$H688*AC688</f>
        <v>0</v>
      </c>
      <c r="AF688" s="33">
        <f t="shared" ref="AF688" si="6783">$H688*AE688</f>
        <v>0</v>
      </c>
      <c r="AG688" s="34">
        <f t="shared" si="6243"/>
        <v>0</v>
      </c>
    </row>
    <row r="689" spans="1:33" s="14" customFormat="1" ht="18" customHeight="1" x14ac:dyDescent="0.25">
      <c r="A689" s="24"/>
      <c r="B689" s="24"/>
      <c r="C689" s="24"/>
      <c r="D689" s="24"/>
      <c r="E689" s="24"/>
      <c r="F689" s="24"/>
      <c r="G689" s="24"/>
      <c r="H689" s="33"/>
      <c r="I689" s="33"/>
      <c r="J689" s="33">
        <f t="shared" si="6232"/>
        <v>0</v>
      </c>
      <c r="L689" s="33">
        <f t="shared" si="6232"/>
        <v>0</v>
      </c>
      <c r="N689" s="33">
        <f t="shared" ref="N689" si="6784">$H689*M689</f>
        <v>0</v>
      </c>
      <c r="P689" s="33">
        <f t="shared" ref="P689" si="6785">$H689*O689</f>
        <v>0</v>
      </c>
      <c r="R689" s="33">
        <f t="shared" ref="R689" si="6786">$H689*Q689</f>
        <v>0</v>
      </c>
      <c r="T689" s="33">
        <f t="shared" ref="T689" si="6787">$H689*S689</f>
        <v>0</v>
      </c>
      <c r="V689" s="33">
        <f t="shared" ref="V689" si="6788">$H689*U689</f>
        <v>0</v>
      </c>
      <c r="X689" s="33">
        <f t="shared" ref="X689" si="6789">$H689*W689</f>
        <v>0</v>
      </c>
      <c r="Z689" s="33">
        <f t="shared" ref="Z689" si="6790">$H689*Y689</f>
        <v>0</v>
      </c>
      <c r="AB689" s="33">
        <f t="shared" ref="AB689" si="6791">$H689*AA689</f>
        <v>0</v>
      </c>
      <c r="AD689" s="33">
        <f t="shared" ref="AD689" si="6792">$H689*AC689</f>
        <v>0</v>
      </c>
      <c r="AF689" s="33">
        <f t="shared" ref="AF689" si="6793">$H689*AE689</f>
        <v>0</v>
      </c>
      <c r="AG689" s="34">
        <f t="shared" si="6243"/>
        <v>0</v>
      </c>
    </row>
    <row r="690" spans="1:33" s="14" customFormat="1" ht="18" customHeight="1" x14ac:dyDescent="0.25">
      <c r="A690" s="24"/>
      <c r="B690" s="24"/>
      <c r="C690" s="24"/>
      <c r="D690" s="24"/>
      <c r="E690" s="24"/>
      <c r="F690" s="24"/>
      <c r="G690" s="24"/>
      <c r="H690" s="33"/>
      <c r="I690" s="33"/>
      <c r="J690" s="33">
        <f t="shared" si="6232"/>
        <v>0</v>
      </c>
      <c r="L690" s="33">
        <f t="shared" si="6232"/>
        <v>0</v>
      </c>
      <c r="N690" s="33">
        <f t="shared" ref="N690" si="6794">$H690*M690</f>
        <v>0</v>
      </c>
      <c r="P690" s="33">
        <f t="shared" ref="P690" si="6795">$H690*O690</f>
        <v>0</v>
      </c>
      <c r="R690" s="33">
        <f t="shared" ref="R690" si="6796">$H690*Q690</f>
        <v>0</v>
      </c>
      <c r="T690" s="33">
        <f t="shared" ref="T690" si="6797">$H690*S690</f>
        <v>0</v>
      </c>
      <c r="V690" s="33">
        <f t="shared" ref="V690" si="6798">$H690*U690</f>
        <v>0</v>
      </c>
      <c r="X690" s="33">
        <f t="shared" ref="X690" si="6799">$H690*W690</f>
        <v>0</v>
      </c>
      <c r="Z690" s="33">
        <f t="shared" ref="Z690" si="6800">$H690*Y690</f>
        <v>0</v>
      </c>
      <c r="AB690" s="33">
        <f t="shared" ref="AB690" si="6801">$H690*AA690</f>
        <v>0</v>
      </c>
      <c r="AD690" s="33">
        <f t="shared" ref="AD690" si="6802">$H690*AC690</f>
        <v>0</v>
      </c>
      <c r="AF690" s="33">
        <f t="shared" ref="AF690" si="6803">$H690*AE690</f>
        <v>0</v>
      </c>
      <c r="AG690" s="34">
        <f t="shared" si="6243"/>
        <v>0</v>
      </c>
    </row>
    <row r="691" spans="1:33" s="14" customFormat="1" ht="18" customHeight="1" x14ac:dyDescent="0.25">
      <c r="A691" s="24"/>
      <c r="B691" s="24"/>
      <c r="C691" s="24"/>
      <c r="D691" s="24"/>
      <c r="E691" s="24"/>
      <c r="F691" s="24"/>
      <c r="G691" s="24"/>
      <c r="H691" s="33"/>
      <c r="I691" s="33"/>
      <c r="J691" s="33">
        <f t="shared" si="6232"/>
        <v>0</v>
      </c>
      <c r="L691" s="33">
        <f t="shared" si="6232"/>
        <v>0</v>
      </c>
      <c r="N691" s="33">
        <f t="shared" ref="N691" si="6804">$H691*M691</f>
        <v>0</v>
      </c>
      <c r="P691" s="33">
        <f t="shared" ref="P691" si="6805">$H691*O691</f>
        <v>0</v>
      </c>
      <c r="R691" s="33">
        <f t="shared" ref="R691" si="6806">$H691*Q691</f>
        <v>0</v>
      </c>
      <c r="T691" s="33">
        <f t="shared" ref="T691" si="6807">$H691*S691</f>
        <v>0</v>
      </c>
      <c r="V691" s="33">
        <f t="shared" ref="V691" si="6808">$H691*U691</f>
        <v>0</v>
      </c>
      <c r="X691" s="33">
        <f t="shared" ref="X691" si="6809">$H691*W691</f>
        <v>0</v>
      </c>
      <c r="Z691" s="33">
        <f t="shared" ref="Z691" si="6810">$H691*Y691</f>
        <v>0</v>
      </c>
      <c r="AB691" s="33">
        <f t="shared" ref="AB691" si="6811">$H691*AA691</f>
        <v>0</v>
      </c>
      <c r="AD691" s="33">
        <f t="shared" ref="AD691" si="6812">$H691*AC691</f>
        <v>0</v>
      </c>
      <c r="AF691" s="33">
        <f t="shared" ref="AF691" si="6813">$H691*AE691</f>
        <v>0</v>
      </c>
      <c r="AG691" s="34">
        <f t="shared" si="6243"/>
        <v>0</v>
      </c>
    </row>
    <row r="692" spans="1:33" s="14" customFormat="1" ht="18" customHeight="1" x14ac:dyDescent="0.25">
      <c r="A692" s="24"/>
      <c r="B692" s="24"/>
      <c r="C692" s="24"/>
      <c r="D692" s="24"/>
      <c r="E692" s="24"/>
      <c r="F692" s="24"/>
      <c r="G692" s="24"/>
      <c r="H692" s="33"/>
      <c r="I692" s="33"/>
      <c r="J692" s="33">
        <f t="shared" si="6232"/>
        <v>0</v>
      </c>
      <c r="L692" s="33">
        <f t="shared" si="6232"/>
        <v>0</v>
      </c>
      <c r="N692" s="33">
        <f t="shared" ref="N692" si="6814">$H692*M692</f>
        <v>0</v>
      </c>
      <c r="P692" s="33">
        <f t="shared" ref="P692" si="6815">$H692*O692</f>
        <v>0</v>
      </c>
      <c r="R692" s="33">
        <f t="shared" ref="R692" si="6816">$H692*Q692</f>
        <v>0</v>
      </c>
      <c r="T692" s="33">
        <f t="shared" ref="T692" si="6817">$H692*S692</f>
        <v>0</v>
      </c>
      <c r="V692" s="33">
        <f t="shared" ref="V692" si="6818">$H692*U692</f>
        <v>0</v>
      </c>
      <c r="X692" s="33">
        <f t="shared" ref="X692" si="6819">$H692*W692</f>
        <v>0</v>
      </c>
      <c r="Z692" s="33">
        <f t="shared" ref="Z692" si="6820">$H692*Y692</f>
        <v>0</v>
      </c>
      <c r="AB692" s="33">
        <f t="shared" ref="AB692" si="6821">$H692*AA692</f>
        <v>0</v>
      </c>
      <c r="AD692" s="33">
        <f t="shared" ref="AD692" si="6822">$H692*AC692</f>
        <v>0</v>
      </c>
      <c r="AF692" s="33">
        <f t="shared" ref="AF692" si="6823">$H692*AE692</f>
        <v>0</v>
      </c>
      <c r="AG692" s="34">
        <f t="shared" si="6243"/>
        <v>0</v>
      </c>
    </row>
    <row r="693" spans="1:33" s="14" customFormat="1" ht="18" customHeight="1" x14ac:dyDescent="0.25">
      <c r="A693" s="24"/>
      <c r="B693" s="24"/>
      <c r="C693" s="24"/>
      <c r="D693" s="24"/>
      <c r="E693" s="24"/>
      <c r="F693" s="24"/>
      <c r="G693" s="24"/>
      <c r="H693" s="33"/>
      <c r="I693" s="33"/>
      <c r="J693" s="33">
        <f t="shared" si="6232"/>
        <v>0</v>
      </c>
      <c r="L693" s="33">
        <f t="shared" si="6232"/>
        <v>0</v>
      </c>
      <c r="N693" s="33">
        <f t="shared" ref="N693" si="6824">$H693*M693</f>
        <v>0</v>
      </c>
      <c r="P693" s="33">
        <f t="shared" ref="P693" si="6825">$H693*O693</f>
        <v>0</v>
      </c>
      <c r="R693" s="33">
        <f t="shared" ref="R693" si="6826">$H693*Q693</f>
        <v>0</v>
      </c>
      <c r="T693" s="33">
        <f t="shared" ref="T693" si="6827">$H693*S693</f>
        <v>0</v>
      </c>
      <c r="V693" s="33">
        <f t="shared" ref="V693" si="6828">$H693*U693</f>
        <v>0</v>
      </c>
      <c r="X693" s="33">
        <f t="shared" ref="X693" si="6829">$H693*W693</f>
        <v>0</v>
      </c>
      <c r="Z693" s="33">
        <f t="shared" ref="Z693" si="6830">$H693*Y693</f>
        <v>0</v>
      </c>
      <c r="AB693" s="33">
        <f t="shared" ref="AB693" si="6831">$H693*AA693</f>
        <v>0</v>
      </c>
      <c r="AD693" s="33">
        <f t="shared" ref="AD693" si="6832">$H693*AC693</f>
        <v>0</v>
      </c>
      <c r="AF693" s="33">
        <f t="shared" ref="AF693" si="6833">$H693*AE693</f>
        <v>0</v>
      </c>
      <c r="AG693" s="34">
        <f t="shared" si="6243"/>
        <v>0</v>
      </c>
    </row>
    <row r="694" spans="1:33" s="14" customFormat="1" ht="18" customHeight="1" x14ac:dyDescent="0.25">
      <c r="A694" s="24"/>
      <c r="B694" s="24"/>
      <c r="C694" s="24"/>
      <c r="D694" s="24"/>
      <c r="E694" s="24"/>
      <c r="F694" s="24"/>
      <c r="G694" s="24"/>
      <c r="H694" s="33"/>
      <c r="I694" s="33"/>
      <c r="J694" s="33">
        <f t="shared" si="6232"/>
        <v>0</v>
      </c>
      <c r="L694" s="33">
        <f t="shared" si="6232"/>
        <v>0</v>
      </c>
      <c r="N694" s="33">
        <f t="shared" ref="N694" si="6834">$H694*M694</f>
        <v>0</v>
      </c>
      <c r="P694" s="33">
        <f t="shared" ref="P694" si="6835">$H694*O694</f>
        <v>0</v>
      </c>
      <c r="R694" s="33">
        <f t="shared" ref="R694" si="6836">$H694*Q694</f>
        <v>0</v>
      </c>
      <c r="T694" s="33">
        <f t="shared" ref="T694" si="6837">$H694*S694</f>
        <v>0</v>
      </c>
      <c r="V694" s="33">
        <f t="shared" ref="V694" si="6838">$H694*U694</f>
        <v>0</v>
      </c>
      <c r="X694" s="33">
        <f t="shared" ref="X694" si="6839">$H694*W694</f>
        <v>0</v>
      </c>
      <c r="Z694" s="33">
        <f t="shared" ref="Z694" si="6840">$H694*Y694</f>
        <v>0</v>
      </c>
      <c r="AB694" s="33">
        <f t="shared" ref="AB694" si="6841">$H694*AA694</f>
        <v>0</v>
      </c>
      <c r="AD694" s="33">
        <f t="shared" ref="AD694" si="6842">$H694*AC694</f>
        <v>0</v>
      </c>
      <c r="AF694" s="33">
        <f t="shared" ref="AF694" si="6843">$H694*AE694</f>
        <v>0</v>
      </c>
      <c r="AG694" s="34">
        <f t="shared" si="6243"/>
        <v>0</v>
      </c>
    </row>
    <row r="695" spans="1:33" s="14" customFormat="1" ht="18" customHeight="1" x14ac:dyDescent="0.25">
      <c r="A695" s="24"/>
      <c r="B695" s="24"/>
      <c r="C695" s="24"/>
      <c r="D695" s="24"/>
      <c r="E695" s="24"/>
      <c r="F695" s="24"/>
      <c r="G695" s="24"/>
      <c r="H695" s="33"/>
      <c r="I695" s="33"/>
      <c r="J695" s="33">
        <f t="shared" si="6232"/>
        <v>0</v>
      </c>
      <c r="L695" s="33">
        <f t="shared" si="6232"/>
        <v>0</v>
      </c>
      <c r="N695" s="33">
        <f t="shared" ref="N695" si="6844">$H695*M695</f>
        <v>0</v>
      </c>
      <c r="P695" s="33">
        <f t="shared" ref="P695" si="6845">$H695*O695</f>
        <v>0</v>
      </c>
      <c r="R695" s="33">
        <f t="shared" ref="R695" si="6846">$H695*Q695</f>
        <v>0</v>
      </c>
      <c r="T695" s="33">
        <f t="shared" ref="T695" si="6847">$H695*S695</f>
        <v>0</v>
      </c>
      <c r="V695" s="33">
        <f t="shared" ref="V695" si="6848">$H695*U695</f>
        <v>0</v>
      </c>
      <c r="X695" s="33">
        <f t="shared" ref="X695" si="6849">$H695*W695</f>
        <v>0</v>
      </c>
      <c r="Z695" s="33">
        <f t="shared" ref="Z695" si="6850">$H695*Y695</f>
        <v>0</v>
      </c>
      <c r="AB695" s="33">
        <f t="shared" ref="AB695" si="6851">$H695*AA695</f>
        <v>0</v>
      </c>
      <c r="AD695" s="33">
        <f t="shared" ref="AD695" si="6852">$H695*AC695</f>
        <v>0</v>
      </c>
      <c r="AF695" s="33">
        <f t="shared" ref="AF695" si="6853">$H695*AE695</f>
        <v>0</v>
      </c>
      <c r="AG695" s="34">
        <f t="shared" si="6243"/>
        <v>0</v>
      </c>
    </row>
    <row r="696" spans="1:33" s="14" customFormat="1" ht="18" customHeight="1" x14ac:dyDescent="0.25">
      <c r="A696" s="24"/>
      <c r="B696" s="24"/>
      <c r="C696" s="24"/>
      <c r="D696" s="24"/>
      <c r="E696" s="24"/>
      <c r="F696" s="24"/>
      <c r="G696" s="24"/>
      <c r="H696" s="33"/>
      <c r="I696" s="33"/>
      <c r="J696" s="33">
        <f t="shared" si="6232"/>
        <v>0</v>
      </c>
      <c r="L696" s="33">
        <f t="shared" si="6232"/>
        <v>0</v>
      </c>
      <c r="N696" s="33">
        <f t="shared" ref="N696" si="6854">$H696*M696</f>
        <v>0</v>
      </c>
      <c r="P696" s="33">
        <f t="shared" ref="P696" si="6855">$H696*O696</f>
        <v>0</v>
      </c>
      <c r="R696" s="33">
        <f t="shared" ref="R696" si="6856">$H696*Q696</f>
        <v>0</v>
      </c>
      <c r="T696" s="33">
        <f t="shared" ref="T696" si="6857">$H696*S696</f>
        <v>0</v>
      </c>
      <c r="V696" s="33">
        <f t="shared" ref="V696" si="6858">$H696*U696</f>
        <v>0</v>
      </c>
      <c r="X696" s="33">
        <f t="shared" ref="X696" si="6859">$H696*W696</f>
        <v>0</v>
      </c>
      <c r="Z696" s="33">
        <f t="shared" ref="Z696" si="6860">$H696*Y696</f>
        <v>0</v>
      </c>
      <c r="AB696" s="33">
        <f t="shared" ref="AB696" si="6861">$H696*AA696</f>
        <v>0</v>
      </c>
      <c r="AD696" s="33">
        <f t="shared" ref="AD696" si="6862">$H696*AC696</f>
        <v>0</v>
      </c>
      <c r="AF696" s="33">
        <f t="shared" ref="AF696" si="6863">$H696*AE696</f>
        <v>0</v>
      </c>
      <c r="AG696" s="34">
        <f t="shared" si="6243"/>
        <v>0</v>
      </c>
    </row>
    <row r="697" spans="1:33" s="14" customFormat="1" ht="18" customHeight="1" x14ac:dyDescent="0.25">
      <c r="A697" s="24"/>
      <c r="B697" s="24"/>
      <c r="C697" s="24"/>
      <c r="D697" s="24"/>
      <c r="E697" s="24"/>
      <c r="F697" s="24"/>
      <c r="G697" s="24"/>
      <c r="H697" s="33"/>
      <c r="I697" s="33"/>
      <c r="J697" s="33">
        <f t="shared" si="6232"/>
        <v>0</v>
      </c>
      <c r="L697" s="33">
        <f t="shared" si="6232"/>
        <v>0</v>
      </c>
      <c r="N697" s="33">
        <f t="shared" ref="N697" si="6864">$H697*M697</f>
        <v>0</v>
      </c>
      <c r="P697" s="33">
        <f t="shared" ref="P697" si="6865">$H697*O697</f>
        <v>0</v>
      </c>
      <c r="R697" s="33">
        <f t="shared" ref="R697" si="6866">$H697*Q697</f>
        <v>0</v>
      </c>
      <c r="T697" s="33">
        <f t="shared" ref="T697" si="6867">$H697*S697</f>
        <v>0</v>
      </c>
      <c r="V697" s="33">
        <f t="shared" ref="V697" si="6868">$H697*U697</f>
        <v>0</v>
      </c>
      <c r="X697" s="33">
        <f t="shared" ref="X697" si="6869">$H697*W697</f>
        <v>0</v>
      </c>
      <c r="Z697" s="33">
        <f t="shared" ref="Z697" si="6870">$H697*Y697</f>
        <v>0</v>
      </c>
      <c r="AB697" s="33">
        <f t="shared" ref="AB697" si="6871">$H697*AA697</f>
        <v>0</v>
      </c>
      <c r="AD697" s="33">
        <f t="shared" ref="AD697" si="6872">$H697*AC697</f>
        <v>0</v>
      </c>
      <c r="AF697" s="33">
        <f t="shared" ref="AF697" si="6873">$H697*AE697</f>
        <v>0</v>
      </c>
      <c r="AG697" s="34">
        <f t="shared" si="6243"/>
        <v>0</v>
      </c>
    </row>
    <row r="698" spans="1:33" s="14" customFormat="1" ht="18" customHeight="1" x14ac:dyDescent="0.25">
      <c r="A698" s="24"/>
      <c r="B698" s="24"/>
      <c r="C698" s="24"/>
      <c r="D698" s="24"/>
      <c r="E698" s="24"/>
      <c r="F698" s="24"/>
      <c r="G698" s="24"/>
      <c r="H698" s="33"/>
      <c r="I698" s="33"/>
      <c r="J698" s="33">
        <f t="shared" ref="J698:L761" si="6874">$H698*I698</f>
        <v>0</v>
      </c>
      <c r="L698" s="33">
        <f t="shared" si="6874"/>
        <v>0</v>
      </c>
      <c r="N698" s="33">
        <f t="shared" ref="N698" si="6875">$H698*M698</f>
        <v>0</v>
      </c>
      <c r="P698" s="33">
        <f t="shared" ref="P698" si="6876">$H698*O698</f>
        <v>0</v>
      </c>
      <c r="R698" s="33">
        <f t="shared" ref="R698" si="6877">$H698*Q698</f>
        <v>0</v>
      </c>
      <c r="T698" s="33">
        <f t="shared" ref="T698" si="6878">$H698*S698</f>
        <v>0</v>
      </c>
      <c r="V698" s="33">
        <f t="shared" ref="V698" si="6879">$H698*U698</f>
        <v>0</v>
      </c>
      <c r="X698" s="33">
        <f t="shared" ref="X698" si="6880">$H698*W698</f>
        <v>0</v>
      </c>
      <c r="Z698" s="33">
        <f t="shared" ref="Z698" si="6881">$H698*Y698</f>
        <v>0</v>
      </c>
      <c r="AB698" s="33">
        <f t="shared" ref="AB698" si="6882">$H698*AA698</f>
        <v>0</v>
      </c>
      <c r="AD698" s="33">
        <f t="shared" ref="AD698" si="6883">$H698*AC698</f>
        <v>0</v>
      </c>
      <c r="AF698" s="33">
        <f t="shared" ref="AF698" si="6884">$H698*AE698</f>
        <v>0</v>
      </c>
      <c r="AG698" s="34">
        <f t="shared" ref="AG698:AG761" si="6885">J698+L698+N698+P698+R698+T698+V698+X698+Z698+AB698+AD698+AF698</f>
        <v>0</v>
      </c>
    </row>
    <row r="699" spans="1:33" s="14" customFormat="1" ht="18" customHeight="1" x14ac:dyDescent="0.25">
      <c r="A699" s="24"/>
      <c r="B699" s="24"/>
      <c r="C699" s="24"/>
      <c r="D699" s="24"/>
      <c r="E699" s="24"/>
      <c r="F699" s="24"/>
      <c r="G699" s="24"/>
      <c r="H699" s="33"/>
      <c r="I699" s="33"/>
      <c r="J699" s="33">
        <f t="shared" si="6874"/>
        <v>0</v>
      </c>
      <c r="L699" s="33">
        <f t="shared" si="6874"/>
        <v>0</v>
      </c>
      <c r="N699" s="33">
        <f t="shared" ref="N699" si="6886">$H699*M699</f>
        <v>0</v>
      </c>
      <c r="P699" s="33">
        <f t="shared" ref="P699" si="6887">$H699*O699</f>
        <v>0</v>
      </c>
      <c r="R699" s="33">
        <f t="shared" ref="R699" si="6888">$H699*Q699</f>
        <v>0</v>
      </c>
      <c r="T699" s="33">
        <f t="shared" ref="T699" si="6889">$H699*S699</f>
        <v>0</v>
      </c>
      <c r="V699" s="33">
        <f t="shared" ref="V699" si="6890">$H699*U699</f>
        <v>0</v>
      </c>
      <c r="X699" s="33">
        <f t="shared" ref="X699" si="6891">$H699*W699</f>
        <v>0</v>
      </c>
      <c r="Z699" s="33">
        <f t="shared" ref="Z699" si="6892">$H699*Y699</f>
        <v>0</v>
      </c>
      <c r="AB699" s="33">
        <f t="shared" ref="AB699" si="6893">$H699*AA699</f>
        <v>0</v>
      </c>
      <c r="AD699" s="33">
        <f t="shared" ref="AD699" si="6894">$H699*AC699</f>
        <v>0</v>
      </c>
      <c r="AF699" s="33">
        <f t="shared" ref="AF699" si="6895">$H699*AE699</f>
        <v>0</v>
      </c>
      <c r="AG699" s="34">
        <f t="shared" si="6885"/>
        <v>0</v>
      </c>
    </row>
    <row r="700" spans="1:33" s="14" customFormat="1" ht="18" customHeight="1" x14ac:dyDescent="0.25">
      <c r="A700" s="24"/>
      <c r="B700" s="24"/>
      <c r="C700" s="24"/>
      <c r="D700" s="24"/>
      <c r="E700" s="24"/>
      <c r="F700" s="24"/>
      <c r="G700" s="24"/>
      <c r="H700" s="33"/>
      <c r="I700" s="33"/>
      <c r="J700" s="33">
        <f t="shared" si="6874"/>
        <v>0</v>
      </c>
      <c r="L700" s="33">
        <f t="shared" si="6874"/>
        <v>0</v>
      </c>
      <c r="N700" s="33">
        <f t="shared" ref="N700" si="6896">$H700*M700</f>
        <v>0</v>
      </c>
      <c r="P700" s="33">
        <f t="shared" ref="P700" si="6897">$H700*O700</f>
        <v>0</v>
      </c>
      <c r="R700" s="33">
        <f t="shared" ref="R700" si="6898">$H700*Q700</f>
        <v>0</v>
      </c>
      <c r="T700" s="33">
        <f t="shared" ref="T700" si="6899">$H700*S700</f>
        <v>0</v>
      </c>
      <c r="V700" s="33">
        <f t="shared" ref="V700" si="6900">$H700*U700</f>
        <v>0</v>
      </c>
      <c r="X700" s="33">
        <f t="shared" ref="X700" si="6901">$H700*W700</f>
        <v>0</v>
      </c>
      <c r="Z700" s="33">
        <f t="shared" ref="Z700" si="6902">$H700*Y700</f>
        <v>0</v>
      </c>
      <c r="AB700" s="33">
        <f t="shared" ref="AB700" si="6903">$H700*AA700</f>
        <v>0</v>
      </c>
      <c r="AD700" s="33">
        <f t="shared" ref="AD700" si="6904">$H700*AC700</f>
        <v>0</v>
      </c>
      <c r="AF700" s="33">
        <f t="shared" ref="AF700" si="6905">$H700*AE700</f>
        <v>0</v>
      </c>
      <c r="AG700" s="34">
        <f t="shared" si="6885"/>
        <v>0</v>
      </c>
    </row>
    <row r="701" spans="1:33" s="14" customFormat="1" ht="18" customHeight="1" x14ac:dyDescent="0.25">
      <c r="A701" s="24"/>
      <c r="B701" s="24"/>
      <c r="C701" s="24"/>
      <c r="D701" s="24"/>
      <c r="E701" s="24"/>
      <c r="F701" s="24"/>
      <c r="G701" s="24"/>
      <c r="H701" s="33"/>
      <c r="I701" s="33"/>
      <c r="J701" s="33">
        <f t="shared" si="6874"/>
        <v>0</v>
      </c>
      <c r="L701" s="33">
        <f t="shared" si="6874"/>
        <v>0</v>
      </c>
      <c r="N701" s="33">
        <f t="shared" ref="N701" si="6906">$H701*M701</f>
        <v>0</v>
      </c>
      <c r="P701" s="33">
        <f t="shared" ref="P701" si="6907">$H701*O701</f>
        <v>0</v>
      </c>
      <c r="R701" s="33">
        <f t="shared" ref="R701" si="6908">$H701*Q701</f>
        <v>0</v>
      </c>
      <c r="T701" s="33">
        <f t="shared" ref="T701" si="6909">$H701*S701</f>
        <v>0</v>
      </c>
      <c r="V701" s="33">
        <f t="shared" ref="V701" si="6910">$H701*U701</f>
        <v>0</v>
      </c>
      <c r="X701" s="33">
        <f t="shared" ref="X701" si="6911">$H701*W701</f>
        <v>0</v>
      </c>
      <c r="Z701" s="33">
        <f t="shared" ref="Z701" si="6912">$H701*Y701</f>
        <v>0</v>
      </c>
      <c r="AB701" s="33">
        <f t="shared" ref="AB701" si="6913">$H701*AA701</f>
        <v>0</v>
      </c>
      <c r="AD701" s="33">
        <f t="shared" ref="AD701" si="6914">$H701*AC701</f>
        <v>0</v>
      </c>
      <c r="AF701" s="33">
        <f t="shared" ref="AF701" si="6915">$H701*AE701</f>
        <v>0</v>
      </c>
      <c r="AG701" s="34">
        <f t="shared" si="6885"/>
        <v>0</v>
      </c>
    </row>
    <row r="702" spans="1:33" s="14" customFormat="1" ht="18" customHeight="1" x14ac:dyDescent="0.25">
      <c r="A702" s="24"/>
      <c r="B702" s="24"/>
      <c r="C702" s="24"/>
      <c r="D702" s="24"/>
      <c r="E702" s="24"/>
      <c r="F702" s="24"/>
      <c r="G702" s="24"/>
      <c r="H702" s="33"/>
      <c r="I702" s="33"/>
      <c r="J702" s="33">
        <f t="shared" si="6874"/>
        <v>0</v>
      </c>
      <c r="L702" s="33">
        <f t="shared" si="6874"/>
        <v>0</v>
      </c>
      <c r="N702" s="33">
        <f t="shared" ref="N702" si="6916">$H702*M702</f>
        <v>0</v>
      </c>
      <c r="P702" s="33">
        <f t="shared" ref="P702" si="6917">$H702*O702</f>
        <v>0</v>
      </c>
      <c r="R702" s="33">
        <f t="shared" ref="R702" si="6918">$H702*Q702</f>
        <v>0</v>
      </c>
      <c r="T702" s="33">
        <f t="shared" ref="T702" si="6919">$H702*S702</f>
        <v>0</v>
      </c>
      <c r="V702" s="33">
        <f t="shared" ref="V702" si="6920">$H702*U702</f>
        <v>0</v>
      </c>
      <c r="X702" s="33">
        <f t="shared" ref="X702" si="6921">$H702*W702</f>
        <v>0</v>
      </c>
      <c r="Z702" s="33">
        <f t="shared" ref="Z702" si="6922">$H702*Y702</f>
        <v>0</v>
      </c>
      <c r="AB702" s="33">
        <f t="shared" ref="AB702" si="6923">$H702*AA702</f>
        <v>0</v>
      </c>
      <c r="AD702" s="33">
        <f t="shared" ref="AD702" si="6924">$H702*AC702</f>
        <v>0</v>
      </c>
      <c r="AF702" s="33">
        <f t="shared" ref="AF702" si="6925">$H702*AE702</f>
        <v>0</v>
      </c>
      <c r="AG702" s="34">
        <f t="shared" si="6885"/>
        <v>0</v>
      </c>
    </row>
    <row r="703" spans="1:33" s="14" customFormat="1" ht="18" customHeight="1" x14ac:dyDescent="0.25">
      <c r="A703" s="24"/>
      <c r="B703" s="24"/>
      <c r="C703" s="24"/>
      <c r="D703" s="24"/>
      <c r="E703" s="24"/>
      <c r="F703" s="24"/>
      <c r="G703" s="24"/>
      <c r="H703" s="33"/>
      <c r="I703" s="33"/>
      <c r="J703" s="33">
        <f t="shared" si="6874"/>
        <v>0</v>
      </c>
      <c r="L703" s="33">
        <f t="shared" si="6874"/>
        <v>0</v>
      </c>
      <c r="N703" s="33">
        <f t="shared" ref="N703" si="6926">$H703*M703</f>
        <v>0</v>
      </c>
      <c r="P703" s="33">
        <f t="shared" ref="P703" si="6927">$H703*O703</f>
        <v>0</v>
      </c>
      <c r="R703" s="33">
        <f t="shared" ref="R703" si="6928">$H703*Q703</f>
        <v>0</v>
      </c>
      <c r="T703" s="33">
        <f t="shared" ref="T703" si="6929">$H703*S703</f>
        <v>0</v>
      </c>
      <c r="V703" s="33">
        <f t="shared" ref="V703" si="6930">$H703*U703</f>
        <v>0</v>
      </c>
      <c r="X703" s="33">
        <f t="shared" ref="X703" si="6931">$H703*W703</f>
        <v>0</v>
      </c>
      <c r="Z703" s="33">
        <f t="shared" ref="Z703" si="6932">$H703*Y703</f>
        <v>0</v>
      </c>
      <c r="AB703" s="33">
        <f t="shared" ref="AB703" si="6933">$H703*AA703</f>
        <v>0</v>
      </c>
      <c r="AD703" s="33">
        <f t="shared" ref="AD703" si="6934">$H703*AC703</f>
        <v>0</v>
      </c>
      <c r="AF703" s="33">
        <f t="shared" ref="AF703" si="6935">$H703*AE703</f>
        <v>0</v>
      </c>
      <c r="AG703" s="34">
        <f t="shared" si="6885"/>
        <v>0</v>
      </c>
    </row>
    <row r="704" spans="1:33" s="14" customFormat="1" ht="18" customHeight="1" x14ac:dyDescent="0.25">
      <c r="A704" s="24"/>
      <c r="B704" s="24"/>
      <c r="C704" s="24"/>
      <c r="D704" s="24"/>
      <c r="E704" s="24"/>
      <c r="F704" s="24"/>
      <c r="G704" s="24"/>
      <c r="H704" s="33"/>
      <c r="I704" s="33"/>
      <c r="J704" s="33">
        <f t="shared" si="6874"/>
        <v>0</v>
      </c>
      <c r="L704" s="33">
        <f t="shared" si="6874"/>
        <v>0</v>
      </c>
      <c r="N704" s="33">
        <f t="shared" ref="N704" si="6936">$H704*M704</f>
        <v>0</v>
      </c>
      <c r="P704" s="33">
        <f t="shared" ref="P704" si="6937">$H704*O704</f>
        <v>0</v>
      </c>
      <c r="R704" s="33">
        <f t="shared" ref="R704" si="6938">$H704*Q704</f>
        <v>0</v>
      </c>
      <c r="T704" s="33">
        <f t="shared" ref="T704" si="6939">$H704*S704</f>
        <v>0</v>
      </c>
      <c r="V704" s="33">
        <f t="shared" ref="V704" si="6940">$H704*U704</f>
        <v>0</v>
      </c>
      <c r="X704" s="33">
        <f t="shared" ref="X704" si="6941">$H704*W704</f>
        <v>0</v>
      </c>
      <c r="Z704" s="33">
        <f t="shared" ref="Z704" si="6942">$H704*Y704</f>
        <v>0</v>
      </c>
      <c r="AB704" s="33">
        <f t="shared" ref="AB704" si="6943">$H704*AA704</f>
        <v>0</v>
      </c>
      <c r="AD704" s="33">
        <f t="shared" ref="AD704" si="6944">$H704*AC704</f>
        <v>0</v>
      </c>
      <c r="AF704" s="33">
        <f t="shared" ref="AF704" si="6945">$H704*AE704</f>
        <v>0</v>
      </c>
      <c r="AG704" s="34">
        <f t="shared" si="6885"/>
        <v>0</v>
      </c>
    </row>
    <row r="705" spans="1:33" s="14" customFormat="1" ht="18" customHeight="1" x14ac:dyDescent="0.25">
      <c r="A705" s="24"/>
      <c r="B705" s="24"/>
      <c r="C705" s="24"/>
      <c r="D705" s="24"/>
      <c r="E705" s="24"/>
      <c r="F705" s="24"/>
      <c r="G705" s="24"/>
      <c r="H705" s="33"/>
      <c r="I705" s="33"/>
      <c r="J705" s="33">
        <f t="shared" si="6874"/>
        <v>0</v>
      </c>
      <c r="L705" s="33">
        <f t="shared" si="6874"/>
        <v>0</v>
      </c>
      <c r="N705" s="33">
        <f t="shared" ref="N705" si="6946">$H705*M705</f>
        <v>0</v>
      </c>
      <c r="P705" s="33">
        <f t="shared" ref="P705" si="6947">$H705*O705</f>
        <v>0</v>
      </c>
      <c r="R705" s="33">
        <f t="shared" ref="R705" si="6948">$H705*Q705</f>
        <v>0</v>
      </c>
      <c r="T705" s="33">
        <f t="shared" ref="T705" si="6949">$H705*S705</f>
        <v>0</v>
      </c>
      <c r="V705" s="33">
        <f t="shared" ref="V705" si="6950">$H705*U705</f>
        <v>0</v>
      </c>
      <c r="X705" s="33">
        <f t="shared" ref="X705" si="6951">$H705*W705</f>
        <v>0</v>
      </c>
      <c r="Z705" s="33">
        <f t="shared" ref="Z705" si="6952">$H705*Y705</f>
        <v>0</v>
      </c>
      <c r="AB705" s="33">
        <f t="shared" ref="AB705" si="6953">$H705*AA705</f>
        <v>0</v>
      </c>
      <c r="AD705" s="33">
        <f t="shared" ref="AD705" si="6954">$H705*AC705</f>
        <v>0</v>
      </c>
      <c r="AF705" s="33">
        <f t="shared" ref="AF705" si="6955">$H705*AE705</f>
        <v>0</v>
      </c>
      <c r="AG705" s="34">
        <f t="shared" si="6885"/>
        <v>0</v>
      </c>
    </row>
    <row r="706" spans="1:33" s="14" customFormat="1" ht="18" customHeight="1" x14ac:dyDescent="0.25">
      <c r="A706" s="24"/>
      <c r="B706" s="24"/>
      <c r="C706" s="24"/>
      <c r="D706" s="24"/>
      <c r="E706" s="24"/>
      <c r="F706" s="24"/>
      <c r="G706" s="24"/>
      <c r="H706" s="33"/>
      <c r="I706" s="33"/>
      <c r="J706" s="33">
        <f t="shared" si="6874"/>
        <v>0</v>
      </c>
      <c r="L706" s="33">
        <f t="shared" si="6874"/>
        <v>0</v>
      </c>
      <c r="N706" s="33">
        <f t="shared" ref="N706" si="6956">$H706*M706</f>
        <v>0</v>
      </c>
      <c r="P706" s="33">
        <f t="shared" ref="P706" si="6957">$H706*O706</f>
        <v>0</v>
      </c>
      <c r="R706" s="33">
        <f t="shared" ref="R706" si="6958">$H706*Q706</f>
        <v>0</v>
      </c>
      <c r="T706" s="33">
        <f t="shared" ref="T706" si="6959">$H706*S706</f>
        <v>0</v>
      </c>
      <c r="V706" s="33">
        <f t="shared" ref="V706" si="6960">$H706*U706</f>
        <v>0</v>
      </c>
      <c r="X706" s="33">
        <f t="shared" ref="X706" si="6961">$H706*W706</f>
        <v>0</v>
      </c>
      <c r="Z706" s="33">
        <f t="shared" ref="Z706" si="6962">$H706*Y706</f>
        <v>0</v>
      </c>
      <c r="AB706" s="33">
        <f t="shared" ref="AB706" si="6963">$H706*AA706</f>
        <v>0</v>
      </c>
      <c r="AD706" s="33">
        <f t="shared" ref="AD706" si="6964">$H706*AC706</f>
        <v>0</v>
      </c>
      <c r="AF706" s="33">
        <f t="shared" ref="AF706" si="6965">$H706*AE706</f>
        <v>0</v>
      </c>
      <c r="AG706" s="34">
        <f t="shared" si="6885"/>
        <v>0</v>
      </c>
    </row>
    <row r="707" spans="1:33" s="14" customFormat="1" ht="18" customHeight="1" x14ac:dyDescent="0.25">
      <c r="A707" s="24"/>
      <c r="B707" s="24"/>
      <c r="C707" s="24"/>
      <c r="D707" s="24"/>
      <c r="E707" s="24"/>
      <c r="F707" s="24"/>
      <c r="G707" s="24"/>
      <c r="H707" s="33"/>
      <c r="I707" s="33"/>
      <c r="J707" s="33">
        <f t="shared" si="6874"/>
        <v>0</v>
      </c>
      <c r="L707" s="33">
        <f t="shared" si="6874"/>
        <v>0</v>
      </c>
      <c r="N707" s="33">
        <f t="shared" ref="N707" si="6966">$H707*M707</f>
        <v>0</v>
      </c>
      <c r="P707" s="33">
        <f t="shared" ref="P707" si="6967">$H707*O707</f>
        <v>0</v>
      </c>
      <c r="R707" s="33">
        <f t="shared" ref="R707" si="6968">$H707*Q707</f>
        <v>0</v>
      </c>
      <c r="T707" s="33">
        <f t="shared" ref="T707" si="6969">$H707*S707</f>
        <v>0</v>
      </c>
      <c r="V707" s="33">
        <f t="shared" ref="V707" si="6970">$H707*U707</f>
        <v>0</v>
      </c>
      <c r="X707" s="33">
        <f t="shared" ref="X707" si="6971">$H707*W707</f>
        <v>0</v>
      </c>
      <c r="Z707" s="33">
        <f t="shared" ref="Z707" si="6972">$H707*Y707</f>
        <v>0</v>
      </c>
      <c r="AB707" s="33">
        <f t="shared" ref="AB707" si="6973">$H707*AA707</f>
        <v>0</v>
      </c>
      <c r="AD707" s="33">
        <f t="shared" ref="AD707" si="6974">$H707*AC707</f>
        <v>0</v>
      </c>
      <c r="AF707" s="33">
        <f t="shared" ref="AF707" si="6975">$H707*AE707</f>
        <v>0</v>
      </c>
      <c r="AG707" s="34">
        <f t="shared" si="6885"/>
        <v>0</v>
      </c>
    </row>
    <row r="708" spans="1:33" s="14" customFormat="1" ht="18" customHeight="1" x14ac:dyDescent="0.25">
      <c r="A708" s="24"/>
      <c r="B708" s="24"/>
      <c r="C708" s="24"/>
      <c r="D708" s="24"/>
      <c r="E708" s="24"/>
      <c r="F708" s="24"/>
      <c r="G708" s="24"/>
      <c r="H708" s="33"/>
      <c r="I708" s="33"/>
      <c r="J708" s="33">
        <f t="shared" si="6874"/>
        <v>0</v>
      </c>
      <c r="L708" s="33">
        <f t="shared" si="6874"/>
        <v>0</v>
      </c>
      <c r="N708" s="33">
        <f t="shared" ref="N708" si="6976">$H708*M708</f>
        <v>0</v>
      </c>
      <c r="P708" s="33">
        <f t="shared" ref="P708" si="6977">$H708*O708</f>
        <v>0</v>
      </c>
      <c r="R708" s="33">
        <f t="shared" ref="R708" si="6978">$H708*Q708</f>
        <v>0</v>
      </c>
      <c r="T708" s="33">
        <f t="shared" ref="T708" si="6979">$H708*S708</f>
        <v>0</v>
      </c>
      <c r="V708" s="33">
        <f t="shared" ref="V708" si="6980">$H708*U708</f>
        <v>0</v>
      </c>
      <c r="X708" s="33">
        <f t="shared" ref="X708" si="6981">$H708*W708</f>
        <v>0</v>
      </c>
      <c r="Z708" s="33">
        <f t="shared" ref="Z708" si="6982">$H708*Y708</f>
        <v>0</v>
      </c>
      <c r="AB708" s="33">
        <f t="shared" ref="AB708" si="6983">$H708*AA708</f>
        <v>0</v>
      </c>
      <c r="AD708" s="33">
        <f t="shared" ref="AD708" si="6984">$H708*AC708</f>
        <v>0</v>
      </c>
      <c r="AF708" s="33">
        <f t="shared" ref="AF708" si="6985">$H708*AE708</f>
        <v>0</v>
      </c>
      <c r="AG708" s="34">
        <f t="shared" si="6885"/>
        <v>0</v>
      </c>
    </row>
    <row r="709" spans="1:33" s="14" customFormat="1" ht="18" customHeight="1" x14ac:dyDescent="0.25">
      <c r="A709" s="24"/>
      <c r="B709" s="24"/>
      <c r="C709" s="24"/>
      <c r="D709" s="24"/>
      <c r="E709" s="24"/>
      <c r="F709" s="24"/>
      <c r="G709" s="24"/>
      <c r="H709" s="33"/>
      <c r="I709" s="33"/>
      <c r="J709" s="33">
        <f t="shared" si="6874"/>
        <v>0</v>
      </c>
      <c r="L709" s="33">
        <f t="shared" si="6874"/>
        <v>0</v>
      </c>
      <c r="N709" s="33">
        <f t="shared" ref="N709" si="6986">$H709*M709</f>
        <v>0</v>
      </c>
      <c r="P709" s="33">
        <f t="shared" ref="P709" si="6987">$H709*O709</f>
        <v>0</v>
      </c>
      <c r="R709" s="33">
        <f t="shared" ref="R709" si="6988">$H709*Q709</f>
        <v>0</v>
      </c>
      <c r="T709" s="33">
        <f t="shared" ref="T709" si="6989">$H709*S709</f>
        <v>0</v>
      </c>
      <c r="V709" s="33">
        <f t="shared" ref="V709" si="6990">$H709*U709</f>
        <v>0</v>
      </c>
      <c r="X709" s="33">
        <f t="shared" ref="X709" si="6991">$H709*W709</f>
        <v>0</v>
      </c>
      <c r="Z709" s="33">
        <f t="shared" ref="Z709" si="6992">$H709*Y709</f>
        <v>0</v>
      </c>
      <c r="AB709" s="33">
        <f t="shared" ref="AB709" si="6993">$H709*AA709</f>
        <v>0</v>
      </c>
      <c r="AD709" s="33">
        <f t="shared" ref="AD709" si="6994">$H709*AC709</f>
        <v>0</v>
      </c>
      <c r="AF709" s="33">
        <f t="shared" ref="AF709" si="6995">$H709*AE709</f>
        <v>0</v>
      </c>
      <c r="AG709" s="34">
        <f t="shared" si="6885"/>
        <v>0</v>
      </c>
    </row>
    <row r="710" spans="1:33" s="14" customFormat="1" ht="18" customHeight="1" x14ac:dyDescent="0.25">
      <c r="A710" s="24"/>
      <c r="B710" s="24"/>
      <c r="C710" s="24"/>
      <c r="D710" s="24"/>
      <c r="E710" s="24"/>
      <c r="F710" s="24"/>
      <c r="G710" s="24"/>
      <c r="H710" s="33"/>
      <c r="I710" s="33"/>
      <c r="J710" s="33">
        <f t="shared" si="6874"/>
        <v>0</v>
      </c>
      <c r="L710" s="33">
        <f t="shared" si="6874"/>
        <v>0</v>
      </c>
      <c r="N710" s="33">
        <f t="shared" ref="N710" si="6996">$H710*M710</f>
        <v>0</v>
      </c>
      <c r="P710" s="33">
        <f t="shared" ref="P710" si="6997">$H710*O710</f>
        <v>0</v>
      </c>
      <c r="R710" s="33">
        <f t="shared" ref="R710" si="6998">$H710*Q710</f>
        <v>0</v>
      </c>
      <c r="T710" s="33">
        <f t="shared" ref="T710" si="6999">$H710*S710</f>
        <v>0</v>
      </c>
      <c r="V710" s="33">
        <f t="shared" ref="V710" si="7000">$H710*U710</f>
        <v>0</v>
      </c>
      <c r="X710" s="33">
        <f t="shared" ref="X710" si="7001">$H710*W710</f>
        <v>0</v>
      </c>
      <c r="Z710" s="33">
        <f t="shared" ref="Z710" si="7002">$H710*Y710</f>
        <v>0</v>
      </c>
      <c r="AB710" s="33">
        <f t="shared" ref="AB710" si="7003">$H710*AA710</f>
        <v>0</v>
      </c>
      <c r="AD710" s="33">
        <f t="shared" ref="AD710" si="7004">$H710*AC710</f>
        <v>0</v>
      </c>
      <c r="AF710" s="33">
        <f t="shared" ref="AF710" si="7005">$H710*AE710</f>
        <v>0</v>
      </c>
      <c r="AG710" s="34">
        <f t="shared" si="6885"/>
        <v>0</v>
      </c>
    </row>
    <row r="711" spans="1:33" s="14" customFormat="1" ht="18" customHeight="1" x14ac:dyDescent="0.25">
      <c r="A711" s="24"/>
      <c r="B711" s="24"/>
      <c r="C711" s="24"/>
      <c r="D711" s="24"/>
      <c r="E711" s="24"/>
      <c r="F711" s="24"/>
      <c r="G711" s="24"/>
      <c r="H711" s="33"/>
      <c r="I711" s="33"/>
      <c r="J711" s="33">
        <f t="shared" si="6874"/>
        <v>0</v>
      </c>
      <c r="L711" s="33">
        <f t="shared" si="6874"/>
        <v>0</v>
      </c>
      <c r="N711" s="33">
        <f t="shared" ref="N711" si="7006">$H711*M711</f>
        <v>0</v>
      </c>
      <c r="P711" s="33">
        <f t="shared" ref="P711" si="7007">$H711*O711</f>
        <v>0</v>
      </c>
      <c r="R711" s="33">
        <f t="shared" ref="R711" si="7008">$H711*Q711</f>
        <v>0</v>
      </c>
      <c r="T711" s="33">
        <f t="shared" ref="T711" si="7009">$H711*S711</f>
        <v>0</v>
      </c>
      <c r="V711" s="33">
        <f t="shared" ref="V711" si="7010">$H711*U711</f>
        <v>0</v>
      </c>
      <c r="X711" s="33">
        <f t="shared" ref="X711" si="7011">$H711*W711</f>
        <v>0</v>
      </c>
      <c r="Z711" s="33">
        <f t="shared" ref="Z711" si="7012">$H711*Y711</f>
        <v>0</v>
      </c>
      <c r="AB711" s="33">
        <f t="shared" ref="AB711" si="7013">$H711*AA711</f>
        <v>0</v>
      </c>
      <c r="AD711" s="33">
        <f t="shared" ref="AD711" si="7014">$H711*AC711</f>
        <v>0</v>
      </c>
      <c r="AF711" s="33">
        <f t="shared" ref="AF711" si="7015">$H711*AE711</f>
        <v>0</v>
      </c>
      <c r="AG711" s="34">
        <f t="shared" si="6885"/>
        <v>0</v>
      </c>
    </row>
    <row r="712" spans="1:33" s="14" customFormat="1" ht="18" customHeight="1" x14ac:dyDescent="0.25">
      <c r="A712" s="24"/>
      <c r="B712" s="24"/>
      <c r="C712" s="24"/>
      <c r="D712" s="24"/>
      <c r="E712" s="24"/>
      <c r="F712" s="24"/>
      <c r="G712" s="24"/>
      <c r="H712" s="33"/>
      <c r="I712" s="33"/>
      <c r="J712" s="33">
        <f t="shared" si="6874"/>
        <v>0</v>
      </c>
      <c r="L712" s="33">
        <f t="shared" si="6874"/>
        <v>0</v>
      </c>
      <c r="N712" s="33">
        <f t="shared" ref="N712" si="7016">$H712*M712</f>
        <v>0</v>
      </c>
      <c r="P712" s="33">
        <f t="shared" ref="P712" si="7017">$H712*O712</f>
        <v>0</v>
      </c>
      <c r="R712" s="33">
        <f t="shared" ref="R712" si="7018">$H712*Q712</f>
        <v>0</v>
      </c>
      <c r="T712" s="33">
        <f t="shared" ref="T712" si="7019">$H712*S712</f>
        <v>0</v>
      </c>
      <c r="V712" s="33">
        <f t="shared" ref="V712" si="7020">$H712*U712</f>
        <v>0</v>
      </c>
      <c r="X712" s="33">
        <f t="shared" ref="X712" si="7021">$H712*W712</f>
        <v>0</v>
      </c>
      <c r="Z712" s="33">
        <f t="shared" ref="Z712" si="7022">$H712*Y712</f>
        <v>0</v>
      </c>
      <c r="AB712" s="33">
        <f t="shared" ref="AB712" si="7023">$H712*AA712</f>
        <v>0</v>
      </c>
      <c r="AD712" s="33">
        <f t="shared" ref="AD712" si="7024">$H712*AC712</f>
        <v>0</v>
      </c>
      <c r="AF712" s="33">
        <f t="shared" ref="AF712" si="7025">$H712*AE712</f>
        <v>0</v>
      </c>
      <c r="AG712" s="34">
        <f t="shared" si="6885"/>
        <v>0</v>
      </c>
    </row>
    <row r="713" spans="1:33" s="14" customFormat="1" ht="18" customHeight="1" x14ac:dyDescent="0.25">
      <c r="A713" s="24"/>
      <c r="B713" s="24"/>
      <c r="C713" s="24"/>
      <c r="D713" s="24"/>
      <c r="E713" s="24"/>
      <c r="F713" s="24"/>
      <c r="G713" s="24"/>
      <c r="H713" s="33"/>
      <c r="I713" s="33"/>
      <c r="J713" s="33">
        <f t="shared" si="6874"/>
        <v>0</v>
      </c>
      <c r="L713" s="33">
        <f t="shared" si="6874"/>
        <v>0</v>
      </c>
      <c r="N713" s="33">
        <f t="shared" ref="N713" si="7026">$H713*M713</f>
        <v>0</v>
      </c>
      <c r="P713" s="33">
        <f t="shared" ref="P713" si="7027">$H713*O713</f>
        <v>0</v>
      </c>
      <c r="R713" s="33">
        <f t="shared" ref="R713" si="7028">$H713*Q713</f>
        <v>0</v>
      </c>
      <c r="T713" s="33">
        <f t="shared" ref="T713" si="7029">$H713*S713</f>
        <v>0</v>
      </c>
      <c r="V713" s="33">
        <f t="shared" ref="V713" si="7030">$H713*U713</f>
        <v>0</v>
      </c>
      <c r="X713" s="33">
        <f t="shared" ref="X713" si="7031">$H713*W713</f>
        <v>0</v>
      </c>
      <c r="Z713" s="33">
        <f t="shared" ref="Z713" si="7032">$H713*Y713</f>
        <v>0</v>
      </c>
      <c r="AB713" s="33">
        <f t="shared" ref="AB713" si="7033">$H713*AA713</f>
        <v>0</v>
      </c>
      <c r="AD713" s="33">
        <f t="shared" ref="AD713" si="7034">$H713*AC713</f>
        <v>0</v>
      </c>
      <c r="AF713" s="33">
        <f t="shared" ref="AF713" si="7035">$H713*AE713</f>
        <v>0</v>
      </c>
      <c r="AG713" s="34">
        <f t="shared" si="6885"/>
        <v>0</v>
      </c>
    </row>
    <row r="714" spans="1:33" s="14" customFormat="1" ht="18" customHeight="1" x14ac:dyDescent="0.25">
      <c r="A714" s="24"/>
      <c r="B714" s="24"/>
      <c r="C714" s="24"/>
      <c r="D714" s="24"/>
      <c r="E714" s="24"/>
      <c r="F714" s="24"/>
      <c r="G714" s="24"/>
      <c r="H714" s="33"/>
      <c r="I714" s="33"/>
      <c r="J714" s="33">
        <f t="shared" si="6874"/>
        <v>0</v>
      </c>
      <c r="L714" s="33">
        <f t="shared" si="6874"/>
        <v>0</v>
      </c>
      <c r="N714" s="33">
        <f t="shared" ref="N714" si="7036">$H714*M714</f>
        <v>0</v>
      </c>
      <c r="P714" s="33">
        <f t="shared" ref="P714" si="7037">$H714*O714</f>
        <v>0</v>
      </c>
      <c r="R714" s="33">
        <f t="shared" ref="R714" si="7038">$H714*Q714</f>
        <v>0</v>
      </c>
      <c r="T714" s="33">
        <f t="shared" ref="T714" si="7039">$H714*S714</f>
        <v>0</v>
      </c>
      <c r="V714" s="33">
        <f t="shared" ref="V714" si="7040">$H714*U714</f>
        <v>0</v>
      </c>
      <c r="X714" s="33">
        <f t="shared" ref="X714" si="7041">$H714*W714</f>
        <v>0</v>
      </c>
      <c r="Z714" s="33">
        <f t="shared" ref="Z714" si="7042">$H714*Y714</f>
        <v>0</v>
      </c>
      <c r="AB714" s="33">
        <f t="shared" ref="AB714" si="7043">$H714*AA714</f>
        <v>0</v>
      </c>
      <c r="AD714" s="33">
        <f t="shared" ref="AD714" si="7044">$H714*AC714</f>
        <v>0</v>
      </c>
      <c r="AF714" s="33">
        <f t="shared" ref="AF714" si="7045">$H714*AE714</f>
        <v>0</v>
      </c>
      <c r="AG714" s="34">
        <f t="shared" si="6885"/>
        <v>0</v>
      </c>
    </row>
    <row r="715" spans="1:33" s="14" customFormat="1" ht="18" customHeight="1" x14ac:dyDescent="0.25">
      <c r="A715" s="24"/>
      <c r="B715" s="24"/>
      <c r="C715" s="24"/>
      <c r="D715" s="24"/>
      <c r="E715" s="24"/>
      <c r="F715" s="24"/>
      <c r="G715" s="24"/>
      <c r="H715" s="33"/>
      <c r="I715" s="33"/>
      <c r="J715" s="33">
        <f t="shared" si="6874"/>
        <v>0</v>
      </c>
      <c r="L715" s="33">
        <f t="shared" si="6874"/>
        <v>0</v>
      </c>
      <c r="N715" s="33">
        <f t="shared" ref="N715" si="7046">$H715*M715</f>
        <v>0</v>
      </c>
      <c r="P715" s="33">
        <f t="shared" ref="P715" si="7047">$H715*O715</f>
        <v>0</v>
      </c>
      <c r="R715" s="33">
        <f t="shared" ref="R715" si="7048">$H715*Q715</f>
        <v>0</v>
      </c>
      <c r="T715" s="33">
        <f t="shared" ref="T715" si="7049">$H715*S715</f>
        <v>0</v>
      </c>
      <c r="V715" s="33">
        <f t="shared" ref="V715" si="7050">$H715*U715</f>
        <v>0</v>
      </c>
      <c r="X715" s="33">
        <f t="shared" ref="X715" si="7051">$H715*W715</f>
        <v>0</v>
      </c>
      <c r="Z715" s="33">
        <f t="shared" ref="Z715" si="7052">$H715*Y715</f>
        <v>0</v>
      </c>
      <c r="AB715" s="33">
        <f t="shared" ref="AB715" si="7053">$H715*AA715</f>
        <v>0</v>
      </c>
      <c r="AD715" s="33">
        <f t="shared" ref="AD715" si="7054">$H715*AC715</f>
        <v>0</v>
      </c>
      <c r="AF715" s="33">
        <f t="shared" ref="AF715" si="7055">$H715*AE715</f>
        <v>0</v>
      </c>
      <c r="AG715" s="34">
        <f t="shared" si="6885"/>
        <v>0</v>
      </c>
    </row>
    <row r="716" spans="1:33" s="14" customFormat="1" ht="18" customHeight="1" x14ac:dyDescent="0.25">
      <c r="A716" s="24"/>
      <c r="B716" s="24"/>
      <c r="C716" s="24"/>
      <c r="D716" s="24"/>
      <c r="E716" s="24"/>
      <c r="F716" s="24"/>
      <c r="G716" s="24"/>
      <c r="H716" s="33"/>
      <c r="I716" s="33"/>
      <c r="J716" s="33">
        <f t="shared" si="6874"/>
        <v>0</v>
      </c>
      <c r="L716" s="33">
        <f t="shared" si="6874"/>
        <v>0</v>
      </c>
      <c r="N716" s="33">
        <f t="shared" ref="N716" si="7056">$H716*M716</f>
        <v>0</v>
      </c>
      <c r="P716" s="33">
        <f t="shared" ref="P716" si="7057">$H716*O716</f>
        <v>0</v>
      </c>
      <c r="R716" s="33">
        <f t="shared" ref="R716" si="7058">$H716*Q716</f>
        <v>0</v>
      </c>
      <c r="T716" s="33">
        <f t="shared" ref="T716" si="7059">$H716*S716</f>
        <v>0</v>
      </c>
      <c r="V716" s="33">
        <f t="shared" ref="V716" si="7060">$H716*U716</f>
        <v>0</v>
      </c>
      <c r="X716" s="33">
        <f t="shared" ref="X716" si="7061">$H716*W716</f>
        <v>0</v>
      </c>
      <c r="Z716" s="33">
        <f t="shared" ref="Z716" si="7062">$H716*Y716</f>
        <v>0</v>
      </c>
      <c r="AB716" s="33">
        <f t="shared" ref="AB716" si="7063">$H716*AA716</f>
        <v>0</v>
      </c>
      <c r="AD716" s="33">
        <f t="shared" ref="AD716" si="7064">$H716*AC716</f>
        <v>0</v>
      </c>
      <c r="AF716" s="33">
        <f t="shared" ref="AF716" si="7065">$H716*AE716</f>
        <v>0</v>
      </c>
      <c r="AG716" s="34">
        <f t="shared" si="6885"/>
        <v>0</v>
      </c>
    </row>
    <row r="717" spans="1:33" s="14" customFormat="1" ht="18" customHeight="1" x14ac:dyDescent="0.25">
      <c r="A717" s="24"/>
      <c r="B717" s="24"/>
      <c r="C717" s="24"/>
      <c r="D717" s="24"/>
      <c r="E717" s="24"/>
      <c r="F717" s="24"/>
      <c r="G717" s="24"/>
      <c r="H717" s="33"/>
      <c r="I717" s="33"/>
      <c r="J717" s="33">
        <f t="shared" si="6874"/>
        <v>0</v>
      </c>
      <c r="L717" s="33">
        <f t="shared" si="6874"/>
        <v>0</v>
      </c>
      <c r="N717" s="33">
        <f t="shared" ref="N717" si="7066">$H717*M717</f>
        <v>0</v>
      </c>
      <c r="P717" s="33">
        <f t="shared" ref="P717" si="7067">$H717*O717</f>
        <v>0</v>
      </c>
      <c r="R717" s="33">
        <f t="shared" ref="R717" si="7068">$H717*Q717</f>
        <v>0</v>
      </c>
      <c r="T717" s="33">
        <f t="shared" ref="T717" si="7069">$H717*S717</f>
        <v>0</v>
      </c>
      <c r="V717" s="33">
        <f t="shared" ref="V717" si="7070">$H717*U717</f>
        <v>0</v>
      </c>
      <c r="X717" s="33">
        <f t="shared" ref="X717" si="7071">$H717*W717</f>
        <v>0</v>
      </c>
      <c r="Z717" s="33">
        <f t="shared" ref="Z717" si="7072">$H717*Y717</f>
        <v>0</v>
      </c>
      <c r="AB717" s="33">
        <f t="shared" ref="AB717" si="7073">$H717*AA717</f>
        <v>0</v>
      </c>
      <c r="AD717" s="33">
        <f t="shared" ref="AD717" si="7074">$H717*AC717</f>
        <v>0</v>
      </c>
      <c r="AF717" s="33">
        <f t="shared" ref="AF717" si="7075">$H717*AE717</f>
        <v>0</v>
      </c>
      <c r="AG717" s="34">
        <f t="shared" si="6885"/>
        <v>0</v>
      </c>
    </row>
    <row r="718" spans="1:33" s="14" customFormat="1" ht="18" customHeight="1" x14ac:dyDescent="0.25">
      <c r="A718" s="24"/>
      <c r="B718" s="24"/>
      <c r="C718" s="24"/>
      <c r="D718" s="24"/>
      <c r="E718" s="24"/>
      <c r="F718" s="24"/>
      <c r="G718" s="24"/>
      <c r="H718" s="33"/>
      <c r="I718" s="33"/>
      <c r="J718" s="33">
        <f t="shared" si="6874"/>
        <v>0</v>
      </c>
      <c r="L718" s="33">
        <f t="shared" si="6874"/>
        <v>0</v>
      </c>
      <c r="N718" s="33">
        <f t="shared" ref="N718" si="7076">$H718*M718</f>
        <v>0</v>
      </c>
      <c r="P718" s="33">
        <f t="shared" ref="P718" si="7077">$H718*O718</f>
        <v>0</v>
      </c>
      <c r="R718" s="33">
        <f t="shared" ref="R718" si="7078">$H718*Q718</f>
        <v>0</v>
      </c>
      <c r="T718" s="33">
        <f t="shared" ref="T718" si="7079">$H718*S718</f>
        <v>0</v>
      </c>
      <c r="V718" s="33">
        <f t="shared" ref="V718" si="7080">$H718*U718</f>
        <v>0</v>
      </c>
      <c r="X718" s="33">
        <f t="shared" ref="X718" si="7081">$H718*W718</f>
        <v>0</v>
      </c>
      <c r="Z718" s="33">
        <f t="shared" ref="Z718" si="7082">$H718*Y718</f>
        <v>0</v>
      </c>
      <c r="AB718" s="33">
        <f t="shared" ref="AB718" si="7083">$H718*AA718</f>
        <v>0</v>
      </c>
      <c r="AD718" s="33">
        <f t="shared" ref="AD718" si="7084">$H718*AC718</f>
        <v>0</v>
      </c>
      <c r="AF718" s="33">
        <f t="shared" ref="AF718" si="7085">$H718*AE718</f>
        <v>0</v>
      </c>
      <c r="AG718" s="34">
        <f t="shared" si="6885"/>
        <v>0</v>
      </c>
    </row>
    <row r="719" spans="1:33" s="14" customFormat="1" ht="18" customHeight="1" x14ac:dyDescent="0.25">
      <c r="A719" s="24"/>
      <c r="B719" s="24"/>
      <c r="C719" s="24"/>
      <c r="D719" s="24"/>
      <c r="E719" s="24"/>
      <c r="F719" s="24"/>
      <c r="G719" s="24"/>
      <c r="H719" s="33"/>
      <c r="I719" s="33"/>
      <c r="J719" s="33">
        <f t="shared" si="6874"/>
        <v>0</v>
      </c>
      <c r="L719" s="33">
        <f t="shared" si="6874"/>
        <v>0</v>
      </c>
      <c r="N719" s="33">
        <f t="shared" ref="N719" si="7086">$H719*M719</f>
        <v>0</v>
      </c>
      <c r="P719" s="33">
        <f t="shared" ref="P719" si="7087">$H719*O719</f>
        <v>0</v>
      </c>
      <c r="R719" s="33">
        <f t="shared" ref="R719" si="7088">$H719*Q719</f>
        <v>0</v>
      </c>
      <c r="T719" s="33">
        <f t="shared" ref="T719" si="7089">$H719*S719</f>
        <v>0</v>
      </c>
      <c r="V719" s="33">
        <f t="shared" ref="V719" si="7090">$H719*U719</f>
        <v>0</v>
      </c>
      <c r="X719" s="33">
        <f t="shared" ref="X719" si="7091">$H719*W719</f>
        <v>0</v>
      </c>
      <c r="Z719" s="33">
        <f t="shared" ref="Z719" si="7092">$H719*Y719</f>
        <v>0</v>
      </c>
      <c r="AB719" s="33">
        <f t="shared" ref="AB719" si="7093">$H719*AA719</f>
        <v>0</v>
      </c>
      <c r="AD719" s="33">
        <f t="shared" ref="AD719" si="7094">$H719*AC719</f>
        <v>0</v>
      </c>
      <c r="AF719" s="33">
        <f t="shared" ref="AF719" si="7095">$H719*AE719</f>
        <v>0</v>
      </c>
      <c r="AG719" s="34">
        <f t="shared" si="6885"/>
        <v>0</v>
      </c>
    </row>
    <row r="720" spans="1:33" s="14" customFormat="1" ht="18" customHeight="1" x14ac:dyDescent="0.25">
      <c r="A720" s="24"/>
      <c r="B720" s="24"/>
      <c r="C720" s="24"/>
      <c r="D720" s="24"/>
      <c r="E720" s="24"/>
      <c r="F720" s="24"/>
      <c r="G720" s="24"/>
      <c r="H720" s="33"/>
      <c r="I720" s="33"/>
      <c r="J720" s="33">
        <f t="shared" si="6874"/>
        <v>0</v>
      </c>
      <c r="L720" s="33">
        <f t="shared" si="6874"/>
        <v>0</v>
      </c>
      <c r="N720" s="33">
        <f t="shared" ref="N720" si="7096">$H720*M720</f>
        <v>0</v>
      </c>
      <c r="P720" s="33">
        <f t="shared" ref="P720" si="7097">$H720*O720</f>
        <v>0</v>
      </c>
      <c r="R720" s="33">
        <f t="shared" ref="R720" si="7098">$H720*Q720</f>
        <v>0</v>
      </c>
      <c r="T720" s="33">
        <f t="shared" ref="T720" si="7099">$H720*S720</f>
        <v>0</v>
      </c>
      <c r="V720" s="33">
        <f t="shared" ref="V720" si="7100">$H720*U720</f>
        <v>0</v>
      </c>
      <c r="X720" s="33">
        <f t="shared" ref="X720" si="7101">$H720*W720</f>
        <v>0</v>
      </c>
      <c r="Z720" s="33">
        <f t="shared" ref="Z720" si="7102">$H720*Y720</f>
        <v>0</v>
      </c>
      <c r="AB720" s="33">
        <f t="shared" ref="AB720" si="7103">$H720*AA720</f>
        <v>0</v>
      </c>
      <c r="AD720" s="33">
        <f t="shared" ref="AD720" si="7104">$H720*AC720</f>
        <v>0</v>
      </c>
      <c r="AF720" s="33">
        <f t="shared" ref="AF720" si="7105">$H720*AE720</f>
        <v>0</v>
      </c>
      <c r="AG720" s="34">
        <f t="shared" si="6885"/>
        <v>0</v>
      </c>
    </row>
    <row r="721" spans="1:33" s="14" customFormat="1" ht="18" customHeight="1" x14ac:dyDescent="0.25">
      <c r="A721" s="24"/>
      <c r="B721" s="24"/>
      <c r="C721" s="24"/>
      <c r="D721" s="24"/>
      <c r="E721" s="24"/>
      <c r="F721" s="24"/>
      <c r="G721" s="24"/>
      <c r="H721" s="33"/>
      <c r="I721" s="33"/>
      <c r="J721" s="33">
        <f t="shared" si="6874"/>
        <v>0</v>
      </c>
      <c r="L721" s="33">
        <f t="shared" si="6874"/>
        <v>0</v>
      </c>
      <c r="N721" s="33">
        <f t="shared" ref="N721" si="7106">$H721*M721</f>
        <v>0</v>
      </c>
      <c r="P721" s="33">
        <f t="shared" ref="P721" si="7107">$H721*O721</f>
        <v>0</v>
      </c>
      <c r="R721" s="33">
        <f t="shared" ref="R721" si="7108">$H721*Q721</f>
        <v>0</v>
      </c>
      <c r="T721" s="33">
        <f t="shared" ref="T721" si="7109">$H721*S721</f>
        <v>0</v>
      </c>
      <c r="V721" s="33">
        <f t="shared" ref="V721" si="7110">$H721*U721</f>
        <v>0</v>
      </c>
      <c r="X721" s="33">
        <f t="shared" ref="X721" si="7111">$H721*W721</f>
        <v>0</v>
      </c>
      <c r="Z721" s="33">
        <f t="shared" ref="Z721" si="7112">$H721*Y721</f>
        <v>0</v>
      </c>
      <c r="AB721" s="33">
        <f t="shared" ref="AB721" si="7113">$H721*AA721</f>
        <v>0</v>
      </c>
      <c r="AD721" s="33">
        <f t="shared" ref="AD721" si="7114">$H721*AC721</f>
        <v>0</v>
      </c>
      <c r="AF721" s="33">
        <f t="shared" ref="AF721" si="7115">$H721*AE721</f>
        <v>0</v>
      </c>
      <c r="AG721" s="34">
        <f t="shared" si="6885"/>
        <v>0</v>
      </c>
    </row>
    <row r="722" spans="1:33" s="14" customFormat="1" ht="18" customHeight="1" x14ac:dyDescent="0.25">
      <c r="A722" s="24"/>
      <c r="B722" s="24"/>
      <c r="C722" s="24"/>
      <c r="D722" s="24"/>
      <c r="E722" s="24"/>
      <c r="F722" s="24"/>
      <c r="G722" s="24"/>
      <c r="H722" s="33"/>
      <c r="I722" s="33"/>
      <c r="J722" s="33">
        <f t="shared" si="6874"/>
        <v>0</v>
      </c>
      <c r="L722" s="33">
        <f t="shared" si="6874"/>
        <v>0</v>
      </c>
      <c r="N722" s="33">
        <f t="shared" ref="N722" si="7116">$H722*M722</f>
        <v>0</v>
      </c>
      <c r="P722" s="33">
        <f t="shared" ref="P722" si="7117">$H722*O722</f>
        <v>0</v>
      </c>
      <c r="R722" s="33">
        <f t="shared" ref="R722" si="7118">$H722*Q722</f>
        <v>0</v>
      </c>
      <c r="T722" s="33">
        <f t="shared" ref="T722" si="7119">$H722*S722</f>
        <v>0</v>
      </c>
      <c r="V722" s="33">
        <f t="shared" ref="V722" si="7120">$H722*U722</f>
        <v>0</v>
      </c>
      <c r="X722" s="33">
        <f t="shared" ref="X722" si="7121">$H722*W722</f>
        <v>0</v>
      </c>
      <c r="Z722" s="33">
        <f t="shared" ref="Z722" si="7122">$H722*Y722</f>
        <v>0</v>
      </c>
      <c r="AB722" s="33">
        <f t="shared" ref="AB722" si="7123">$H722*AA722</f>
        <v>0</v>
      </c>
      <c r="AD722" s="33">
        <f t="shared" ref="AD722" si="7124">$H722*AC722</f>
        <v>0</v>
      </c>
      <c r="AF722" s="33">
        <f t="shared" ref="AF722" si="7125">$H722*AE722</f>
        <v>0</v>
      </c>
      <c r="AG722" s="34">
        <f t="shared" si="6885"/>
        <v>0</v>
      </c>
    </row>
    <row r="723" spans="1:33" s="14" customFormat="1" ht="18" customHeight="1" x14ac:dyDescent="0.25">
      <c r="A723" s="24"/>
      <c r="B723" s="24"/>
      <c r="C723" s="24"/>
      <c r="D723" s="24"/>
      <c r="E723" s="24"/>
      <c r="F723" s="24"/>
      <c r="G723" s="24"/>
      <c r="H723" s="33"/>
      <c r="I723" s="33"/>
      <c r="J723" s="33">
        <f t="shared" si="6874"/>
        <v>0</v>
      </c>
      <c r="L723" s="33">
        <f t="shared" si="6874"/>
        <v>0</v>
      </c>
      <c r="N723" s="33">
        <f t="shared" ref="N723" si="7126">$H723*M723</f>
        <v>0</v>
      </c>
      <c r="P723" s="33">
        <f t="shared" ref="P723" si="7127">$H723*O723</f>
        <v>0</v>
      </c>
      <c r="R723" s="33">
        <f t="shared" ref="R723" si="7128">$H723*Q723</f>
        <v>0</v>
      </c>
      <c r="T723" s="33">
        <f t="shared" ref="T723" si="7129">$H723*S723</f>
        <v>0</v>
      </c>
      <c r="V723" s="33">
        <f t="shared" ref="V723" si="7130">$H723*U723</f>
        <v>0</v>
      </c>
      <c r="X723" s="33">
        <f t="shared" ref="X723" si="7131">$H723*W723</f>
        <v>0</v>
      </c>
      <c r="Z723" s="33">
        <f t="shared" ref="Z723" si="7132">$H723*Y723</f>
        <v>0</v>
      </c>
      <c r="AB723" s="33">
        <f t="shared" ref="AB723" si="7133">$H723*AA723</f>
        <v>0</v>
      </c>
      <c r="AD723" s="33">
        <f t="shared" ref="AD723" si="7134">$H723*AC723</f>
        <v>0</v>
      </c>
      <c r="AF723" s="33">
        <f t="shared" ref="AF723" si="7135">$H723*AE723</f>
        <v>0</v>
      </c>
      <c r="AG723" s="34">
        <f t="shared" si="6885"/>
        <v>0</v>
      </c>
    </row>
    <row r="724" spans="1:33" s="14" customFormat="1" ht="18" customHeight="1" x14ac:dyDescent="0.25">
      <c r="A724" s="24"/>
      <c r="B724" s="24"/>
      <c r="C724" s="24"/>
      <c r="D724" s="24"/>
      <c r="E724" s="24"/>
      <c r="F724" s="24"/>
      <c r="G724" s="24"/>
      <c r="H724" s="33"/>
      <c r="I724" s="33"/>
      <c r="J724" s="33">
        <f t="shared" si="6874"/>
        <v>0</v>
      </c>
      <c r="L724" s="33">
        <f t="shared" si="6874"/>
        <v>0</v>
      </c>
      <c r="N724" s="33">
        <f t="shared" ref="N724" si="7136">$H724*M724</f>
        <v>0</v>
      </c>
      <c r="P724" s="33">
        <f t="shared" ref="P724" si="7137">$H724*O724</f>
        <v>0</v>
      </c>
      <c r="R724" s="33">
        <f t="shared" ref="R724" si="7138">$H724*Q724</f>
        <v>0</v>
      </c>
      <c r="T724" s="33">
        <f t="shared" ref="T724" si="7139">$H724*S724</f>
        <v>0</v>
      </c>
      <c r="V724" s="33">
        <f t="shared" ref="V724" si="7140">$H724*U724</f>
        <v>0</v>
      </c>
      <c r="X724" s="33">
        <f t="shared" ref="X724" si="7141">$H724*W724</f>
        <v>0</v>
      </c>
      <c r="Z724" s="33">
        <f t="shared" ref="Z724" si="7142">$H724*Y724</f>
        <v>0</v>
      </c>
      <c r="AB724" s="33">
        <f t="shared" ref="AB724" si="7143">$H724*AA724</f>
        <v>0</v>
      </c>
      <c r="AD724" s="33">
        <f t="shared" ref="AD724" si="7144">$H724*AC724</f>
        <v>0</v>
      </c>
      <c r="AF724" s="33">
        <f t="shared" ref="AF724" si="7145">$H724*AE724</f>
        <v>0</v>
      </c>
      <c r="AG724" s="34">
        <f t="shared" si="6885"/>
        <v>0</v>
      </c>
    </row>
    <row r="725" spans="1:33" s="14" customFormat="1" ht="18" customHeight="1" x14ac:dyDescent="0.25">
      <c r="A725" s="24"/>
      <c r="B725" s="24"/>
      <c r="C725" s="24"/>
      <c r="D725" s="24"/>
      <c r="E725" s="24"/>
      <c r="F725" s="24"/>
      <c r="G725" s="24"/>
      <c r="H725" s="33"/>
      <c r="I725" s="33"/>
      <c r="J725" s="33">
        <f t="shared" si="6874"/>
        <v>0</v>
      </c>
      <c r="L725" s="33">
        <f t="shared" si="6874"/>
        <v>0</v>
      </c>
      <c r="N725" s="33">
        <f t="shared" ref="N725" si="7146">$H725*M725</f>
        <v>0</v>
      </c>
      <c r="P725" s="33">
        <f t="shared" ref="P725" si="7147">$H725*O725</f>
        <v>0</v>
      </c>
      <c r="R725" s="33">
        <f t="shared" ref="R725" si="7148">$H725*Q725</f>
        <v>0</v>
      </c>
      <c r="T725" s="33">
        <f t="shared" ref="T725" si="7149">$H725*S725</f>
        <v>0</v>
      </c>
      <c r="V725" s="33">
        <f t="shared" ref="V725" si="7150">$H725*U725</f>
        <v>0</v>
      </c>
      <c r="X725" s="33">
        <f t="shared" ref="X725" si="7151">$H725*W725</f>
        <v>0</v>
      </c>
      <c r="Z725" s="33">
        <f t="shared" ref="Z725" si="7152">$H725*Y725</f>
        <v>0</v>
      </c>
      <c r="AB725" s="33">
        <f t="shared" ref="AB725" si="7153">$H725*AA725</f>
        <v>0</v>
      </c>
      <c r="AD725" s="33">
        <f t="shared" ref="AD725" si="7154">$H725*AC725</f>
        <v>0</v>
      </c>
      <c r="AF725" s="33">
        <f t="shared" ref="AF725" si="7155">$H725*AE725</f>
        <v>0</v>
      </c>
      <c r="AG725" s="34">
        <f t="shared" si="6885"/>
        <v>0</v>
      </c>
    </row>
    <row r="726" spans="1:33" s="14" customFormat="1" ht="18" customHeight="1" x14ac:dyDescent="0.25">
      <c r="A726" s="24"/>
      <c r="B726" s="24"/>
      <c r="C726" s="24"/>
      <c r="D726" s="24"/>
      <c r="E726" s="24"/>
      <c r="F726" s="24"/>
      <c r="G726" s="24"/>
      <c r="H726" s="33"/>
      <c r="I726" s="33"/>
      <c r="J726" s="33">
        <f t="shared" si="6874"/>
        <v>0</v>
      </c>
      <c r="L726" s="33">
        <f t="shared" si="6874"/>
        <v>0</v>
      </c>
      <c r="N726" s="33">
        <f t="shared" ref="N726" si="7156">$H726*M726</f>
        <v>0</v>
      </c>
      <c r="P726" s="33">
        <f t="shared" ref="P726" si="7157">$H726*O726</f>
        <v>0</v>
      </c>
      <c r="R726" s="33">
        <f t="shared" ref="R726" si="7158">$H726*Q726</f>
        <v>0</v>
      </c>
      <c r="T726" s="33">
        <f t="shared" ref="T726" si="7159">$H726*S726</f>
        <v>0</v>
      </c>
      <c r="V726" s="33">
        <f t="shared" ref="V726" si="7160">$H726*U726</f>
        <v>0</v>
      </c>
      <c r="X726" s="33">
        <f t="shared" ref="X726" si="7161">$H726*W726</f>
        <v>0</v>
      </c>
      <c r="Z726" s="33">
        <f t="shared" ref="Z726" si="7162">$H726*Y726</f>
        <v>0</v>
      </c>
      <c r="AB726" s="33">
        <f t="shared" ref="AB726" si="7163">$H726*AA726</f>
        <v>0</v>
      </c>
      <c r="AD726" s="33">
        <f t="shared" ref="AD726" si="7164">$H726*AC726</f>
        <v>0</v>
      </c>
      <c r="AF726" s="33">
        <f t="shared" ref="AF726" si="7165">$H726*AE726</f>
        <v>0</v>
      </c>
      <c r="AG726" s="34">
        <f t="shared" si="6885"/>
        <v>0</v>
      </c>
    </row>
    <row r="727" spans="1:33" s="14" customFormat="1" ht="18" customHeight="1" x14ac:dyDescent="0.25">
      <c r="A727" s="24"/>
      <c r="B727" s="24"/>
      <c r="C727" s="24"/>
      <c r="D727" s="24"/>
      <c r="E727" s="24"/>
      <c r="F727" s="24"/>
      <c r="G727" s="24"/>
      <c r="H727" s="33"/>
      <c r="I727" s="33"/>
      <c r="J727" s="33">
        <f t="shared" si="6874"/>
        <v>0</v>
      </c>
      <c r="L727" s="33">
        <f t="shared" si="6874"/>
        <v>0</v>
      </c>
      <c r="N727" s="33">
        <f t="shared" ref="N727" si="7166">$H727*M727</f>
        <v>0</v>
      </c>
      <c r="P727" s="33">
        <f t="shared" ref="P727" si="7167">$H727*O727</f>
        <v>0</v>
      </c>
      <c r="R727" s="33">
        <f t="shared" ref="R727" si="7168">$H727*Q727</f>
        <v>0</v>
      </c>
      <c r="T727" s="33">
        <f t="shared" ref="T727" si="7169">$H727*S727</f>
        <v>0</v>
      </c>
      <c r="V727" s="33">
        <f t="shared" ref="V727" si="7170">$H727*U727</f>
        <v>0</v>
      </c>
      <c r="X727" s="33">
        <f t="shared" ref="X727" si="7171">$H727*W727</f>
        <v>0</v>
      </c>
      <c r="Z727" s="33">
        <f t="shared" ref="Z727" si="7172">$H727*Y727</f>
        <v>0</v>
      </c>
      <c r="AB727" s="33">
        <f t="shared" ref="AB727" si="7173">$H727*AA727</f>
        <v>0</v>
      </c>
      <c r="AD727" s="33">
        <f t="shared" ref="AD727" si="7174">$H727*AC727</f>
        <v>0</v>
      </c>
      <c r="AF727" s="33">
        <f t="shared" ref="AF727" si="7175">$H727*AE727</f>
        <v>0</v>
      </c>
      <c r="AG727" s="34">
        <f t="shared" si="6885"/>
        <v>0</v>
      </c>
    </row>
    <row r="728" spans="1:33" s="14" customFormat="1" ht="18" customHeight="1" x14ac:dyDescent="0.25">
      <c r="A728" s="24"/>
      <c r="B728" s="24"/>
      <c r="C728" s="24"/>
      <c r="D728" s="24"/>
      <c r="E728" s="24"/>
      <c r="F728" s="24"/>
      <c r="G728" s="24"/>
      <c r="H728" s="33"/>
      <c r="I728" s="33"/>
      <c r="J728" s="33">
        <f t="shared" si="6874"/>
        <v>0</v>
      </c>
      <c r="L728" s="33">
        <f t="shared" si="6874"/>
        <v>0</v>
      </c>
      <c r="N728" s="33">
        <f t="shared" ref="N728" si="7176">$H728*M728</f>
        <v>0</v>
      </c>
      <c r="P728" s="33">
        <f t="shared" ref="P728" si="7177">$H728*O728</f>
        <v>0</v>
      </c>
      <c r="R728" s="33">
        <f t="shared" ref="R728" si="7178">$H728*Q728</f>
        <v>0</v>
      </c>
      <c r="T728" s="33">
        <f t="shared" ref="T728" si="7179">$H728*S728</f>
        <v>0</v>
      </c>
      <c r="V728" s="33">
        <f t="shared" ref="V728" si="7180">$H728*U728</f>
        <v>0</v>
      </c>
      <c r="X728" s="33">
        <f t="shared" ref="X728" si="7181">$H728*W728</f>
        <v>0</v>
      </c>
      <c r="Z728" s="33">
        <f t="shared" ref="Z728" si="7182">$H728*Y728</f>
        <v>0</v>
      </c>
      <c r="AB728" s="33">
        <f t="shared" ref="AB728" si="7183">$H728*AA728</f>
        <v>0</v>
      </c>
      <c r="AD728" s="33">
        <f t="shared" ref="AD728" si="7184">$H728*AC728</f>
        <v>0</v>
      </c>
      <c r="AF728" s="33">
        <f t="shared" ref="AF728" si="7185">$H728*AE728</f>
        <v>0</v>
      </c>
      <c r="AG728" s="34">
        <f t="shared" si="6885"/>
        <v>0</v>
      </c>
    </row>
    <row r="729" spans="1:33" s="14" customFormat="1" ht="18" customHeight="1" x14ac:dyDescent="0.25">
      <c r="A729" s="24"/>
      <c r="B729" s="24"/>
      <c r="C729" s="24"/>
      <c r="D729" s="24"/>
      <c r="E729" s="24"/>
      <c r="F729" s="24"/>
      <c r="G729" s="24"/>
      <c r="H729" s="33"/>
      <c r="I729" s="33"/>
      <c r="J729" s="33">
        <f t="shared" si="6874"/>
        <v>0</v>
      </c>
      <c r="L729" s="33">
        <f t="shared" si="6874"/>
        <v>0</v>
      </c>
      <c r="N729" s="33">
        <f t="shared" ref="N729" si="7186">$H729*M729</f>
        <v>0</v>
      </c>
      <c r="P729" s="33">
        <f t="shared" ref="P729" si="7187">$H729*O729</f>
        <v>0</v>
      </c>
      <c r="R729" s="33">
        <f t="shared" ref="R729" si="7188">$H729*Q729</f>
        <v>0</v>
      </c>
      <c r="T729" s="33">
        <f t="shared" ref="T729" si="7189">$H729*S729</f>
        <v>0</v>
      </c>
      <c r="V729" s="33">
        <f t="shared" ref="V729" si="7190">$H729*U729</f>
        <v>0</v>
      </c>
      <c r="X729" s="33">
        <f t="shared" ref="X729" si="7191">$H729*W729</f>
        <v>0</v>
      </c>
      <c r="Z729" s="33">
        <f t="shared" ref="Z729" si="7192">$H729*Y729</f>
        <v>0</v>
      </c>
      <c r="AB729" s="33">
        <f t="shared" ref="AB729" si="7193">$H729*AA729</f>
        <v>0</v>
      </c>
      <c r="AD729" s="33">
        <f t="shared" ref="AD729" si="7194">$H729*AC729</f>
        <v>0</v>
      </c>
      <c r="AF729" s="33">
        <f t="shared" ref="AF729" si="7195">$H729*AE729</f>
        <v>0</v>
      </c>
      <c r="AG729" s="34">
        <f t="shared" si="6885"/>
        <v>0</v>
      </c>
    </row>
    <row r="730" spans="1:33" s="14" customFormat="1" ht="18" customHeight="1" x14ac:dyDescent="0.25">
      <c r="A730" s="24"/>
      <c r="B730" s="24"/>
      <c r="C730" s="24"/>
      <c r="D730" s="24"/>
      <c r="E730" s="24"/>
      <c r="F730" s="24"/>
      <c r="G730" s="24"/>
      <c r="H730" s="33"/>
      <c r="I730" s="33"/>
      <c r="J730" s="33">
        <f t="shared" si="6874"/>
        <v>0</v>
      </c>
      <c r="L730" s="33">
        <f t="shared" si="6874"/>
        <v>0</v>
      </c>
      <c r="N730" s="33">
        <f t="shared" ref="N730" si="7196">$H730*M730</f>
        <v>0</v>
      </c>
      <c r="P730" s="33">
        <f t="shared" ref="P730" si="7197">$H730*O730</f>
        <v>0</v>
      </c>
      <c r="R730" s="33">
        <f t="shared" ref="R730" si="7198">$H730*Q730</f>
        <v>0</v>
      </c>
      <c r="T730" s="33">
        <f t="shared" ref="T730" si="7199">$H730*S730</f>
        <v>0</v>
      </c>
      <c r="V730" s="33">
        <f t="shared" ref="V730" si="7200">$H730*U730</f>
        <v>0</v>
      </c>
      <c r="X730" s="33">
        <f t="shared" ref="X730" si="7201">$H730*W730</f>
        <v>0</v>
      </c>
      <c r="Z730" s="33">
        <f t="shared" ref="Z730" si="7202">$H730*Y730</f>
        <v>0</v>
      </c>
      <c r="AB730" s="33">
        <f t="shared" ref="AB730" si="7203">$H730*AA730</f>
        <v>0</v>
      </c>
      <c r="AD730" s="33">
        <f t="shared" ref="AD730" si="7204">$H730*AC730</f>
        <v>0</v>
      </c>
      <c r="AF730" s="33">
        <f t="shared" ref="AF730" si="7205">$H730*AE730</f>
        <v>0</v>
      </c>
      <c r="AG730" s="34">
        <f t="shared" si="6885"/>
        <v>0</v>
      </c>
    </row>
    <row r="731" spans="1:33" s="14" customFormat="1" ht="18" customHeight="1" x14ac:dyDescent="0.25">
      <c r="A731" s="24"/>
      <c r="B731" s="24"/>
      <c r="C731" s="24"/>
      <c r="D731" s="24"/>
      <c r="E731" s="24"/>
      <c r="F731" s="24"/>
      <c r="G731" s="24"/>
      <c r="H731" s="33"/>
      <c r="I731" s="33"/>
      <c r="J731" s="33">
        <f t="shared" si="6874"/>
        <v>0</v>
      </c>
      <c r="L731" s="33">
        <f t="shared" si="6874"/>
        <v>0</v>
      </c>
      <c r="N731" s="33">
        <f t="shared" ref="N731" si="7206">$H731*M731</f>
        <v>0</v>
      </c>
      <c r="P731" s="33">
        <f t="shared" ref="P731" si="7207">$H731*O731</f>
        <v>0</v>
      </c>
      <c r="R731" s="33">
        <f t="shared" ref="R731" si="7208">$H731*Q731</f>
        <v>0</v>
      </c>
      <c r="T731" s="33">
        <f t="shared" ref="T731" si="7209">$H731*S731</f>
        <v>0</v>
      </c>
      <c r="V731" s="33">
        <f t="shared" ref="V731" si="7210">$H731*U731</f>
        <v>0</v>
      </c>
      <c r="X731" s="33">
        <f t="shared" ref="X731" si="7211">$H731*W731</f>
        <v>0</v>
      </c>
      <c r="Z731" s="33">
        <f t="shared" ref="Z731" si="7212">$H731*Y731</f>
        <v>0</v>
      </c>
      <c r="AB731" s="33">
        <f t="shared" ref="AB731" si="7213">$H731*AA731</f>
        <v>0</v>
      </c>
      <c r="AD731" s="33">
        <f t="shared" ref="AD731" si="7214">$H731*AC731</f>
        <v>0</v>
      </c>
      <c r="AF731" s="33">
        <f t="shared" ref="AF731" si="7215">$H731*AE731</f>
        <v>0</v>
      </c>
      <c r="AG731" s="34">
        <f t="shared" si="6885"/>
        <v>0</v>
      </c>
    </row>
    <row r="732" spans="1:33" s="14" customFormat="1" ht="18" customHeight="1" x14ac:dyDescent="0.25">
      <c r="A732" s="24"/>
      <c r="B732" s="24"/>
      <c r="C732" s="24"/>
      <c r="D732" s="24"/>
      <c r="E732" s="24"/>
      <c r="F732" s="24"/>
      <c r="G732" s="24"/>
      <c r="H732" s="33"/>
      <c r="I732" s="33"/>
      <c r="J732" s="33">
        <f t="shared" si="6874"/>
        <v>0</v>
      </c>
      <c r="L732" s="33">
        <f t="shared" si="6874"/>
        <v>0</v>
      </c>
      <c r="N732" s="33">
        <f t="shared" ref="N732" si="7216">$H732*M732</f>
        <v>0</v>
      </c>
      <c r="P732" s="33">
        <f t="shared" ref="P732" si="7217">$H732*O732</f>
        <v>0</v>
      </c>
      <c r="R732" s="33">
        <f t="shared" ref="R732" si="7218">$H732*Q732</f>
        <v>0</v>
      </c>
      <c r="T732" s="33">
        <f t="shared" ref="T732" si="7219">$H732*S732</f>
        <v>0</v>
      </c>
      <c r="V732" s="33">
        <f t="shared" ref="V732" si="7220">$H732*U732</f>
        <v>0</v>
      </c>
      <c r="X732" s="33">
        <f t="shared" ref="X732" si="7221">$H732*W732</f>
        <v>0</v>
      </c>
      <c r="Z732" s="33">
        <f t="shared" ref="Z732" si="7222">$H732*Y732</f>
        <v>0</v>
      </c>
      <c r="AB732" s="33">
        <f t="shared" ref="AB732" si="7223">$H732*AA732</f>
        <v>0</v>
      </c>
      <c r="AD732" s="33">
        <f t="shared" ref="AD732" si="7224">$H732*AC732</f>
        <v>0</v>
      </c>
      <c r="AF732" s="33">
        <f t="shared" ref="AF732" si="7225">$H732*AE732</f>
        <v>0</v>
      </c>
      <c r="AG732" s="34">
        <f t="shared" si="6885"/>
        <v>0</v>
      </c>
    </row>
    <row r="733" spans="1:33" s="14" customFormat="1" ht="18" customHeight="1" x14ac:dyDescent="0.25">
      <c r="A733" s="24"/>
      <c r="B733" s="24"/>
      <c r="C733" s="24"/>
      <c r="D733" s="24"/>
      <c r="E733" s="24"/>
      <c r="F733" s="24"/>
      <c r="G733" s="24"/>
      <c r="H733" s="33"/>
      <c r="I733" s="33"/>
      <c r="J733" s="33">
        <f t="shared" si="6874"/>
        <v>0</v>
      </c>
      <c r="L733" s="33">
        <f t="shared" si="6874"/>
        <v>0</v>
      </c>
      <c r="N733" s="33">
        <f t="shared" ref="N733" si="7226">$H733*M733</f>
        <v>0</v>
      </c>
      <c r="P733" s="33">
        <f t="shared" ref="P733" si="7227">$H733*O733</f>
        <v>0</v>
      </c>
      <c r="R733" s="33">
        <f t="shared" ref="R733" si="7228">$H733*Q733</f>
        <v>0</v>
      </c>
      <c r="T733" s="33">
        <f t="shared" ref="T733" si="7229">$H733*S733</f>
        <v>0</v>
      </c>
      <c r="V733" s="33">
        <f t="shared" ref="V733" si="7230">$H733*U733</f>
        <v>0</v>
      </c>
      <c r="X733" s="33">
        <f t="shared" ref="X733" si="7231">$H733*W733</f>
        <v>0</v>
      </c>
      <c r="Z733" s="33">
        <f t="shared" ref="Z733" si="7232">$H733*Y733</f>
        <v>0</v>
      </c>
      <c r="AB733" s="33">
        <f t="shared" ref="AB733" si="7233">$H733*AA733</f>
        <v>0</v>
      </c>
      <c r="AD733" s="33">
        <f t="shared" ref="AD733" si="7234">$H733*AC733</f>
        <v>0</v>
      </c>
      <c r="AF733" s="33">
        <f t="shared" ref="AF733" si="7235">$H733*AE733</f>
        <v>0</v>
      </c>
      <c r="AG733" s="34">
        <f t="shared" si="6885"/>
        <v>0</v>
      </c>
    </row>
    <row r="734" spans="1:33" s="14" customFormat="1" ht="18" customHeight="1" x14ac:dyDescent="0.25">
      <c r="A734" s="24"/>
      <c r="B734" s="24"/>
      <c r="C734" s="24"/>
      <c r="D734" s="24"/>
      <c r="E734" s="24"/>
      <c r="F734" s="24"/>
      <c r="G734" s="24"/>
      <c r="H734" s="33"/>
      <c r="I734" s="33"/>
      <c r="J734" s="33">
        <f t="shared" si="6874"/>
        <v>0</v>
      </c>
      <c r="L734" s="33">
        <f t="shared" si="6874"/>
        <v>0</v>
      </c>
      <c r="N734" s="33">
        <f t="shared" ref="N734" si="7236">$H734*M734</f>
        <v>0</v>
      </c>
      <c r="P734" s="33">
        <f t="shared" ref="P734" si="7237">$H734*O734</f>
        <v>0</v>
      </c>
      <c r="R734" s="33">
        <f t="shared" ref="R734" si="7238">$H734*Q734</f>
        <v>0</v>
      </c>
      <c r="T734" s="33">
        <f t="shared" ref="T734" si="7239">$H734*S734</f>
        <v>0</v>
      </c>
      <c r="V734" s="33">
        <f t="shared" ref="V734" si="7240">$H734*U734</f>
        <v>0</v>
      </c>
      <c r="X734" s="33">
        <f t="shared" ref="X734" si="7241">$H734*W734</f>
        <v>0</v>
      </c>
      <c r="Z734" s="33">
        <f t="shared" ref="Z734" si="7242">$H734*Y734</f>
        <v>0</v>
      </c>
      <c r="AB734" s="33">
        <f t="shared" ref="AB734" si="7243">$H734*AA734</f>
        <v>0</v>
      </c>
      <c r="AD734" s="33">
        <f t="shared" ref="AD734" si="7244">$H734*AC734</f>
        <v>0</v>
      </c>
      <c r="AF734" s="33">
        <f t="shared" ref="AF734" si="7245">$H734*AE734</f>
        <v>0</v>
      </c>
      <c r="AG734" s="34">
        <f t="shared" si="6885"/>
        <v>0</v>
      </c>
    </row>
    <row r="735" spans="1:33" s="14" customFormat="1" ht="18" customHeight="1" x14ac:dyDescent="0.25">
      <c r="A735" s="24"/>
      <c r="B735" s="24"/>
      <c r="C735" s="24"/>
      <c r="D735" s="24"/>
      <c r="E735" s="24"/>
      <c r="F735" s="24"/>
      <c r="G735" s="24"/>
      <c r="H735" s="33"/>
      <c r="I735" s="33"/>
      <c r="J735" s="33">
        <f t="shared" si="6874"/>
        <v>0</v>
      </c>
      <c r="L735" s="33">
        <f t="shared" si="6874"/>
        <v>0</v>
      </c>
      <c r="N735" s="33">
        <f t="shared" ref="N735" si="7246">$H735*M735</f>
        <v>0</v>
      </c>
      <c r="P735" s="33">
        <f t="shared" ref="P735" si="7247">$H735*O735</f>
        <v>0</v>
      </c>
      <c r="R735" s="33">
        <f t="shared" ref="R735" si="7248">$H735*Q735</f>
        <v>0</v>
      </c>
      <c r="T735" s="33">
        <f t="shared" ref="T735" si="7249">$H735*S735</f>
        <v>0</v>
      </c>
      <c r="V735" s="33">
        <f t="shared" ref="V735" si="7250">$H735*U735</f>
        <v>0</v>
      </c>
      <c r="X735" s="33">
        <f t="shared" ref="X735" si="7251">$H735*W735</f>
        <v>0</v>
      </c>
      <c r="Z735" s="33">
        <f t="shared" ref="Z735" si="7252">$H735*Y735</f>
        <v>0</v>
      </c>
      <c r="AB735" s="33">
        <f t="shared" ref="AB735" si="7253">$H735*AA735</f>
        <v>0</v>
      </c>
      <c r="AD735" s="33">
        <f t="shared" ref="AD735" si="7254">$H735*AC735</f>
        <v>0</v>
      </c>
      <c r="AF735" s="33">
        <f t="shared" ref="AF735" si="7255">$H735*AE735</f>
        <v>0</v>
      </c>
      <c r="AG735" s="34">
        <f t="shared" si="6885"/>
        <v>0</v>
      </c>
    </row>
    <row r="736" spans="1:33" s="14" customFormat="1" ht="18" customHeight="1" x14ac:dyDescent="0.25">
      <c r="A736" s="24"/>
      <c r="B736" s="24"/>
      <c r="C736" s="24"/>
      <c r="D736" s="24"/>
      <c r="E736" s="24"/>
      <c r="F736" s="24"/>
      <c r="G736" s="24"/>
      <c r="H736" s="33"/>
      <c r="I736" s="33"/>
      <c r="J736" s="33">
        <f t="shared" si="6874"/>
        <v>0</v>
      </c>
      <c r="L736" s="33">
        <f t="shared" si="6874"/>
        <v>0</v>
      </c>
      <c r="N736" s="33">
        <f t="shared" ref="N736" si="7256">$H736*M736</f>
        <v>0</v>
      </c>
      <c r="P736" s="33">
        <f t="shared" ref="P736" si="7257">$H736*O736</f>
        <v>0</v>
      </c>
      <c r="R736" s="33">
        <f t="shared" ref="R736" si="7258">$H736*Q736</f>
        <v>0</v>
      </c>
      <c r="T736" s="33">
        <f t="shared" ref="T736" si="7259">$H736*S736</f>
        <v>0</v>
      </c>
      <c r="V736" s="33">
        <f t="shared" ref="V736" si="7260">$H736*U736</f>
        <v>0</v>
      </c>
      <c r="X736" s="33">
        <f t="shared" ref="X736" si="7261">$H736*W736</f>
        <v>0</v>
      </c>
      <c r="Z736" s="33">
        <f t="shared" ref="Z736" si="7262">$H736*Y736</f>
        <v>0</v>
      </c>
      <c r="AB736" s="33">
        <f t="shared" ref="AB736" si="7263">$H736*AA736</f>
        <v>0</v>
      </c>
      <c r="AD736" s="33">
        <f t="shared" ref="AD736" si="7264">$H736*AC736</f>
        <v>0</v>
      </c>
      <c r="AF736" s="33">
        <f t="shared" ref="AF736" si="7265">$H736*AE736</f>
        <v>0</v>
      </c>
      <c r="AG736" s="34">
        <f t="shared" si="6885"/>
        <v>0</v>
      </c>
    </row>
    <row r="737" spans="1:33" s="14" customFormat="1" ht="18" customHeight="1" x14ac:dyDescent="0.25">
      <c r="A737" s="24"/>
      <c r="B737" s="24"/>
      <c r="C737" s="24"/>
      <c r="D737" s="24"/>
      <c r="E737" s="24"/>
      <c r="F737" s="24"/>
      <c r="G737" s="24"/>
      <c r="H737" s="33"/>
      <c r="I737" s="33"/>
      <c r="J737" s="33">
        <f t="shared" si="6874"/>
        <v>0</v>
      </c>
      <c r="L737" s="33">
        <f t="shared" si="6874"/>
        <v>0</v>
      </c>
      <c r="N737" s="33">
        <f t="shared" ref="N737" si="7266">$H737*M737</f>
        <v>0</v>
      </c>
      <c r="P737" s="33">
        <f t="shared" ref="P737" si="7267">$H737*O737</f>
        <v>0</v>
      </c>
      <c r="R737" s="33">
        <f t="shared" ref="R737" si="7268">$H737*Q737</f>
        <v>0</v>
      </c>
      <c r="T737" s="33">
        <f t="shared" ref="T737" si="7269">$H737*S737</f>
        <v>0</v>
      </c>
      <c r="V737" s="33">
        <f t="shared" ref="V737" si="7270">$H737*U737</f>
        <v>0</v>
      </c>
      <c r="X737" s="33">
        <f t="shared" ref="X737" si="7271">$H737*W737</f>
        <v>0</v>
      </c>
      <c r="Z737" s="33">
        <f t="shared" ref="Z737" si="7272">$H737*Y737</f>
        <v>0</v>
      </c>
      <c r="AB737" s="33">
        <f t="shared" ref="AB737" si="7273">$H737*AA737</f>
        <v>0</v>
      </c>
      <c r="AD737" s="33">
        <f t="shared" ref="AD737" si="7274">$H737*AC737</f>
        <v>0</v>
      </c>
      <c r="AF737" s="33">
        <f t="shared" ref="AF737" si="7275">$H737*AE737</f>
        <v>0</v>
      </c>
      <c r="AG737" s="34">
        <f t="shared" si="6885"/>
        <v>0</v>
      </c>
    </row>
    <row r="738" spans="1:33" s="14" customFormat="1" ht="18" customHeight="1" x14ac:dyDescent="0.25">
      <c r="A738" s="24"/>
      <c r="B738" s="24"/>
      <c r="C738" s="24"/>
      <c r="D738" s="24"/>
      <c r="E738" s="24"/>
      <c r="F738" s="24"/>
      <c r="G738" s="24"/>
      <c r="H738" s="33"/>
      <c r="I738" s="33"/>
      <c r="J738" s="33">
        <f t="shared" si="6874"/>
        <v>0</v>
      </c>
      <c r="L738" s="33">
        <f t="shared" si="6874"/>
        <v>0</v>
      </c>
      <c r="N738" s="33">
        <f t="shared" ref="N738" si="7276">$H738*M738</f>
        <v>0</v>
      </c>
      <c r="P738" s="33">
        <f t="shared" ref="P738" si="7277">$H738*O738</f>
        <v>0</v>
      </c>
      <c r="R738" s="33">
        <f t="shared" ref="R738" si="7278">$H738*Q738</f>
        <v>0</v>
      </c>
      <c r="T738" s="33">
        <f t="shared" ref="T738" si="7279">$H738*S738</f>
        <v>0</v>
      </c>
      <c r="V738" s="33">
        <f t="shared" ref="V738" si="7280">$H738*U738</f>
        <v>0</v>
      </c>
      <c r="X738" s="33">
        <f t="shared" ref="X738" si="7281">$H738*W738</f>
        <v>0</v>
      </c>
      <c r="Z738" s="33">
        <f t="shared" ref="Z738" si="7282">$H738*Y738</f>
        <v>0</v>
      </c>
      <c r="AB738" s="33">
        <f t="shared" ref="AB738" si="7283">$H738*AA738</f>
        <v>0</v>
      </c>
      <c r="AD738" s="33">
        <f t="shared" ref="AD738" si="7284">$H738*AC738</f>
        <v>0</v>
      </c>
      <c r="AF738" s="33">
        <f t="shared" ref="AF738" si="7285">$H738*AE738</f>
        <v>0</v>
      </c>
      <c r="AG738" s="34">
        <f t="shared" si="6885"/>
        <v>0</v>
      </c>
    </row>
    <row r="739" spans="1:33" s="14" customFormat="1" ht="18" customHeight="1" x14ac:dyDescent="0.25">
      <c r="A739" s="24"/>
      <c r="B739" s="24"/>
      <c r="C739" s="24"/>
      <c r="D739" s="24"/>
      <c r="E739" s="24"/>
      <c r="F739" s="24"/>
      <c r="G739" s="24"/>
      <c r="H739" s="33"/>
      <c r="I739" s="33"/>
      <c r="J739" s="33">
        <f t="shared" si="6874"/>
        <v>0</v>
      </c>
      <c r="L739" s="33">
        <f t="shared" si="6874"/>
        <v>0</v>
      </c>
      <c r="N739" s="33">
        <f t="shared" ref="N739" si="7286">$H739*M739</f>
        <v>0</v>
      </c>
      <c r="P739" s="33">
        <f t="shared" ref="P739" si="7287">$H739*O739</f>
        <v>0</v>
      </c>
      <c r="R739" s="33">
        <f t="shared" ref="R739" si="7288">$H739*Q739</f>
        <v>0</v>
      </c>
      <c r="T739" s="33">
        <f t="shared" ref="T739" si="7289">$H739*S739</f>
        <v>0</v>
      </c>
      <c r="V739" s="33">
        <f t="shared" ref="V739" si="7290">$H739*U739</f>
        <v>0</v>
      </c>
      <c r="X739" s="33">
        <f t="shared" ref="X739" si="7291">$H739*W739</f>
        <v>0</v>
      </c>
      <c r="Z739" s="33">
        <f t="shared" ref="Z739" si="7292">$H739*Y739</f>
        <v>0</v>
      </c>
      <c r="AB739" s="33">
        <f t="shared" ref="AB739" si="7293">$H739*AA739</f>
        <v>0</v>
      </c>
      <c r="AD739" s="33">
        <f t="shared" ref="AD739" si="7294">$H739*AC739</f>
        <v>0</v>
      </c>
      <c r="AF739" s="33">
        <f t="shared" ref="AF739" si="7295">$H739*AE739</f>
        <v>0</v>
      </c>
      <c r="AG739" s="34">
        <f t="shared" si="6885"/>
        <v>0</v>
      </c>
    </row>
    <row r="740" spans="1:33" s="14" customFormat="1" ht="18" customHeight="1" x14ac:dyDescent="0.25">
      <c r="A740" s="24"/>
      <c r="B740" s="24"/>
      <c r="C740" s="24"/>
      <c r="D740" s="24"/>
      <c r="E740" s="24"/>
      <c r="F740" s="24"/>
      <c r="G740" s="24"/>
      <c r="H740" s="33"/>
      <c r="I740" s="33"/>
      <c r="J740" s="33">
        <f t="shared" si="6874"/>
        <v>0</v>
      </c>
      <c r="L740" s="33">
        <f t="shared" si="6874"/>
        <v>0</v>
      </c>
      <c r="N740" s="33">
        <f t="shared" ref="N740" si="7296">$H740*M740</f>
        <v>0</v>
      </c>
      <c r="P740" s="33">
        <f t="shared" ref="P740" si="7297">$H740*O740</f>
        <v>0</v>
      </c>
      <c r="R740" s="33">
        <f t="shared" ref="R740" si="7298">$H740*Q740</f>
        <v>0</v>
      </c>
      <c r="T740" s="33">
        <f t="shared" ref="T740" si="7299">$H740*S740</f>
        <v>0</v>
      </c>
      <c r="V740" s="33">
        <f t="shared" ref="V740" si="7300">$H740*U740</f>
        <v>0</v>
      </c>
      <c r="X740" s="33">
        <f t="shared" ref="X740" si="7301">$H740*W740</f>
        <v>0</v>
      </c>
      <c r="Z740" s="33">
        <f t="shared" ref="Z740" si="7302">$H740*Y740</f>
        <v>0</v>
      </c>
      <c r="AB740" s="33">
        <f t="shared" ref="AB740" si="7303">$H740*AA740</f>
        <v>0</v>
      </c>
      <c r="AD740" s="33">
        <f t="shared" ref="AD740" si="7304">$H740*AC740</f>
        <v>0</v>
      </c>
      <c r="AF740" s="33">
        <f t="shared" ref="AF740" si="7305">$H740*AE740</f>
        <v>0</v>
      </c>
      <c r="AG740" s="34">
        <f t="shared" si="6885"/>
        <v>0</v>
      </c>
    </row>
    <row r="741" spans="1:33" s="14" customFormat="1" ht="18" customHeight="1" x14ac:dyDescent="0.25">
      <c r="A741" s="24"/>
      <c r="B741" s="24"/>
      <c r="C741" s="24"/>
      <c r="D741" s="24"/>
      <c r="E741" s="24"/>
      <c r="F741" s="24"/>
      <c r="G741" s="24"/>
      <c r="H741" s="33"/>
      <c r="I741" s="33"/>
      <c r="J741" s="33">
        <f t="shared" si="6874"/>
        <v>0</v>
      </c>
      <c r="L741" s="33">
        <f t="shared" si="6874"/>
        <v>0</v>
      </c>
      <c r="N741" s="33">
        <f t="shared" ref="N741" si="7306">$H741*M741</f>
        <v>0</v>
      </c>
      <c r="P741" s="33">
        <f t="shared" ref="P741" si="7307">$H741*O741</f>
        <v>0</v>
      </c>
      <c r="R741" s="33">
        <f t="shared" ref="R741" si="7308">$H741*Q741</f>
        <v>0</v>
      </c>
      <c r="T741" s="33">
        <f t="shared" ref="T741" si="7309">$H741*S741</f>
        <v>0</v>
      </c>
      <c r="V741" s="33">
        <f t="shared" ref="V741" si="7310">$H741*U741</f>
        <v>0</v>
      </c>
      <c r="X741" s="33">
        <f t="shared" ref="X741" si="7311">$H741*W741</f>
        <v>0</v>
      </c>
      <c r="Z741" s="33">
        <f t="shared" ref="Z741" si="7312">$H741*Y741</f>
        <v>0</v>
      </c>
      <c r="AB741" s="33">
        <f t="shared" ref="AB741" si="7313">$H741*AA741</f>
        <v>0</v>
      </c>
      <c r="AD741" s="33">
        <f t="shared" ref="AD741" si="7314">$H741*AC741</f>
        <v>0</v>
      </c>
      <c r="AF741" s="33">
        <f t="shared" ref="AF741" si="7315">$H741*AE741</f>
        <v>0</v>
      </c>
      <c r="AG741" s="34">
        <f t="shared" si="6885"/>
        <v>0</v>
      </c>
    </row>
    <row r="742" spans="1:33" s="14" customFormat="1" ht="18" customHeight="1" x14ac:dyDescent="0.25">
      <c r="A742" s="24"/>
      <c r="B742" s="24"/>
      <c r="C742" s="24"/>
      <c r="D742" s="24"/>
      <c r="E742" s="24"/>
      <c r="F742" s="24"/>
      <c r="G742" s="24"/>
      <c r="H742" s="33"/>
      <c r="I742" s="33"/>
      <c r="J742" s="33">
        <f t="shared" si="6874"/>
        <v>0</v>
      </c>
      <c r="L742" s="33">
        <f t="shared" si="6874"/>
        <v>0</v>
      </c>
      <c r="N742" s="33">
        <f t="shared" ref="N742" si="7316">$H742*M742</f>
        <v>0</v>
      </c>
      <c r="P742" s="33">
        <f t="shared" ref="P742" si="7317">$H742*O742</f>
        <v>0</v>
      </c>
      <c r="R742" s="33">
        <f t="shared" ref="R742" si="7318">$H742*Q742</f>
        <v>0</v>
      </c>
      <c r="T742" s="33">
        <f t="shared" ref="T742" si="7319">$H742*S742</f>
        <v>0</v>
      </c>
      <c r="V742" s="33">
        <f t="shared" ref="V742" si="7320">$H742*U742</f>
        <v>0</v>
      </c>
      <c r="X742" s="33">
        <f t="shared" ref="X742" si="7321">$H742*W742</f>
        <v>0</v>
      </c>
      <c r="Z742" s="33">
        <f t="shared" ref="Z742" si="7322">$H742*Y742</f>
        <v>0</v>
      </c>
      <c r="AB742" s="33">
        <f t="shared" ref="AB742" si="7323">$H742*AA742</f>
        <v>0</v>
      </c>
      <c r="AD742" s="33">
        <f t="shared" ref="AD742" si="7324">$H742*AC742</f>
        <v>0</v>
      </c>
      <c r="AF742" s="33">
        <f t="shared" ref="AF742" si="7325">$H742*AE742</f>
        <v>0</v>
      </c>
      <c r="AG742" s="34">
        <f t="shared" si="6885"/>
        <v>0</v>
      </c>
    </row>
    <row r="743" spans="1:33" s="14" customFormat="1" ht="18" customHeight="1" x14ac:dyDescent="0.25">
      <c r="A743" s="24"/>
      <c r="B743" s="24"/>
      <c r="C743" s="24"/>
      <c r="D743" s="24"/>
      <c r="E743" s="24"/>
      <c r="F743" s="24"/>
      <c r="G743" s="24"/>
      <c r="H743" s="33"/>
      <c r="I743" s="33"/>
      <c r="J743" s="33">
        <f t="shared" si="6874"/>
        <v>0</v>
      </c>
      <c r="L743" s="33">
        <f t="shared" si="6874"/>
        <v>0</v>
      </c>
      <c r="N743" s="33">
        <f t="shared" ref="N743" si="7326">$H743*M743</f>
        <v>0</v>
      </c>
      <c r="P743" s="33">
        <f t="shared" ref="P743" si="7327">$H743*O743</f>
        <v>0</v>
      </c>
      <c r="R743" s="33">
        <f t="shared" ref="R743" si="7328">$H743*Q743</f>
        <v>0</v>
      </c>
      <c r="T743" s="33">
        <f t="shared" ref="T743" si="7329">$H743*S743</f>
        <v>0</v>
      </c>
      <c r="V743" s="33">
        <f t="shared" ref="V743" si="7330">$H743*U743</f>
        <v>0</v>
      </c>
      <c r="X743" s="33">
        <f t="shared" ref="X743" si="7331">$H743*W743</f>
        <v>0</v>
      </c>
      <c r="Z743" s="33">
        <f t="shared" ref="Z743" si="7332">$H743*Y743</f>
        <v>0</v>
      </c>
      <c r="AB743" s="33">
        <f t="shared" ref="AB743" si="7333">$H743*AA743</f>
        <v>0</v>
      </c>
      <c r="AD743" s="33">
        <f t="shared" ref="AD743" si="7334">$H743*AC743</f>
        <v>0</v>
      </c>
      <c r="AF743" s="33">
        <f t="shared" ref="AF743" si="7335">$H743*AE743</f>
        <v>0</v>
      </c>
      <c r="AG743" s="34">
        <f t="shared" si="6885"/>
        <v>0</v>
      </c>
    </row>
    <row r="744" spans="1:33" s="14" customFormat="1" ht="18" customHeight="1" x14ac:dyDescent="0.25">
      <c r="A744" s="24"/>
      <c r="B744" s="24"/>
      <c r="C744" s="24"/>
      <c r="D744" s="24"/>
      <c r="E744" s="24"/>
      <c r="F744" s="24"/>
      <c r="G744" s="24"/>
      <c r="H744" s="33"/>
      <c r="I744" s="33"/>
      <c r="J744" s="33">
        <f t="shared" si="6874"/>
        <v>0</v>
      </c>
      <c r="L744" s="33">
        <f t="shared" si="6874"/>
        <v>0</v>
      </c>
      <c r="N744" s="33">
        <f t="shared" ref="N744" si="7336">$H744*M744</f>
        <v>0</v>
      </c>
      <c r="P744" s="33">
        <f t="shared" ref="P744" si="7337">$H744*O744</f>
        <v>0</v>
      </c>
      <c r="R744" s="33">
        <f t="shared" ref="R744" si="7338">$H744*Q744</f>
        <v>0</v>
      </c>
      <c r="T744" s="33">
        <f t="shared" ref="T744" si="7339">$H744*S744</f>
        <v>0</v>
      </c>
      <c r="V744" s="33">
        <f t="shared" ref="V744" si="7340">$H744*U744</f>
        <v>0</v>
      </c>
      <c r="X744" s="33">
        <f t="shared" ref="X744" si="7341">$H744*W744</f>
        <v>0</v>
      </c>
      <c r="Z744" s="33">
        <f t="shared" ref="Z744" si="7342">$H744*Y744</f>
        <v>0</v>
      </c>
      <c r="AB744" s="33">
        <f t="shared" ref="AB744" si="7343">$H744*AA744</f>
        <v>0</v>
      </c>
      <c r="AD744" s="33">
        <f t="shared" ref="AD744" si="7344">$H744*AC744</f>
        <v>0</v>
      </c>
      <c r="AF744" s="33">
        <f t="shared" ref="AF744" si="7345">$H744*AE744</f>
        <v>0</v>
      </c>
      <c r="AG744" s="34">
        <f t="shared" si="6885"/>
        <v>0</v>
      </c>
    </row>
    <row r="745" spans="1:33" s="14" customFormat="1" ht="18" customHeight="1" x14ac:dyDescent="0.25">
      <c r="A745" s="24"/>
      <c r="B745" s="24"/>
      <c r="C745" s="24"/>
      <c r="D745" s="24"/>
      <c r="E745" s="24"/>
      <c r="F745" s="24"/>
      <c r="G745" s="24"/>
      <c r="H745" s="33"/>
      <c r="I745" s="33"/>
      <c r="J745" s="33">
        <f t="shared" si="6874"/>
        <v>0</v>
      </c>
      <c r="L745" s="33">
        <f t="shared" si="6874"/>
        <v>0</v>
      </c>
      <c r="N745" s="33">
        <f t="shared" ref="N745" si="7346">$H745*M745</f>
        <v>0</v>
      </c>
      <c r="P745" s="33">
        <f t="shared" ref="P745" si="7347">$H745*O745</f>
        <v>0</v>
      </c>
      <c r="R745" s="33">
        <f t="shared" ref="R745" si="7348">$H745*Q745</f>
        <v>0</v>
      </c>
      <c r="T745" s="33">
        <f t="shared" ref="T745" si="7349">$H745*S745</f>
        <v>0</v>
      </c>
      <c r="V745" s="33">
        <f t="shared" ref="V745" si="7350">$H745*U745</f>
        <v>0</v>
      </c>
      <c r="X745" s="33">
        <f t="shared" ref="X745" si="7351">$H745*W745</f>
        <v>0</v>
      </c>
      <c r="Z745" s="33">
        <f t="shared" ref="Z745" si="7352">$H745*Y745</f>
        <v>0</v>
      </c>
      <c r="AB745" s="33">
        <f t="shared" ref="AB745" si="7353">$H745*AA745</f>
        <v>0</v>
      </c>
      <c r="AD745" s="33">
        <f t="shared" ref="AD745" si="7354">$H745*AC745</f>
        <v>0</v>
      </c>
      <c r="AF745" s="33">
        <f t="shared" ref="AF745" si="7355">$H745*AE745</f>
        <v>0</v>
      </c>
      <c r="AG745" s="34">
        <f t="shared" si="6885"/>
        <v>0</v>
      </c>
    </row>
    <row r="746" spans="1:33" s="14" customFormat="1" ht="18" customHeight="1" x14ac:dyDescent="0.25">
      <c r="A746" s="24"/>
      <c r="B746" s="24"/>
      <c r="C746" s="24"/>
      <c r="D746" s="24"/>
      <c r="E746" s="24"/>
      <c r="F746" s="24"/>
      <c r="G746" s="24"/>
      <c r="H746" s="33"/>
      <c r="I746" s="33"/>
      <c r="J746" s="33">
        <f t="shared" si="6874"/>
        <v>0</v>
      </c>
      <c r="L746" s="33">
        <f t="shared" si="6874"/>
        <v>0</v>
      </c>
      <c r="N746" s="33">
        <f t="shared" ref="N746" si="7356">$H746*M746</f>
        <v>0</v>
      </c>
      <c r="P746" s="33">
        <f t="shared" ref="P746" si="7357">$H746*O746</f>
        <v>0</v>
      </c>
      <c r="R746" s="33">
        <f t="shared" ref="R746" si="7358">$H746*Q746</f>
        <v>0</v>
      </c>
      <c r="T746" s="33">
        <f t="shared" ref="T746" si="7359">$H746*S746</f>
        <v>0</v>
      </c>
      <c r="V746" s="33">
        <f t="shared" ref="V746" si="7360">$H746*U746</f>
        <v>0</v>
      </c>
      <c r="X746" s="33">
        <f t="shared" ref="X746" si="7361">$H746*W746</f>
        <v>0</v>
      </c>
      <c r="Z746" s="33">
        <f t="shared" ref="Z746" si="7362">$H746*Y746</f>
        <v>0</v>
      </c>
      <c r="AB746" s="33">
        <f t="shared" ref="AB746" si="7363">$H746*AA746</f>
        <v>0</v>
      </c>
      <c r="AD746" s="33">
        <f t="shared" ref="AD746" si="7364">$H746*AC746</f>
        <v>0</v>
      </c>
      <c r="AF746" s="33">
        <f t="shared" ref="AF746" si="7365">$H746*AE746</f>
        <v>0</v>
      </c>
      <c r="AG746" s="34">
        <f t="shared" si="6885"/>
        <v>0</v>
      </c>
    </row>
    <row r="747" spans="1:33" s="14" customFormat="1" ht="18" customHeight="1" x14ac:dyDescent="0.25">
      <c r="A747" s="24"/>
      <c r="B747" s="24"/>
      <c r="C747" s="24"/>
      <c r="D747" s="24"/>
      <c r="E747" s="24"/>
      <c r="F747" s="24"/>
      <c r="G747" s="24"/>
      <c r="H747" s="33"/>
      <c r="I747" s="33"/>
      <c r="J747" s="33">
        <f t="shared" si="6874"/>
        <v>0</v>
      </c>
      <c r="L747" s="33">
        <f t="shared" si="6874"/>
        <v>0</v>
      </c>
      <c r="N747" s="33">
        <f t="shared" ref="N747" si="7366">$H747*M747</f>
        <v>0</v>
      </c>
      <c r="P747" s="33">
        <f t="shared" ref="P747" si="7367">$H747*O747</f>
        <v>0</v>
      </c>
      <c r="R747" s="33">
        <f t="shared" ref="R747" si="7368">$H747*Q747</f>
        <v>0</v>
      </c>
      <c r="T747" s="33">
        <f t="shared" ref="T747" si="7369">$H747*S747</f>
        <v>0</v>
      </c>
      <c r="V747" s="33">
        <f t="shared" ref="V747" si="7370">$H747*U747</f>
        <v>0</v>
      </c>
      <c r="X747" s="33">
        <f t="shared" ref="X747" si="7371">$H747*W747</f>
        <v>0</v>
      </c>
      <c r="Z747" s="33">
        <f t="shared" ref="Z747" si="7372">$H747*Y747</f>
        <v>0</v>
      </c>
      <c r="AB747" s="33">
        <f t="shared" ref="AB747" si="7373">$H747*AA747</f>
        <v>0</v>
      </c>
      <c r="AD747" s="33">
        <f t="shared" ref="AD747" si="7374">$H747*AC747</f>
        <v>0</v>
      </c>
      <c r="AF747" s="33">
        <f t="shared" ref="AF747" si="7375">$H747*AE747</f>
        <v>0</v>
      </c>
      <c r="AG747" s="34">
        <f t="shared" si="6885"/>
        <v>0</v>
      </c>
    </row>
    <row r="748" spans="1:33" s="14" customFormat="1" ht="18" customHeight="1" x14ac:dyDescent="0.25">
      <c r="A748" s="24"/>
      <c r="B748" s="24"/>
      <c r="C748" s="24"/>
      <c r="D748" s="24"/>
      <c r="E748" s="24"/>
      <c r="F748" s="24"/>
      <c r="G748" s="24"/>
      <c r="H748" s="33"/>
      <c r="I748" s="33"/>
      <c r="J748" s="33">
        <f t="shared" si="6874"/>
        <v>0</v>
      </c>
      <c r="L748" s="33">
        <f t="shared" si="6874"/>
        <v>0</v>
      </c>
      <c r="N748" s="33">
        <f t="shared" ref="N748" si="7376">$H748*M748</f>
        <v>0</v>
      </c>
      <c r="P748" s="33">
        <f t="shared" ref="P748" si="7377">$H748*O748</f>
        <v>0</v>
      </c>
      <c r="R748" s="33">
        <f t="shared" ref="R748" si="7378">$H748*Q748</f>
        <v>0</v>
      </c>
      <c r="T748" s="33">
        <f t="shared" ref="T748" si="7379">$H748*S748</f>
        <v>0</v>
      </c>
      <c r="V748" s="33">
        <f t="shared" ref="V748" si="7380">$H748*U748</f>
        <v>0</v>
      </c>
      <c r="X748" s="33">
        <f t="shared" ref="X748" si="7381">$H748*W748</f>
        <v>0</v>
      </c>
      <c r="Z748" s="33">
        <f t="shared" ref="Z748" si="7382">$H748*Y748</f>
        <v>0</v>
      </c>
      <c r="AB748" s="33">
        <f t="shared" ref="AB748" si="7383">$H748*AA748</f>
        <v>0</v>
      </c>
      <c r="AD748" s="33">
        <f t="shared" ref="AD748" si="7384">$H748*AC748</f>
        <v>0</v>
      </c>
      <c r="AF748" s="33">
        <f t="shared" ref="AF748" si="7385">$H748*AE748</f>
        <v>0</v>
      </c>
      <c r="AG748" s="34">
        <f t="shared" si="6885"/>
        <v>0</v>
      </c>
    </row>
    <row r="749" spans="1:33" s="14" customFormat="1" ht="18" customHeight="1" x14ac:dyDescent="0.25">
      <c r="A749" s="24"/>
      <c r="B749" s="24"/>
      <c r="C749" s="24"/>
      <c r="D749" s="24"/>
      <c r="E749" s="24"/>
      <c r="F749" s="24"/>
      <c r="G749" s="24"/>
      <c r="H749" s="33"/>
      <c r="I749" s="33"/>
      <c r="J749" s="33">
        <f t="shared" si="6874"/>
        <v>0</v>
      </c>
      <c r="L749" s="33">
        <f t="shared" si="6874"/>
        <v>0</v>
      </c>
      <c r="N749" s="33">
        <f t="shared" ref="N749" si="7386">$H749*M749</f>
        <v>0</v>
      </c>
      <c r="P749" s="33">
        <f t="shared" ref="P749" si="7387">$H749*O749</f>
        <v>0</v>
      </c>
      <c r="R749" s="33">
        <f t="shared" ref="R749" si="7388">$H749*Q749</f>
        <v>0</v>
      </c>
      <c r="T749" s="33">
        <f t="shared" ref="T749" si="7389">$H749*S749</f>
        <v>0</v>
      </c>
      <c r="V749" s="33">
        <f t="shared" ref="V749" si="7390">$H749*U749</f>
        <v>0</v>
      </c>
      <c r="X749" s="33">
        <f t="shared" ref="X749" si="7391">$H749*W749</f>
        <v>0</v>
      </c>
      <c r="Z749" s="33">
        <f t="shared" ref="Z749" si="7392">$H749*Y749</f>
        <v>0</v>
      </c>
      <c r="AB749" s="33">
        <f t="shared" ref="AB749" si="7393">$H749*AA749</f>
        <v>0</v>
      </c>
      <c r="AD749" s="33">
        <f t="shared" ref="AD749" si="7394">$H749*AC749</f>
        <v>0</v>
      </c>
      <c r="AF749" s="33">
        <f t="shared" ref="AF749" si="7395">$H749*AE749</f>
        <v>0</v>
      </c>
      <c r="AG749" s="34">
        <f t="shared" si="6885"/>
        <v>0</v>
      </c>
    </row>
    <row r="750" spans="1:33" s="14" customFormat="1" ht="18" customHeight="1" x14ac:dyDescent="0.25">
      <c r="A750" s="24"/>
      <c r="B750" s="24"/>
      <c r="C750" s="24"/>
      <c r="D750" s="24"/>
      <c r="E750" s="24"/>
      <c r="F750" s="24"/>
      <c r="G750" s="24"/>
      <c r="H750" s="33"/>
      <c r="I750" s="33"/>
      <c r="J750" s="33">
        <f t="shared" si="6874"/>
        <v>0</v>
      </c>
      <c r="L750" s="33">
        <f t="shared" si="6874"/>
        <v>0</v>
      </c>
      <c r="N750" s="33">
        <f t="shared" ref="N750" si="7396">$H750*M750</f>
        <v>0</v>
      </c>
      <c r="P750" s="33">
        <f t="shared" ref="P750" si="7397">$H750*O750</f>
        <v>0</v>
      </c>
      <c r="R750" s="33">
        <f t="shared" ref="R750" si="7398">$H750*Q750</f>
        <v>0</v>
      </c>
      <c r="T750" s="33">
        <f t="shared" ref="T750" si="7399">$H750*S750</f>
        <v>0</v>
      </c>
      <c r="V750" s="33">
        <f t="shared" ref="V750" si="7400">$H750*U750</f>
        <v>0</v>
      </c>
      <c r="X750" s="33">
        <f t="shared" ref="X750" si="7401">$H750*W750</f>
        <v>0</v>
      </c>
      <c r="Z750" s="33">
        <f t="shared" ref="Z750" si="7402">$H750*Y750</f>
        <v>0</v>
      </c>
      <c r="AB750" s="33">
        <f t="shared" ref="AB750" si="7403">$H750*AA750</f>
        <v>0</v>
      </c>
      <c r="AD750" s="33">
        <f t="shared" ref="AD750" si="7404">$H750*AC750</f>
        <v>0</v>
      </c>
      <c r="AF750" s="33">
        <f t="shared" ref="AF750" si="7405">$H750*AE750</f>
        <v>0</v>
      </c>
      <c r="AG750" s="34">
        <f t="shared" si="6885"/>
        <v>0</v>
      </c>
    </row>
    <row r="751" spans="1:33" s="14" customFormat="1" ht="18" customHeight="1" x14ac:dyDescent="0.25">
      <c r="A751" s="24"/>
      <c r="B751" s="24"/>
      <c r="C751" s="24"/>
      <c r="D751" s="24"/>
      <c r="E751" s="24"/>
      <c r="F751" s="24"/>
      <c r="G751" s="24"/>
      <c r="H751" s="33"/>
      <c r="I751" s="33"/>
      <c r="J751" s="33">
        <f t="shared" si="6874"/>
        <v>0</v>
      </c>
      <c r="L751" s="33">
        <f t="shared" si="6874"/>
        <v>0</v>
      </c>
      <c r="N751" s="33">
        <f t="shared" ref="N751" si="7406">$H751*M751</f>
        <v>0</v>
      </c>
      <c r="P751" s="33">
        <f t="shared" ref="P751" si="7407">$H751*O751</f>
        <v>0</v>
      </c>
      <c r="R751" s="33">
        <f t="shared" ref="R751" si="7408">$H751*Q751</f>
        <v>0</v>
      </c>
      <c r="T751" s="33">
        <f t="shared" ref="T751" si="7409">$H751*S751</f>
        <v>0</v>
      </c>
      <c r="V751" s="33">
        <f t="shared" ref="V751" si="7410">$H751*U751</f>
        <v>0</v>
      </c>
      <c r="X751" s="33">
        <f t="shared" ref="X751" si="7411">$H751*W751</f>
        <v>0</v>
      </c>
      <c r="Z751" s="33">
        <f t="shared" ref="Z751" si="7412">$H751*Y751</f>
        <v>0</v>
      </c>
      <c r="AB751" s="33">
        <f t="shared" ref="AB751" si="7413">$H751*AA751</f>
        <v>0</v>
      </c>
      <c r="AD751" s="33">
        <f t="shared" ref="AD751" si="7414">$H751*AC751</f>
        <v>0</v>
      </c>
      <c r="AF751" s="33">
        <f t="shared" ref="AF751" si="7415">$H751*AE751</f>
        <v>0</v>
      </c>
      <c r="AG751" s="34">
        <f t="shared" si="6885"/>
        <v>0</v>
      </c>
    </row>
    <row r="752" spans="1:33" s="14" customFormat="1" ht="18" customHeight="1" x14ac:dyDescent="0.25">
      <c r="A752" s="24"/>
      <c r="B752" s="24"/>
      <c r="C752" s="24"/>
      <c r="D752" s="24"/>
      <c r="E752" s="24"/>
      <c r="F752" s="24"/>
      <c r="G752" s="24"/>
      <c r="H752" s="33"/>
      <c r="I752" s="33"/>
      <c r="J752" s="33">
        <f t="shared" si="6874"/>
        <v>0</v>
      </c>
      <c r="L752" s="33">
        <f t="shared" si="6874"/>
        <v>0</v>
      </c>
      <c r="N752" s="33">
        <f t="shared" ref="N752" si="7416">$H752*M752</f>
        <v>0</v>
      </c>
      <c r="P752" s="33">
        <f t="shared" ref="P752" si="7417">$H752*O752</f>
        <v>0</v>
      </c>
      <c r="R752" s="33">
        <f t="shared" ref="R752" si="7418">$H752*Q752</f>
        <v>0</v>
      </c>
      <c r="T752" s="33">
        <f t="shared" ref="T752" si="7419">$H752*S752</f>
        <v>0</v>
      </c>
      <c r="V752" s="33">
        <f t="shared" ref="V752" si="7420">$H752*U752</f>
        <v>0</v>
      </c>
      <c r="X752" s="33">
        <f t="shared" ref="X752" si="7421">$H752*W752</f>
        <v>0</v>
      </c>
      <c r="Z752" s="33">
        <f t="shared" ref="Z752" si="7422">$H752*Y752</f>
        <v>0</v>
      </c>
      <c r="AB752" s="33">
        <f t="shared" ref="AB752" si="7423">$H752*AA752</f>
        <v>0</v>
      </c>
      <c r="AD752" s="33">
        <f t="shared" ref="AD752" si="7424">$H752*AC752</f>
        <v>0</v>
      </c>
      <c r="AF752" s="33">
        <f t="shared" ref="AF752" si="7425">$H752*AE752</f>
        <v>0</v>
      </c>
      <c r="AG752" s="34">
        <f t="shared" si="6885"/>
        <v>0</v>
      </c>
    </row>
    <row r="753" spans="1:33" s="14" customFormat="1" ht="18" customHeight="1" x14ac:dyDescent="0.25">
      <c r="A753" s="24"/>
      <c r="B753" s="24"/>
      <c r="C753" s="24"/>
      <c r="D753" s="24"/>
      <c r="E753" s="24"/>
      <c r="F753" s="24"/>
      <c r="G753" s="24"/>
      <c r="H753" s="33"/>
      <c r="I753" s="33"/>
      <c r="J753" s="33">
        <f t="shared" si="6874"/>
        <v>0</v>
      </c>
      <c r="L753" s="33">
        <f t="shared" si="6874"/>
        <v>0</v>
      </c>
      <c r="N753" s="33">
        <f t="shared" ref="N753" si="7426">$H753*M753</f>
        <v>0</v>
      </c>
      <c r="P753" s="33">
        <f t="shared" ref="P753" si="7427">$H753*O753</f>
        <v>0</v>
      </c>
      <c r="R753" s="33">
        <f t="shared" ref="R753" si="7428">$H753*Q753</f>
        <v>0</v>
      </c>
      <c r="T753" s="33">
        <f t="shared" ref="T753" si="7429">$H753*S753</f>
        <v>0</v>
      </c>
      <c r="V753" s="33">
        <f t="shared" ref="V753" si="7430">$H753*U753</f>
        <v>0</v>
      </c>
      <c r="X753" s="33">
        <f t="shared" ref="X753" si="7431">$H753*W753</f>
        <v>0</v>
      </c>
      <c r="Z753" s="33">
        <f t="shared" ref="Z753" si="7432">$H753*Y753</f>
        <v>0</v>
      </c>
      <c r="AB753" s="33">
        <f t="shared" ref="AB753" si="7433">$H753*AA753</f>
        <v>0</v>
      </c>
      <c r="AD753" s="33">
        <f t="shared" ref="AD753" si="7434">$H753*AC753</f>
        <v>0</v>
      </c>
      <c r="AF753" s="33">
        <f t="shared" ref="AF753" si="7435">$H753*AE753</f>
        <v>0</v>
      </c>
      <c r="AG753" s="34">
        <f t="shared" si="6885"/>
        <v>0</v>
      </c>
    </row>
    <row r="754" spans="1:33" s="14" customFormat="1" ht="18" customHeight="1" x14ac:dyDescent="0.25">
      <c r="A754" s="24"/>
      <c r="B754" s="24"/>
      <c r="C754" s="24"/>
      <c r="D754" s="24"/>
      <c r="E754" s="24"/>
      <c r="F754" s="24"/>
      <c r="G754" s="24"/>
      <c r="H754" s="33"/>
      <c r="I754" s="33"/>
      <c r="J754" s="33">
        <f t="shared" si="6874"/>
        <v>0</v>
      </c>
      <c r="L754" s="33">
        <f t="shared" si="6874"/>
        <v>0</v>
      </c>
      <c r="N754" s="33">
        <f t="shared" ref="N754" si="7436">$H754*M754</f>
        <v>0</v>
      </c>
      <c r="P754" s="33">
        <f t="shared" ref="P754" si="7437">$H754*O754</f>
        <v>0</v>
      </c>
      <c r="R754" s="33">
        <f t="shared" ref="R754" si="7438">$H754*Q754</f>
        <v>0</v>
      </c>
      <c r="T754" s="33">
        <f t="shared" ref="T754" si="7439">$H754*S754</f>
        <v>0</v>
      </c>
      <c r="V754" s="33">
        <f t="shared" ref="V754" si="7440">$H754*U754</f>
        <v>0</v>
      </c>
      <c r="X754" s="33">
        <f t="shared" ref="X754" si="7441">$H754*W754</f>
        <v>0</v>
      </c>
      <c r="Z754" s="33">
        <f t="shared" ref="Z754" si="7442">$H754*Y754</f>
        <v>0</v>
      </c>
      <c r="AB754" s="33">
        <f t="shared" ref="AB754" si="7443">$H754*AA754</f>
        <v>0</v>
      </c>
      <c r="AD754" s="33">
        <f t="shared" ref="AD754" si="7444">$H754*AC754</f>
        <v>0</v>
      </c>
      <c r="AF754" s="33">
        <f t="shared" ref="AF754" si="7445">$H754*AE754</f>
        <v>0</v>
      </c>
      <c r="AG754" s="34">
        <f t="shared" si="6885"/>
        <v>0</v>
      </c>
    </row>
    <row r="755" spans="1:33" s="14" customFormat="1" ht="18" customHeight="1" x14ac:dyDescent="0.25">
      <c r="A755" s="24"/>
      <c r="B755" s="24"/>
      <c r="C755" s="24"/>
      <c r="D755" s="24"/>
      <c r="E755" s="24"/>
      <c r="F755" s="24"/>
      <c r="G755" s="24"/>
      <c r="H755" s="33"/>
      <c r="I755" s="33"/>
      <c r="J755" s="33">
        <f t="shared" si="6874"/>
        <v>0</v>
      </c>
      <c r="L755" s="33">
        <f t="shared" si="6874"/>
        <v>0</v>
      </c>
      <c r="N755" s="33">
        <f t="shared" ref="N755" si="7446">$H755*M755</f>
        <v>0</v>
      </c>
      <c r="P755" s="33">
        <f t="shared" ref="P755" si="7447">$H755*O755</f>
        <v>0</v>
      </c>
      <c r="R755" s="33">
        <f t="shared" ref="R755" si="7448">$H755*Q755</f>
        <v>0</v>
      </c>
      <c r="T755" s="33">
        <f t="shared" ref="T755" si="7449">$H755*S755</f>
        <v>0</v>
      </c>
      <c r="V755" s="33">
        <f t="shared" ref="V755" si="7450">$H755*U755</f>
        <v>0</v>
      </c>
      <c r="X755" s="33">
        <f t="shared" ref="X755" si="7451">$H755*W755</f>
        <v>0</v>
      </c>
      <c r="Z755" s="33">
        <f t="shared" ref="Z755" si="7452">$H755*Y755</f>
        <v>0</v>
      </c>
      <c r="AB755" s="33">
        <f t="shared" ref="AB755" si="7453">$H755*AA755</f>
        <v>0</v>
      </c>
      <c r="AD755" s="33">
        <f t="shared" ref="AD755" si="7454">$H755*AC755</f>
        <v>0</v>
      </c>
      <c r="AF755" s="33">
        <f t="shared" ref="AF755" si="7455">$H755*AE755</f>
        <v>0</v>
      </c>
      <c r="AG755" s="34">
        <f t="shared" si="6885"/>
        <v>0</v>
      </c>
    </row>
    <row r="756" spans="1:33" s="14" customFormat="1" ht="18" customHeight="1" x14ac:dyDescent="0.25">
      <c r="A756" s="24"/>
      <c r="B756" s="24"/>
      <c r="C756" s="24"/>
      <c r="D756" s="24"/>
      <c r="E756" s="24"/>
      <c r="F756" s="24"/>
      <c r="G756" s="24"/>
      <c r="H756" s="33"/>
      <c r="I756" s="33"/>
      <c r="J756" s="33">
        <f t="shared" si="6874"/>
        <v>0</v>
      </c>
      <c r="L756" s="33">
        <f t="shared" si="6874"/>
        <v>0</v>
      </c>
      <c r="N756" s="33">
        <f t="shared" ref="N756" si="7456">$H756*M756</f>
        <v>0</v>
      </c>
      <c r="P756" s="33">
        <f t="shared" ref="P756" si="7457">$H756*O756</f>
        <v>0</v>
      </c>
      <c r="R756" s="33">
        <f t="shared" ref="R756" si="7458">$H756*Q756</f>
        <v>0</v>
      </c>
      <c r="T756" s="33">
        <f t="shared" ref="T756" si="7459">$H756*S756</f>
        <v>0</v>
      </c>
      <c r="V756" s="33">
        <f t="shared" ref="V756" si="7460">$H756*U756</f>
        <v>0</v>
      </c>
      <c r="X756" s="33">
        <f t="shared" ref="X756" si="7461">$H756*W756</f>
        <v>0</v>
      </c>
      <c r="Z756" s="33">
        <f t="shared" ref="Z756" si="7462">$H756*Y756</f>
        <v>0</v>
      </c>
      <c r="AB756" s="33">
        <f t="shared" ref="AB756" si="7463">$H756*AA756</f>
        <v>0</v>
      </c>
      <c r="AD756" s="33">
        <f t="shared" ref="AD756" si="7464">$H756*AC756</f>
        <v>0</v>
      </c>
      <c r="AF756" s="33">
        <f t="shared" ref="AF756" si="7465">$H756*AE756</f>
        <v>0</v>
      </c>
      <c r="AG756" s="34">
        <f t="shared" si="6885"/>
        <v>0</v>
      </c>
    </row>
    <row r="757" spans="1:33" s="14" customFormat="1" ht="18" customHeight="1" x14ac:dyDescent="0.25">
      <c r="A757" s="24"/>
      <c r="B757" s="24"/>
      <c r="C757" s="24"/>
      <c r="D757" s="24"/>
      <c r="E757" s="24"/>
      <c r="F757" s="24"/>
      <c r="G757" s="24"/>
      <c r="H757" s="33"/>
      <c r="I757" s="33"/>
      <c r="J757" s="33">
        <f t="shared" si="6874"/>
        <v>0</v>
      </c>
      <c r="L757" s="33">
        <f t="shared" si="6874"/>
        <v>0</v>
      </c>
      <c r="N757" s="33">
        <f t="shared" ref="N757" si="7466">$H757*M757</f>
        <v>0</v>
      </c>
      <c r="P757" s="33">
        <f t="shared" ref="P757" si="7467">$H757*O757</f>
        <v>0</v>
      </c>
      <c r="R757" s="33">
        <f t="shared" ref="R757" si="7468">$H757*Q757</f>
        <v>0</v>
      </c>
      <c r="T757" s="33">
        <f t="shared" ref="T757" si="7469">$H757*S757</f>
        <v>0</v>
      </c>
      <c r="V757" s="33">
        <f t="shared" ref="V757" si="7470">$H757*U757</f>
        <v>0</v>
      </c>
      <c r="X757" s="33">
        <f t="shared" ref="X757" si="7471">$H757*W757</f>
        <v>0</v>
      </c>
      <c r="Z757" s="33">
        <f t="shared" ref="Z757" si="7472">$H757*Y757</f>
        <v>0</v>
      </c>
      <c r="AB757" s="33">
        <f t="shared" ref="AB757" si="7473">$H757*AA757</f>
        <v>0</v>
      </c>
      <c r="AD757" s="33">
        <f t="shared" ref="AD757" si="7474">$H757*AC757</f>
        <v>0</v>
      </c>
      <c r="AF757" s="33">
        <f t="shared" ref="AF757" si="7475">$H757*AE757</f>
        <v>0</v>
      </c>
      <c r="AG757" s="34">
        <f t="shared" si="6885"/>
        <v>0</v>
      </c>
    </row>
    <row r="758" spans="1:33" s="14" customFormat="1" ht="18" customHeight="1" x14ac:dyDescent="0.25">
      <c r="A758" s="24"/>
      <c r="B758" s="24"/>
      <c r="C758" s="24"/>
      <c r="D758" s="24"/>
      <c r="E758" s="24"/>
      <c r="F758" s="24"/>
      <c r="G758" s="24"/>
      <c r="H758" s="33"/>
      <c r="I758" s="33"/>
      <c r="J758" s="33">
        <f t="shared" si="6874"/>
        <v>0</v>
      </c>
      <c r="L758" s="33">
        <f t="shared" si="6874"/>
        <v>0</v>
      </c>
      <c r="N758" s="33">
        <f t="shared" ref="N758" si="7476">$H758*M758</f>
        <v>0</v>
      </c>
      <c r="P758" s="33">
        <f t="shared" ref="P758" si="7477">$H758*O758</f>
        <v>0</v>
      </c>
      <c r="R758" s="33">
        <f t="shared" ref="R758" si="7478">$H758*Q758</f>
        <v>0</v>
      </c>
      <c r="T758" s="33">
        <f t="shared" ref="T758" si="7479">$H758*S758</f>
        <v>0</v>
      </c>
      <c r="V758" s="33">
        <f t="shared" ref="V758" si="7480">$H758*U758</f>
        <v>0</v>
      </c>
      <c r="X758" s="33">
        <f t="shared" ref="X758" si="7481">$H758*W758</f>
        <v>0</v>
      </c>
      <c r="Z758" s="33">
        <f t="shared" ref="Z758" si="7482">$H758*Y758</f>
        <v>0</v>
      </c>
      <c r="AB758" s="33">
        <f t="shared" ref="AB758" si="7483">$H758*AA758</f>
        <v>0</v>
      </c>
      <c r="AD758" s="33">
        <f t="shared" ref="AD758" si="7484">$H758*AC758</f>
        <v>0</v>
      </c>
      <c r="AF758" s="33">
        <f t="shared" ref="AF758" si="7485">$H758*AE758</f>
        <v>0</v>
      </c>
      <c r="AG758" s="34">
        <f t="shared" si="6885"/>
        <v>0</v>
      </c>
    </row>
    <row r="759" spans="1:33" s="14" customFormat="1" ht="18" customHeight="1" x14ac:dyDescent="0.25">
      <c r="A759" s="24"/>
      <c r="B759" s="24"/>
      <c r="C759" s="24"/>
      <c r="D759" s="24"/>
      <c r="E759" s="24"/>
      <c r="F759" s="24"/>
      <c r="G759" s="24"/>
      <c r="H759" s="33"/>
      <c r="I759" s="33"/>
      <c r="J759" s="33">
        <f t="shared" si="6874"/>
        <v>0</v>
      </c>
      <c r="L759" s="33">
        <f t="shared" si="6874"/>
        <v>0</v>
      </c>
      <c r="N759" s="33">
        <f t="shared" ref="N759" si="7486">$H759*M759</f>
        <v>0</v>
      </c>
      <c r="P759" s="33">
        <f t="shared" ref="P759" si="7487">$H759*O759</f>
        <v>0</v>
      </c>
      <c r="R759" s="33">
        <f t="shared" ref="R759" si="7488">$H759*Q759</f>
        <v>0</v>
      </c>
      <c r="T759" s="33">
        <f t="shared" ref="T759" si="7489">$H759*S759</f>
        <v>0</v>
      </c>
      <c r="V759" s="33">
        <f t="shared" ref="V759" si="7490">$H759*U759</f>
        <v>0</v>
      </c>
      <c r="X759" s="33">
        <f t="shared" ref="X759" si="7491">$H759*W759</f>
        <v>0</v>
      </c>
      <c r="Z759" s="33">
        <f t="shared" ref="Z759" si="7492">$H759*Y759</f>
        <v>0</v>
      </c>
      <c r="AB759" s="33">
        <f t="shared" ref="AB759" si="7493">$H759*AA759</f>
        <v>0</v>
      </c>
      <c r="AD759" s="33">
        <f t="shared" ref="AD759" si="7494">$H759*AC759</f>
        <v>0</v>
      </c>
      <c r="AF759" s="33">
        <f t="shared" ref="AF759" si="7495">$H759*AE759</f>
        <v>0</v>
      </c>
      <c r="AG759" s="34">
        <f t="shared" si="6885"/>
        <v>0</v>
      </c>
    </row>
    <row r="760" spans="1:33" s="14" customFormat="1" ht="18" customHeight="1" x14ac:dyDescent="0.25">
      <c r="A760" s="24"/>
      <c r="B760" s="24"/>
      <c r="C760" s="24"/>
      <c r="D760" s="24"/>
      <c r="E760" s="24"/>
      <c r="F760" s="24"/>
      <c r="G760" s="24"/>
      <c r="H760" s="33"/>
      <c r="I760" s="33"/>
      <c r="J760" s="33">
        <f t="shared" si="6874"/>
        <v>0</v>
      </c>
      <c r="L760" s="33">
        <f t="shared" si="6874"/>
        <v>0</v>
      </c>
      <c r="N760" s="33">
        <f t="shared" ref="N760" si="7496">$H760*M760</f>
        <v>0</v>
      </c>
      <c r="P760" s="33">
        <f t="shared" ref="P760" si="7497">$H760*O760</f>
        <v>0</v>
      </c>
      <c r="R760" s="33">
        <f t="shared" ref="R760" si="7498">$H760*Q760</f>
        <v>0</v>
      </c>
      <c r="T760" s="33">
        <f t="shared" ref="T760" si="7499">$H760*S760</f>
        <v>0</v>
      </c>
      <c r="V760" s="33">
        <f t="shared" ref="V760" si="7500">$H760*U760</f>
        <v>0</v>
      </c>
      <c r="X760" s="33">
        <f t="shared" ref="X760" si="7501">$H760*W760</f>
        <v>0</v>
      </c>
      <c r="Z760" s="33">
        <f t="shared" ref="Z760" si="7502">$H760*Y760</f>
        <v>0</v>
      </c>
      <c r="AB760" s="33">
        <f t="shared" ref="AB760" si="7503">$H760*AA760</f>
        <v>0</v>
      </c>
      <c r="AD760" s="33">
        <f t="shared" ref="AD760" si="7504">$H760*AC760</f>
        <v>0</v>
      </c>
      <c r="AF760" s="33">
        <f t="shared" ref="AF760" si="7505">$H760*AE760</f>
        <v>0</v>
      </c>
      <c r="AG760" s="34">
        <f t="shared" si="6885"/>
        <v>0</v>
      </c>
    </row>
    <row r="761" spans="1:33" s="14" customFormat="1" ht="18" customHeight="1" x14ac:dyDescent="0.25">
      <c r="A761" s="24"/>
      <c r="B761" s="24"/>
      <c r="C761" s="24"/>
      <c r="D761" s="24"/>
      <c r="E761" s="24"/>
      <c r="F761" s="24"/>
      <c r="G761" s="24"/>
      <c r="H761" s="33"/>
      <c r="I761" s="33"/>
      <c r="J761" s="33">
        <f t="shared" si="6874"/>
        <v>0</v>
      </c>
      <c r="L761" s="33">
        <f t="shared" si="6874"/>
        <v>0</v>
      </c>
      <c r="N761" s="33">
        <f t="shared" ref="N761" si="7506">$H761*M761</f>
        <v>0</v>
      </c>
      <c r="P761" s="33">
        <f t="shared" ref="P761" si="7507">$H761*O761</f>
        <v>0</v>
      </c>
      <c r="R761" s="33">
        <f t="shared" ref="R761" si="7508">$H761*Q761</f>
        <v>0</v>
      </c>
      <c r="T761" s="33">
        <f t="shared" ref="T761" si="7509">$H761*S761</f>
        <v>0</v>
      </c>
      <c r="V761" s="33">
        <f t="shared" ref="V761" si="7510">$H761*U761</f>
        <v>0</v>
      </c>
      <c r="X761" s="33">
        <f t="shared" ref="X761" si="7511">$H761*W761</f>
        <v>0</v>
      </c>
      <c r="Z761" s="33">
        <f t="shared" ref="Z761" si="7512">$H761*Y761</f>
        <v>0</v>
      </c>
      <c r="AB761" s="33">
        <f t="shared" ref="AB761" si="7513">$H761*AA761</f>
        <v>0</v>
      </c>
      <c r="AD761" s="33">
        <f t="shared" ref="AD761" si="7514">$H761*AC761</f>
        <v>0</v>
      </c>
      <c r="AF761" s="33">
        <f t="shared" ref="AF761" si="7515">$H761*AE761</f>
        <v>0</v>
      </c>
      <c r="AG761" s="34">
        <f t="shared" si="6885"/>
        <v>0</v>
      </c>
    </row>
    <row r="762" spans="1:33" s="14" customFormat="1" ht="18" customHeight="1" x14ac:dyDescent="0.25">
      <c r="A762" s="24"/>
      <c r="B762" s="24"/>
      <c r="C762" s="24"/>
      <c r="D762" s="24"/>
      <c r="E762" s="24"/>
      <c r="F762" s="24"/>
      <c r="G762" s="24"/>
      <c r="H762" s="33"/>
      <c r="I762" s="33"/>
      <c r="J762" s="33">
        <f t="shared" ref="J762:L825" si="7516">$H762*I762</f>
        <v>0</v>
      </c>
      <c r="L762" s="33">
        <f t="shared" si="7516"/>
        <v>0</v>
      </c>
      <c r="N762" s="33">
        <f t="shared" ref="N762" si="7517">$H762*M762</f>
        <v>0</v>
      </c>
      <c r="P762" s="33">
        <f t="shared" ref="P762" si="7518">$H762*O762</f>
        <v>0</v>
      </c>
      <c r="R762" s="33">
        <f t="shared" ref="R762" si="7519">$H762*Q762</f>
        <v>0</v>
      </c>
      <c r="T762" s="33">
        <f t="shared" ref="T762" si="7520">$H762*S762</f>
        <v>0</v>
      </c>
      <c r="V762" s="33">
        <f t="shared" ref="V762" si="7521">$H762*U762</f>
        <v>0</v>
      </c>
      <c r="X762" s="33">
        <f t="shared" ref="X762" si="7522">$H762*W762</f>
        <v>0</v>
      </c>
      <c r="Z762" s="33">
        <f t="shared" ref="Z762" si="7523">$H762*Y762</f>
        <v>0</v>
      </c>
      <c r="AB762" s="33">
        <f t="shared" ref="AB762" si="7524">$H762*AA762</f>
        <v>0</v>
      </c>
      <c r="AD762" s="33">
        <f t="shared" ref="AD762" si="7525">$H762*AC762</f>
        <v>0</v>
      </c>
      <c r="AF762" s="33">
        <f t="shared" ref="AF762" si="7526">$H762*AE762</f>
        <v>0</v>
      </c>
      <c r="AG762" s="34">
        <f t="shared" ref="AG762:AG825" si="7527">J762+L762+N762+P762+R762+T762+V762+X762+Z762+AB762+AD762+AF762</f>
        <v>0</v>
      </c>
    </row>
    <row r="763" spans="1:33" s="14" customFormat="1" ht="18" customHeight="1" x14ac:dyDescent="0.25">
      <c r="A763" s="24"/>
      <c r="B763" s="24"/>
      <c r="C763" s="24"/>
      <c r="D763" s="24"/>
      <c r="E763" s="24"/>
      <c r="F763" s="24"/>
      <c r="G763" s="24"/>
      <c r="H763" s="33"/>
      <c r="I763" s="33"/>
      <c r="J763" s="33">
        <f t="shared" si="7516"/>
        <v>0</v>
      </c>
      <c r="L763" s="33">
        <f t="shared" si="7516"/>
        <v>0</v>
      </c>
      <c r="N763" s="33">
        <f t="shared" ref="N763" si="7528">$H763*M763</f>
        <v>0</v>
      </c>
      <c r="P763" s="33">
        <f t="shared" ref="P763" si="7529">$H763*O763</f>
        <v>0</v>
      </c>
      <c r="R763" s="33">
        <f t="shared" ref="R763" si="7530">$H763*Q763</f>
        <v>0</v>
      </c>
      <c r="T763" s="33">
        <f t="shared" ref="T763" si="7531">$H763*S763</f>
        <v>0</v>
      </c>
      <c r="V763" s="33">
        <f t="shared" ref="V763" si="7532">$H763*U763</f>
        <v>0</v>
      </c>
      <c r="X763" s="33">
        <f t="shared" ref="X763" si="7533">$H763*W763</f>
        <v>0</v>
      </c>
      <c r="Z763" s="33">
        <f t="shared" ref="Z763" si="7534">$H763*Y763</f>
        <v>0</v>
      </c>
      <c r="AB763" s="33">
        <f t="shared" ref="AB763" si="7535">$H763*AA763</f>
        <v>0</v>
      </c>
      <c r="AD763" s="33">
        <f t="shared" ref="AD763" si="7536">$H763*AC763</f>
        <v>0</v>
      </c>
      <c r="AF763" s="33">
        <f t="shared" ref="AF763" si="7537">$H763*AE763</f>
        <v>0</v>
      </c>
      <c r="AG763" s="34">
        <f t="shared" si="7527"/>
        <v>0</v>
      </c>
    </row>
    <row r="764" spans="1:33" s="14" customFormat="1" ht="18" customHeight="1" x14ac:dyDescent="0.25">
      <c r="A764" s="24"/>
      <c r="B764" s="24"/>
      <c r="C764" s="24"/>
      <c r="D764" s="24"/>
      <c r="E764" s="24"/>
      <c r="F764" s="24"/>
      <c r="G764" s="24"/>
      <c r="H764" s="33"/>
      <c r="I764" s="33"/>
      <c r="J764" s="33">
        <f t="shared" si="7516"/>
        <v>0</v>
      </c>
      <c r="L764" s="33">
        <f t="shared" si="7516"/>
        <v>0</v>
      </c>
      <c r="N764" s="33">
        <f t="shared" ref="N764" si="7538">$H764*M764</f>
        <v>0</v>
      </c>
      <c r="P764" s="33">
        <f t="shared" ref="P764" si="7539">$H764*O764</f>
        <v>0</v>
      </c>
      <c r="R764" s="33">
        <f t="shared" ref="R764" si="7540">$H764*Q764</f>
        <v>0</v>
      </c>
      <c r="T764" s="33">
        <f t="shared" ref="T764" si="7541">$H764*S764</f>
        <v>0</v>
      </c>
      <c r="V764" s="33">
        <f t="shared" ref="V764" si="7542">$H764*U764</f>
        <v>0</v>
      </c>
      <c r="X764" s="33">
        <f t="shared" ref="X764" si="7543">$H764*W764</f>
        <v>0</v>
      </c>
      <c r="Z764" s="33">
        <f t="shared" ref="Z764" si="7544">$H764*Y764</f>
        <v>0</v>
      </c>
      <c r="AB764" s="33">
        <f t="shared" ref="AB764" si="7545">$H764*AA764</f>
        <v>0</v>
      </c>
      <c r="AD764" s="33">
        <f t="shared" ref="AD764" si="7546">$H764*AC764</f>
        <v>0</v>
      </c>
      <c r="AF764" s="33">
        <f t="shared" ref="AF764" si="7547">$H764*AE764</f>
        <v>0</v>
      </c>
      <c r="AG764" s="34">
        <f t="shared" si="7527"/>
        <v>0</v>
      </c>
    </row>
    <row r="765" spans="1:33" s="14" customFormat="1" ht="18" customHeight="1" x14ac:dyDescent="0.25">
      <c r="A765" s="24"/>
      <c r="B765" s="24"/>
      <c r="C765" s="24"/>
      <c r="D765" s="24"/>
      <c r="E765" s="24"/>
      <c r="F765" s="24"/>
      <c r="G765" s="24"/>
      <c r="H765" s="33"/>
      <c r="I765" s="33"/>
      <c r="J765" s="33">
        <f t="shared" si="7516"/>
        <v>0</v>
      </c>
      <c r="L765" s="33">
        <f t="shared" si="7516"/>
        <v>0</v>
      </c>
      <c r="N765" s="33">
        <f t="shared" ref="N765" si="7548">$H765*M765</f>
        <v>0</v>
      </c>
      <c r="P765" s="33">
        <f t="shared" ref="P765" si="7549">$H765*O765</f>
        <v>0</v>
      </c>
      <c r="R765" s="33">
        <f t="shared" ref="R765" si="7550">$H765*Q765</f>
        <v>0</v>
      </c>
      <c r="T765" s="33">
        <f t="shared" ref="T765" si="7551">$H765*S765</f>
        <v>0</v>
      </c>
      <c r="V765" s="33">
        <f t="shared" ref="V765" si="7552">$H765*U765</f>
        <v>0</v>
      </c>
      <c r="X765" s="33">
        <f t="shared" ref="X765" si="7553">$H765*W765</f>
        <v>0</v>
      </c>
      <c r="Z765" s="33">
        <f t="shared" ref="Z765" si="7554">$H765*Y765</f>
        <v>0</v>
      </c>
      <c r="AB765" s="33">
        <f t="shared" ref="AB765" si="7555">$H765*AA765</f>
        <v>0</v>
      </c>
      <c r="AD765" s="33">
        <f t="shared" ref="AD765" si="7556">$H765*AC765</f>
        <v>0</v>
      </c>
      <c r="AF765" s="33">
        <f t="shared" ref="AF765" si="7557">$H765*AE765</f>
        <v>0</v>
      </c>
      <c r="AG765" s="34">
        <f t="shared" si="7527"/>
        <v>0</v>
      </c>
    </row>
    <row r="766" spans="1:33" s="14" customFormat="1" ht="18" customHeight="1" x14ac:dyDescent="0.25">
      <c r="A766" s="24"/>
      <c r="B766" s="24"/>
      <c r="C766" s="24"/>
      <c r="D766" s="24"/>
      <c r="E766" s="24"/>
      <c r="F766" s="24"/>
      <c r="G766" s="24"/>
      <c r="H766" s="33"/>
      <c r="I766" s="33"/>
      <c r="J766" s="33">
        <f t="shared" si="7516"/>
        <v>0</v>
      </c>
      <c r="L766" s="33">
        <f t="shared" si="7516"/>
        <v>0</v>
      </c>
      <c r="N766" s="33">
        <f t="shared" ref="N766" si="7558">$H766*M766</f>
        <v>0</v>
      </c>
      <c r="P766" s="33">
        <f t="shared" ref="P766" si="7559">$H766*O766</f>
        <v>0</v>
      </c>
      <c r="R766" s="33">
        <f t="shared" ref="R766" si="7560">$H766*Q766</f>
        <v>0</v>
      </c>
      <c r="T766" s="33">
        <f t="shared" ref="T766" si="7561">$H766*S766</f>
        <v>0</v>
      </c>
      <c r="V766" s="33">
        <f t="shared" ref="V766" si="7562">$H766*U766</f>
        <v>0</v>
      </c>
      <c r="X766" s="33">
        <f t="shared" ref="X766" si="7563">$H766*W766</f>
        <v>0</v>
      </c>
      <c r="Z766" s="33">
        <f t="shared" ref="Z766" si="7564">$H766*Y766</f>
        <v>0</v>
      </c>
      <c r="AB766" s="33">
        <f t="shared" ref="AB766" si="7565">$H766*AA766</f>
        <v>0</v>
      </c>
      <c r="AD766" s="33">
        <f t="shared" ref="AD766" si="7566">$H766*AC766</f>
        <v>0</v>
      </c>
      <c r="AF766" s="33">
        <f t="shared" ref="AF766" si="7567">$H766*AE766</f>
        <v>0</v>
      </c>
      <c r="AG766" s="34">
        <f t="shared" si="7527"/>
        <v>0</v>
      </c>
    </row>
    <row r="767" spans="1:33" s="14" customFormat="1" ht="18" customHeight="1" x14ac:dyDescent="0.25">
      <c r="A767" s="24"/>
      <c r="B767" s="24"/>
      <c r="C767" s="24"/>
      <c r="D767" s="24"/>
      <c r="E767" s="24"/>
      <c r="F767" s="24"/>
      <c r="G767" s="24"/>
      <c r="H767" s="33"/>
      <c r="I767" s="33"/>
      <c r="J767" s="33">
        <f t="shared" si="7516"/>
        <v>0</v>
      </c>
      <c r="L767" s="33">
        <f t="shared" si="7516"/>
        <v>0</v>
      </c>
      <c r="N767" s="33">
        <f t="shared" ref="N767" si="7568">$H767*M767</f>
        <v>0</v>
      </c>
      <c r="P767" s="33">
        <f t="shared" ref="P767" si="7569">$H767*O767</f>
        <v>0</v>
      </c>
      <c r="R767" s="33">
        <f t="shared" ref="R767" si="7570">$H767*Q767</f>
        <v>0</v>
      </c>
      <c r="T767" s="33">
        <f t="shared" ref="T767" si="7571">$H767*S767</f>
        <v>0</v>
      </c>
      <c r="V767" s="33">
        <f t="shared" ref="V767" si="7572">$H767*U767</f>
        <v>0</v>
      </c>
      <c r="X767" s="33">
        <f t="shared" ref="X767" si="7573">$H767*W767</f>
        <v>0</v>
      </c>
      <c r="Z767" s="33">
        <f t="shared" ref="Z767" si="7574">$H767*Y767</f>
        <v>0</v>
      </c>
      <c r="AB767" s="33">
        <f t="shared" ref="AB767" si="7575">$H767*AA767</f>
        <v>0</v>
      </c>
      <c r="AD767" s="33">
        <f t="shared" ref="AD767" si="7576">$H767*AC767</f>
        <v>0</v>
      </c>
      <c r="AF767" s="33">
        <f t="shared" ref="AF767" si="7577">$H767*AE767</f>
        <v>0</v>
      </c>
      <c r="AG767" s="34">
        <f t="shared" si="7527"/>
        <v>0</v>
      </c>
    </row>
    <row r="768" spans="1:33" s="14" customFormat="1" ht="18" customHeight="1" x14ac:dyDescent="0.25">
      <c r="A768" s="24"/>
      <c r="B768" s="24"/>
      <c r="C768" s="24"/>
      <c r="D768" s="24"/>
      <c r="E768" s="24"/>
      <c r="F768" s="24"/>
      <c r="G768" s="24"/>
      <c r="H768" s="33"/>
      <c r="I768" s="33"/>
      <c r="J768" s="33">
        <f t="shared" si="7516"/>
        <v>0</v>
      </c>
      <c r="L768" s="33">
        <f t="shared" si="7516"/>
        <v>0</v>
      </c>
      <c r="N768" s="33">
        <f t="shared" ref="N768" si="7578">$H768*M768</f>
        <v>0</v>
      </c>
      <c r="P768" s="33">
        <f t="shared" ref="P768" si="7579">$H768*O768</f>
        <v>0</v>
      </c>
      <c r="R768" s="33">
        <f t="shared" ref="R768" si="7580">$H768*Q768</f>
        <v>0</v>
      </c>
      <c r="T768" s="33">
        <f t="shared" ref="T768" si="7581">$H768*S768</f>
        <v>0</v>
      </c>
      <c r="V768" s="33">
        <f t="shared" ref="V768" si="7582">$H768*U768</f>
        <v>0</v>
      </c>
      <c r="X768" s="33">
        <f t="shared" ref="X768" si="7583">$H768*W768</f>
        <v>0</v>
      </c>
      <c r="Z768" s="33">
        <f t="shared" ref="Z768" si="7584">$H768*Y768</f>
        <v>0</v>
      </c>
      <c r="AB768" s="33">
        <f t="shared" ref="AB768" si="7585">$H768*AA768</f>
        <v>0</v>
      </c>
      <c r="AD768" s="33">
        <f t="shared" ref="AD768" si="7586">$H768*AC768</f>
        <v>0</v>
      </c>
      <c r="AF768" s="33">
        <f t="shared" ref="AF768" si="7587">$H768*AE768</f>
        <v>0</v>
      </c>
      <c r="AG768" s="34">
        <f t="shared" si="7527"/>
        <v>0</v>
      </c>
    </row>
    <row r="769" spans="1:33" s="14" customFormat="1" ht="18" customHeight="1" x14ac:dyDescent="0.25">
      <c r="A769" s="24"/>
      <c r="B769" s="24"/>
      <c r="C769" s="24"/>
      <c r="D769" s="24"/>
      <c r="E769" s="24"/>
      <c r="F769" s="24"/>
      <c r="G769" s="24"/>
      <c r="H769" s="33"/>
      <c r="I769" s="33"/>
      <c r="J769" s="33">
        <f t="shared" si="7516"/>
        <v>0</v>
      </c>
      <c r="L769" s="33">
        <f t="shared" si="7516"/>
        <v>0</v>
      </c>
      <c r="N769" s="33">
        <f t="shared" ref="N769" si="7588">$H769*M769</f>
        <v>0</v>
      </c>
      <c r="P769" s="33">
        <f t="shared" ref="P769" si="7589">$H769*O769</f>
        <v>0</v>
      </c>
      <c r="R769" s="33">
        <f t="shared" ref="R769" si="7590">$H769*Q769</f>
        <v>0</v>
      </c>
      <c r="T769" s="33">
        <f t="shared" ref="T769" si="7591">$H769*S769</f>
        <v>0</v>
      </c>
      <c r="V769" s="33">
        <f t="shared" ref="V769" si="7592">$H769*U769</f>
        <v>0</v>
      </c>
      <c r="X769" s="33">
        <f t="shared" ref="X769" si="7593">$H769*W769</f>
        <v>0</v>
      </c>
      <c r="Z769" s="33">
        <f t="shared" ref="Z769" si="7594">$H769*Y769</f>
        <v>0</v>
      </c>
      <c r="AB769" s="33">
        <f t="shared" ref="AB769" si="7595">$H769*AA769</f>
        <v>0</v>
      </c>
      <c r="AD769" s="33">
        <f t="shared" ref="AD769" si="7596">$H769*AC769</f>
        <v>0</v>
      </c>
      <c r="AF769" s="33">
        <f t="shared" ref="AF769" si="7597">$H769*AE769</f>
        <v>0</v>
      </c>
      <c r="AG769" s="34">
        <f t="shared" si="7527"/>
        <v>0</v>
      </c>
    </row>
    <row r="770" spans="1:33" s="14" customFormat="1" ht="18" customHeight="1" x14ac:dyDescent="0.25">
      <c r="A770" s="24"/>
      <c r="B770" s="24"/>
      <c r="C770" s="24"/>
      <c r="D770" s="24"/>
      <c r="E770" s="24"/>
      <c r="F770" s="24"/>
      <c r="G770" s="24"/>
      <c r="H770" s="33"/>
      <c r="I770" s="33"/>
      <c r="J770" s="33">
        <f t="shared" si="7516"/>
        <v>0</v>
      </c>
      <c r="L770" s="33">
        <f t="shared" si="7516"/>
        <v>0</v>
      </c>
      <c r="N770" s="33">
        <f t="shared" ref="N770" si="7598">$H770*M770</f>
        <v>0</v>
      </c>
      <c r="P770" s="33">
        <f t="shared" ref="P770" si="7599">$H770*O770</f>
        <v>0</v>
      </c>
      <c r="R770" s="33">
        <f t="shared" ref="R770" si="7600">$H770*Q770</f>
        <v>0</v>
      </c>
      <c r="T770" s="33">
        <f t="shared" ref="T770" si="7601">$H770*S770</f>
        <v>0</v>
      </c>
      <c r="V770" s="33">
        <f t="shared" ref="V770" si="7602">$H770*U770</f>
        <v>0</v>
      </c>
      <c r="X770" s="33">
        <f t="shared" ref="X770" si="7603">$H770*W770</f>
        <v>0</v>
      </c>
      <c r="Z770" s="33">
        <f t="shared" ref="Z770" si="7604">$H770*Y770</f>
        <v>0</v>
      </c>
      <c r="AB770" s="33">
        <f t="shared" ref="AB770" si="7605">$H770*AA770</f>
        <v>0</v>
      </c>
      <c r="AD770" s="33">
        <f t="shared" ref="AD770" si="7606">$H770*AC770</f>
        <v>0</v>
      </c>
      <c r="AF770" s="33">
        <f t="shared" ref="AF770" si="7607">$H770*AE770</f>
        <v>0</v>
      </c>
      <c r="AG770" s="34">
        <f t="shared" si="7527"/>
        <v>0</v>
      </c>
    </row>
    <row r="771" spans="1:33" s="14" customFormat="1" ht="18" customHeight="1" x14ac:dyDescent="0.25">
      <c r="A771" s="24"/>
      <c r="B771" s="24"/>
      <c r="C771" s="24"/>
      <c r="D771" s="24"/>
      <c r="E771" s="24"/>
      <c r="F771" s="24"/>
      <c r="G771" s="24"/>
      <c r="H771" s="33"/>
      <c r="I771" s="33"/>
      <c r="J771" s="33">
        <f t="shared" si="7516"/>
        <v>0</v>
      </c>
      <c r="L771" s="33">
        <f t="shared" si="7516"/>
        <v>0</v>
      </c>
      <c r="N771" s="33">
        <f t="shared" ref="N771" si="7608">$H771*M771</f>
        <v>0</v>
      </c>
      <c r="P771" s="33">
        <f t="shared" ref="P771" si="7609">$H771*O771</f>
        <v>0</v>
      </c>
      <c r="R771" s="33">
        <f t="shared" ref="R771" si="7610">$H771*Q771</f>
        <v>0</v>
      </c>
      <c r="T771" s="33">
        <f t="shared" ref="T771" si="7611">$H771*S771</f>
        <v>0</v>
      </c>
      <c r="V771" s="33">
        <f t="shared" ref="V771" si="7612">$H771*U771</f>
        <v>0</v>
      </c>
      <c r="X771" s="33">
        <f t="shared" ref="X771" si="7613">$H771*W771</f>
        <v>0</v>
      </c>
      <c r="Z771" s="33">
        <f t="shared" ref="Z771" si="7614">$H771*Y771</f>
        <v>0</v>
      </c>
      <c r="AB771" s="33">
        <f t="shared" ref="AB771" si="7615">$H771*AA771</f>
        <v>0</v>
      </c>
      <c r="AD771" s="33">
        <f t="shared" ref="AD771" si="7616">$H771*AC771</f>
        <v>0</v>
      </c>
      <c r="AF771" s="33">
        <f t="shared" ref="AF771" si="7617">$H771*AE771</f>
        <v>0</v>
      </c>
      <c r="AG771" s="34">
        <f t="shared" si="7527"/>
        <v>0</v>
      </c>
    </row>
    <row r="772" spans="1:33" s="14" customFormat="1" ht="18" customHeight="1" x14ac:dyDescent="0.25">
      <c r="A772" s="24"/>
      <c r="B772" s="24"/>
      <c r="C772" s="24"/>
      <c r="D772" s="24"/>
      <c r="E772" s="24"/>
      <c r="F772" s="24"/>
      <c r="G772" s="24"/>
      <c r="H772" s="33"/>
      <c r="I772" s="33"/>
      <c r="J772" s="33">
        <f t="shared" si="7516"/>
        <v>0</v>
      </c>
      <c r="L772" s="33">
        <f t="shared" si="7516"/>
        <v>0</v>
      </c>
      <c r="N772" s="33">
        <f t="shared" ref="N772" si="7618">$H772*M772</f>
        <v>0</v>
      </c>
      <c r="P772" s="33">
        <f t="shared" ref="P772" si="7619">$H772*O772</f>
        <v>0</v>
      </c>
      <c r="R772" s="33">
        <f t="shared" ref="R772" si="7620">$H772*Q772</f>
        <v>0</v>
      </c>
      <c r="T772" s="33">
        <f t="shared" ref="T772" si="7621">$H772*S772</f>
        <v>0</v>
      </c>
      <c r="V772" s="33">
        <f t="shared" ref="V772" si="7622">$H772*U772</f>
        <v>0</v>
      </c>
      <c r="X772" s="33">
        <f t="shared" ref="X772" si="7623">$H772*W772</f>
        <v>0</v>
      </c>
      <c r="Z772" s="33">
        <f t="shared" ref="Z772" si="7624">$H772*Y772</f>
        <v>0</v>
      </c>
      <c r="AB772" s="33">
        <f t="shared" ref="AB772" si="7625">$H772*AA772</f>
        <v>0</v>
      </c>
      <c r="AD772" s="33">
        <f t="shared" ref="AD772" si="7626">$H772*AC772</f>
        <v>0</v>
      </c>
      <c r="AF772" s="33">
        <f t="shared" ref="AF772" si="7627">$H772*AE772</f>
        <v>0</v>
      </c>
      <c r="AG772" s="34">
        <f t="shared" si="7527"/>
        <v>0</v>
      </c>
    </row>
    <row r="773" spans="1:33" s="14" customFormat="1" ht="18" customHeight="1" x14ac:dyDescent="0.25">
      <c r="A773" s="24"/>
      <c r="B773" s="24"/>
      <c r="C773" s="24"/>
      <c r="D773" s="24"/>
      <c r="E773" s="24"/>
      <c r="F773" s="24"/>
      <c r="G773" s="24"/>
      <c r="H773" s="33"/>
      <c r="I773" s="33"/>
      <c r="J773" s="33">
        <f t="shared" si="7516"/>
        <v>0</v>
      </c>
      <c r="L773" s="33">
        <f t="shared" si="7516"/>
        <v>0</v>
      </c>
      <c r="N773" s="33">
        <f t="shared" ref="N773" si="7628">$H773*M773</f>
        <v>0</v>
      </c>
      <c r="P773" s="33">
        <f t="shared" ref="P773" si="7629">$H773*O773</f>
        <v>0</v>
      </c>
      <c r="R773" s="33">
        <f t="shared" ref="R773" si="7630">$H773*Q773</f>
        <v>0</v>
      </c>
      <c r="T773" s="33">
        <f t="shared" ref="T773" si="7631">$H773*S773</f>
        <v>0</v>
      </c>
      <c r="V773" s="33">
        <f t="shared" ref="V773" si="7632">$H773*U773</f>
        <v>0</v>
      </c>
      <c r="X773" s="33">
        <f t="shared" ref="X773" si="7633">$H773*W773</f>
        <v>0</v>
      </c>
      <c r="Z773" s="33">
        <f t="shared" ref="Z773" si="7634">$H773*Y773</f>
        <v>0</v>
      </c>
      <c r="AB773" s="33">
        <f t="shared" ref="AB773" si="7635">$H773*AA773</f>
        <v>0</v>
      </c>
      <c r="AD773" s="33">
        <f t="shared" ref="AD773" si="7636">$H773*AC773</f>
        <v>0</v>
      </c>
      <c r="AF773" s="33">
        <f t="shared" ref="AF773" si="7637">$H773*AE773</f>
        <v>0</v>
      </c>
      <c r="AG773" s="34">
        <f t="shared" si="7527"/>
        <v>0</v>
      </c>
    </row>
    <row r="774" spans="1:33" s="14" customFormat="1" ht="18" customHeight="1" x14ac:dyDescent="0.25">
      <c r="A774" s="24"/>
      <c r="B774" s="24"/>
      <c r="C774" s="24"/>
      <c r="D774" s="24"/>
      <c r="E774" s="24"/>
      <c r="F774" s="24"/>
      <c r="G774" s="24"/>
      <c r="H774" s="33"/>
      <c r="I774" s="33"/>
      <c r="J774" s="33">
        <f t="shared" si="7516"/>
        <v>0</v>
      </c>
      <c r="L774" s="33">
        <f t="shared" si="7516"/>
        <v>0</v>
      </c>
      <c r="N774" s="33">
        <f t="shared" ref="N774" si="7638">$H774*M774</f>
        <v>0</v>
      </c>
      <c r="P774" s="33">
        <f t="shared" ref="P774" si="7639">$H774*O774</f>
        <v>0</v>
      </c>
      <c r="R774" s="33">
        <f t="shared" ref="R774" si="7640">$H774*Q774</f>
        <v>0</v>
      </c>
      <c r="T774" s="33">
        <f t="shared" ref="T774" si="7641">$H774*S774</f>
        <v>0</v>
      </c>
      <c r="V774" s="33">
        <f t="shared" ref="V774" si="7642">$H774*U774</f>
        <v>0</v>
      </c>
      <c r="X774" s="33">
        <f t="shared" ref="X774" si="7643">$H774*W774</f>
        <v>0</v>
      </c>
      <c r="Z774" s="33">
        <f t="shared" ref="Z774" si="7644">$H774*Y774</f>
        <v>0</v>
      </c>
      <c r="AB774" s="33">
        <f t="shared" ref="AB774" si="7645">$H774*AA774</f>
        <v>0</v>
      </c>
      <c r="AD774" s="33">
        <f t="shared" ref="AD774" si="7646">$H774*AC774</f>
        <v>0</v>
      </c>
      <c r="AF774" s="33">
        <f t="shared" ref="AF774" si="7647">$H774*AE774</f>
        <v>0</v>
      </c>
      <c r="AG774" s="34">
        <f t="shared" si="7527"/>
        <v>0</v>
      </c>
    </row>
    <row r="775" spans="1:33" s="14" customFormat="1" ht="18" customHeight="1" x14ac:dyDescent="0.25">
      <c r="A775" s="24"/>
      <c r="B775" s="24"/>
      <c r="C775" s="24"/>
      <c r="D775" s="24"/>
      <c r="E775" s="24"/>
      <c r="F775" s="24"/>
      <c r="G775" s="24"/>
      <c r="H775" s="33"/>
      <c r="I775" s="33"/>
      <c r="J775" s="33">
        <f t="shared" si="7516"/>
        <v>0</v>
      </c>
      <c r="L775" s="33">
        <f t="shared" si="7516"/>
        <v>0</v>
      </c>
      <c r="N775" s="33">
        <f t="shared" ref="N775" si="7648">$H775*M775</f>
        <v>0</v>
      </c>
      <c r="P775" s="33">
        <f t="shared" ref="P775" si="7649">$H775*O775</f>
        <v>0</v>
      </c>
      <c r="R775" s="33">
        <f t="shared" ref="R775" si="7650">$H775*Q775</f>
        <v>0</v>
      </c>
      <c r="T775" s="33">
        <f t="shared" ref="T775" si="7651">$H775*S775</f>
        <v>0</v>
      </c>
      <c r="V775" s="33">
        <f t="shared" ref="V775" si="7652">$H775*U775</f>
        <v>0</v>
      </c>
      <c r="X775" s="33">
        <f t="shared" ref="X775" si="7653">$H775*W775</f>
        <v>0</v>
      </c>
      <c r="Z775" s="33">
        <f t="shared" ref="Z775" si="7654">$H775*Y775</f>
        <v>0</v>
      </c>
      <c r="AB775" s="33">
        <f t="shared" ref="AB775" si="7655">$H775*AA775</f>
        <v>0</v>
      </c>
      <c r="AD775" s="33">
        <f t="shared" ref="AD775" si="7656">$H775*AC775</f>
        <v>0</v>
      </c>
      <c r="AF775" s="33">
        <f t="shared" ref="AF775" si="7657">$H775*AE775</f>
        <v>0</v>
      </c>
      <c r="AG775" s="34">
        <f t="shared" si="7527"/>
        <v>0</v>
      </c>
    </row>
    <row r="776" spans="1:33" s="14" customFormat="1" ht="18" customHeight="1" x14ac:dyDescent="0.25">
      <c r="A776" s="24"/>
      <c r="B776" s="24"/>
      <c r="C776" s="24"/>
      <c r="D776" s="24"/>
      <c r="E776" s="24"/>
      <c r="F776" s="24"/>
      <c r="G776" s="24"/>
      <c r="H776" s="33"/>
      <c r="I776" s="33"/>
      <c r="J776" s="33">
        <f t="shared" si="7516"/>
        <v>0</v>
      </c>
      <c r="L776" s="33">
        <f t="shared" si="7516"/>
        <v>0</v>
      </c>
      <c r="N776" s="33">
        <f t="shared" ref="N776" si="7658">$H776*M776</f>
        <v>0</v>
      </c>
      <c r="P776" s="33">
        <f t="shared" ref="P776" si="7659">$H776*O776</f>
        <v>0</v>
      </c>
      <c r="R776" s="33">
        <f t="shared" ref="R776" si="7660">$H776*Q776</f>
        <v>0</v>
      </c>
      <c r="T776" s="33">
        <f t="shared" ref="T776" si="7661">$H776*S776</f>
        <v>0</v>
      </c>
      <c r="V776" s="33">
        <f t="shared" ref="V776" si="7662">$H776*U776</f>
        <v>0</v>
      </c>
      <c r="X776" s="33">
        <f t="shared" ref="X776" si="7663">$H776*W776</f>
        <v>0</v>
      </c>
      <c r="Z776" s="33">
        <f t="shared" ref="Z776" si="7664">$H776*Y776</f>
        <v>0</v>
      </c>
      <c r="AB776" s="33">
        <f t="shared" ref="AB776" si="7665">$H776*AA776</f>
        <v>0</v>
      </c>
      <c r="AD776" s="33">
        <f t="shared" ref="AD776" si="7666">$H776*AC776</f>
        <v>0</v>
      </c>
      <c r="AF776" s="33">
        <f t="shared" ref="AF776" si="7667">$H776*AE776</f>
        <v>0</v>
      </c>
      <c r="AG776" s="34">
        <f t="shared" si="7527"/>
        <v>0</v>
      </c>
    </row>
    <row r="777" spans="1:33" s="14" customFormat="1" ht="18" customHeight="1" x14ac:dyDescent="0.25">
      <c r="A777" s="24"/>
      <c r="B777" s="24"/>
      <c r="C777" s="24"/>
      <c r="D777" s="24"/>
      <c r="E777" s="24"/>
      <c r="F777" s="24"/>
      <c r="G777" s="24"/>
      <c r="H777" s="33"/>
      <c r="I777" s="33"/>
      <c r="J777" s="33">
        <f t="shared" si="7516"/>
        <v>0</v>
      </c>
      <c r="L777" s="33">
        <f t="shared" si="7516"/>
        <v>0</v>
      </c>
      <c r="N777" s="33">
        <f t="shared" ref="N777" si="7668">$H777*M777</f>
        <v>0</v>
      </c>
      <c r="P777" s="33">
        <f t="shared" ref="P777" si="7669">$H777*O777</f>
        <v>0</v>
      </c>
      <c r="R777" s="33">
        <f t="shared" ref="R777" si="7670">$H777*Q777</f>
        <v>0</v>
      </c>
      <c r="T777" s="33">
        <f t="shared" ref="T777" si="7671">$H777*S777</f>
        <v>0</v>
      </c>
      <c r="V777" s="33">
        <f t="shared" ref="V777" si="7672">$H777*U777</f>
        <v>0</v>
      </c>
      <c r="X777" s="33">
        <f t="shared" ref="X777" si="7673">$H777*W777</f>
        <v>0</v>
      </c>
      <c r="Z777" s="33">
        <f t="shared" ref="Z777" si="7674">$H777*Y777</f>
        <v>0</v>
      </c>
      <c r="AB777" s="33">
        <f t="shared" ref="AB777" si="7675">$H777*AA777</f>
        <v>0</v>
      </c>
      <c r="AD777" s="33">
        <f t="shared" ref="AD777" si="7676">$H777*AC777</f>
        <v>0</v>
      </c>
      <c r="AF777" s="33">
        <f t="shared" ref="AF777" si="7677">$H777*AE777</f>
        <v>0</v>
      </c>
      <c r="AG777" s="34">
        <f t="shared" si="7527"/>
        <v>0</v>
      </c>
    </row>
    <row r="778" spans="1:33" s="14" customFormat="1" ht="18" customHeight="1" x14ac:dyDescent="0.25">
      <c r="A778" s="24"/>
      <c r="B778" s="24"/>
      <c r="C778" s="24"/>
      <c r="D778" s="24"/>
      <c r="E778" s="24"/>
      <c r="F778" s="24"/>
      <c r="G778" s="24"/>
      <c r="H778" s="33"/>
      <c r="I778" s="33"/>
      <c r="J778" s="33">
        <f t="shared" si="7516"/>
        <v>0</v>
      </c>
      <c r="L778" s="33">
        <f t="shared" si="7516"/>
        <v>0</v>
      </c>
      <c r="N778" s="33">
        <f t="shared" ref="N778" si="7678">$H778*M778</f>
        <v>0</v>
      </c>
      <c r="P778" s="33">
        <f t="shared" ref="P778" si="7679">$H778*O778</f>
        <v>0</v>
      </c>
      <c r="R778" s="33">
        <f t="shared" ref="R778" si="7680">$H778*Q778</f>
        <v>0</v>
      </c>
      <c r="T778" s="33">
        <f t="shared" ref="T778" si="7681">$H778*S778</f>
        <v>0</v>
      </c>
      <c r="V778" s="33">
        <f t="shared" ref="V778" si="7682">$H778*U778</f>
        <v>0</v>
      </c>
      <c r="X778" s="33">
        <f t="shared" ref="X778" si="7683">$H778*W778</f>
        <v>0</v>
      </c>
      <c r="Z778" s="33">
        <f t="shared" ref="Z778" si="7684">$H778*Y778</f>
        <v>0</v>
      </c>
      <c r="AB778" s="33">
        <f t="shared" ref="AB778" si="7685">$H778*AA778</f>
        <v>0</v>
      </c>
      <c r="AD778" s="33">
        <f t="shared" ref="AD778" si="7686">$H778*AC778</f>
        <v>0</v>
      </c>
      <c r="AF778" s="33">
        <f t="shared" ref="AF778" si="7687">$H778*AE778</f>
        <v>0</v>
      </c>
      <c r="AG778" s="34">
        <f t="shared" si="7527"/>
        <v>0</v>
      </c>
    </row>
    <row r="779" spans="1:33" s="14" customFormat="1" ht="18" customHeight="1" x14ac:dyDescent="0.25">
      <c r="A779" s="24"/>
      <c r="B779" s="24"/>
      <c r="C779" s="24"/>
      <c r="D779" s="24"/>
      <c r="E779" s="24"/>
      <c r="F779" s="24"/>
      <c r="G779" s="24"/>
      <c r="H779" s="33"/>
      <c r="I779" s="33"/>
      <c r="J779" s="33">
        <f t="shared" si="7516"/>
        <v>0</v>
      </c>
      <c r="L779" s="33">
        <f t="shared" si="7516"/>
        <v>0</v>
      </c>
      <c r="N779" s="33">
        <f t="shared" ref="N779" si="7688">$H779*M779</f>
        <v>0</v>
      </c>
      <c r="P779" s="33">
        <f t="shared" ref="P779" si="7689">$H779*O779</f>
        <v>0</v>
      </c>
      <c r="R779" s="33">
        <f t="shared" ref="R779" si="7690">$H779*Q779</f>
        <v>0</v>
      </c>
      <c r="T779" s="33">
        <f t="shared" ref="T779" si="7691">$H779*S779</f>
        <v>0</v>
      </c>
      <c r="V779" s="33">
        <f t="shared" ref="V779" si="7692">$H779*U779</f>
        <v>0</v>
      </c>
      <c r="X779" s="33">
        <f t="shared" ref="X779" si="7693">$H779*W779</f>
        <v>0</v>
      </c>
      <c r="Z779" s="33">
        <f t="shared" ref="Z779" si="7694">$H779*Y779</f>
        <v>0</v>
      </c>
      <c r="AB779" s="33">
        <f t="shared" ref="AB779" si="7695">$H779*AA779</f>
        <v>0</v>
      </c>
      <c r="AD779" s="33">
        <f t="shared" ref="AD779" si="7696">$H779*AC779</f>
        <v>0</v>
      </c>
      <c r="AF779" s="33">
        <f t="shared" ref="AF779" si="7697">$H779*AE779</f>
        <v>0</v>
      </c>
      <c r="AG779" s="34">
        <f t="shared" si="7527"/>
        <v>0</v>
      </c>
    </row>
    <row r="780" spans="1:33" s="14" customFormat="1" ht="18" customHeight="1" x14ac:dyDescent="0.25">
      <c r="A780" s="24"/>
      <c r="B780" s="24"/>
      <c r="C780" s="24"/>
      <c r="D780" s="24"/>
      <c r="E780" s="24"/>
      <c r="F780" s="24"/>
      <c r="G780" s="24"/>
      <c r="H780" s="33"/>
      <c r="I780" s="33"/>
      <c r="J780" s="33">
        <f t="shared" si="7516"/>
        <v>0</v>
      </c>
      <c r="L780" s="33">
        <f t="shared" si="7516"/>
        <v>0</v>
      </c>
      <c r="N780" s="33">
        <f t="shared" ref="N780" si="7698">$H780*M780</f>
        <v>0</v>
      </c>
      <c r="P780" s="33">
        <f t="shared" ref="P780" si="7699">$H780*O780</f>
        <v>0</v>
      </c>
      <c r="R780" s="33">
        <f t="shared" ref="R780" si="7700">$H780*Q780</f>
        <v>0</v>
      </c>
      <c r="T780" s="33">
        <f t="shared" ref="T780" si="7701">$H780*S780</f>
        <v>0</v>
      </c>
      <c r="V780" s="33">
        <f t="shared" ref="V780" si="7702">$H780*U780</f>
        <v>0</v>
      </c>
      <c r="X780" s="33">
        <f t="shared" ref="X780" si="7703">$H780*W780</f>
        <v>0</v>
      </c>
      <c r="Z780" s="33">
        <f t="shared" ref="Z780" si="7704">$H780*Y780</f>
        <v>0</v>
      </c>
      <c r="AB780" s="33">
        <f t="shared" ref="AB780" si="7705">$H780*AA780</f>
        <v>0</v>
      </c>
      <c r="AD780" s="33">
        <f t="shared" ref="AD780" si="7706">$H780*AC780</f>
        <v>0</v>
      </c>
      <c r="AF780" s="33">
        <f t="shared" ref="AF780" si="7707">$H780*AE780</f>
        <v>0</v>
      </c>
      <c r="AG780" s="34">
        <f t="shared" si="7527"/>
        <v>0</v>
      </c>
    </row>
    <row r="781" spans="1:33" s="14" customFormat="1" ht="18" customHeight="1" x14ac:dyDescent="0.25">
      <c r="A781" s="24"/>
      <c r="B781" s="24"/>
      <c r="C781" s="24"/>
      <c r="D781" s="24"/>
      <c r="E781" s="24"/>
      <c r="F781" s="24"/>
      <c r="G781" s="24"/>
      <c r="H781" s="33"/>
      <c r="I781" s="33"/>
      <c r="J781" s="33">
        <f t="shared" si="7516"/>
        <v>0</v>
      </c>
      <c r="L781" s="33">
        <f t="shared" si="7516"/>
        <v>0</v>
      </c>
      <c r="N781" s="33">
        <f t="shared" ref="N781" si="7708">$H781*M781</f>
        <v>0</v>
      </c>
      <c r="P781" s="33">
        <f t="shared" ref="P781" si="7709">$H781*O781</f>
        <v>0</v>
      </c>
      <c r="R781" s="33">
        <f t="shared" ref="R781" si="7710">$H781*Q781</f>
        <v>0</v>
      </c>
      <c r="T781" s="33">
        <f t="shared" ref="T781" si="7711">$H781*S781</f>
        <v>0</v>
      </c>
      <c r="V781" s="33">
        <f t="shared" ref="V781" si="7712">$H781*U781</f>
        <v>0</v>
      </c>
      <c r="X781" s="33">
        <f t="shared" ref="X781" si="7713">$H781*W781</f>
        <v>0</v>
      </c>
      <c r="Z781" s="33">
        <f t="shared" ref="Z781" si="7714">$H781*Y781</f>
        <v>0</v>
      </c>
      <c r="AB781" s="33">
        <f t="shared" ref="AB781" si="7715">$H781*AA781</f>
        <v>0</v>
      </c>
      <c r="AD781" s="33">
        <f t="shared" ref="AD781" si="7716">$H781*AC781</f>
        <v>0</v>
      </c>
      <c r="AF781" s="33">
        <f t="shared" ref="AF781" si="7717">$H781*AE781</f>
        <v>0</v>
      </c>
      <c r="AG781" s="34">
        <f t="shared" si="7527"/>
        <v>0</v>
      </c>
    </row>
    <row r="782" spans="1:33" s="14" customFormat="1" ht="18" customHeight="1" x14ac:dyDescent="0.25">
      <c r="A782" s="24"/>
      <c r="B782" s="24"/>
      <c r="C782" s="24"/>
      <c r="D782" s="24"/>
      <c r="E782" s="24"/>
      <c r="F782" s="24"/>
      <c r="G782" s="24"/>
      <c r="H782" s="33"/>
      <c r="I782" s="33"/>
      <c r="J782" s="33">
        <f t="shared" si="7516"/>
        <v>0</v>
      </c>
      <c r="L782" s="33">
        <f t="shared" si="7516"/>
        <v>0</v>
      </c>
      <c r="N782" s="33">
        <f t="shared" ref="N782" si="7718">$H782*M782</f>
        <v>0</v>
      </c>
      <c r="P782" s="33">
        <f t="shared" ref="P782" si="7719">$H782*O782</f>
        <v>0</v>
      </c>
      <c r="R782" s="33">
        <f t="shared" ref="R782" si="7720">$H782*Q782</f>
        <v>0</v>
      </c>
      <c r="T782" s="33">
        <f t="shared" ref="T782" si="7721">$H782*S782</f>
        <v>0</v>
      </c>
      <c r="V782" s="33">
        <f t="shared" ref="V782" si="7722">$H782*U782</f>
        <v>0</v>
      </c>
      <c r="X782" s="33">
        <f t="shared" ref="X782" si="7723">$H782*W782</f>
        <v>0</v>
      </c>
      <c r="Z782" s="33">
        <f t="shared" ref="Z782" si="7724">$H782*Y782</f>
        <v>0</v>
      </c>
      <c r="AB782" s="33">
        <f t="shared" ref="AB782" si="7725">$H782*AA782</f>
        <v>0</v>
      </c>
      <c r="AD782" s="33">
        <f t="shared" ref="AD782" si="7726">$H782*AC782</f>
        <v>0</v>
      </c>
      <c r="AF782" s="33">
        <f t="shared" ref="AF782" si="7727">$H782*AE782</f>
        <v>0</v>
      </c>
      <c r="AG782" s="34">
        <f t="shared" si="7527"/>
        <v>0</v>
      </c>
    </row>
    <row r="783" spans="1:33" s="14" customFormat="1" ht="18" customHeight="1" x14ac:dyDescent="0.25">
      <c r="A783" s="24"/>
      <c r="B783" s="24"/>
      <c r="C783" s="24"/>
      <c r="D783" s="24"/>
      <c r="E783" s="24"/>
      <c r="F783" s="24"/>
      <c r="G783" s="24"/>
      <c r="H783" s="33"/>
      <c r="I783" s="33"/>
      <c r="J783" s="33">
        <f t="shared" si="7516"/>
        <v>0</v>
      </c>
      <c r="L783" s="33">
        <f t="shared" si="7516"/>
        <v>0</v>
      </c>
      <c r="N783" s="33">
        <f t="shared" ref="N783" si="7728">$H783*M783</f>
        <v>0</v>
      </c>
      <c r="P783" s="33">
        <f t="shared" ref="P783" si="7729">$H783*O783</f>
        <v>0</v>
      </c>
      <c r="R783" s="33">
        <f t="shared" ref="R783" si="7730">$H783*Q783</f>
        <v>0</v>
      </c>
      <c r="T783" s="33">
        <f t="shared" ref="T783" si="7731">$H783*S783</f>
        <v>0</v>
      </c>
      <c r="V783" s="33">
        <f t="shared" ref="V783" si="7732">$H783*U783</f>
        <v>0</v>
      </c>
      <c r="X783" s="33">
        <f t="shared" ref="X783" si="7733">$H783*W783</f>
        <v>0</v>
      </c>
      <c r="Z783" s="33">
        <f t="shared" ref="Z783" si="7734">$H783*Y783</f>
        <v>0</v>
      </c>
      <c r="AB783" s="33">
        <f t="shared" ref="AB783" si="7735">$H783*AA783</f>
        <v>0</v>
      </c>
      <c r="AD783" s="33">
        <f t="shared" ref="AD783" si="7736">$H783*AC783</f>
        <v>0</v>
      </c>
      <c r="AF783" s="33">
        <f t="shared" ref="AF783" si="7737">$H783*AE783</f>
        <v>0</v>
      </c>
      <c r="AG783" s="34">
        <f t="shared" si="7527"/>
        <v>0</v>
      </c>
    </row>
    <row r="784" spans="1:33" s="14" customFormat="1" ht="18" customHeight="1" x14ac:dyDescent="0.25">
      <c r="A784" s="24"/>
      <c r="B784" s="24"/>
      <c r="C784" s="24"/>
      <c r="D784" s="24"/>
      <c r="E784" s="24"/>
      <c r="F784" s="24"/>
      <c r="G784" s="24"/>
      <c r="H784" s="33"/>
      <c r="I784" s="33"/>
      <c r="J784" s="33">
        <f t="shared" si="7516"/>
        <v>0</v>
      </c>
      <c r="L784" s="33">
        <f t="shared" si="7516"/>
        <v>0</v>
      </c>
      <c r="N784" s="33">
        <f t="shared" ref="N784" si="7738">$H784*M784</f>
        <v>0</v>
      </c>
      <c r="P784" s="33">
        <f t="shared" ref="P784" si="7739">$H784*O784</f>
        <v>0</v>
      </c>
      <c r="R784" s="33">
        <f t="shared" ref="R784" si="7740">$H784*Q784</f>
        <v>0</v>
      </c>
      <c r="T784" s="33">
        <f t="shared" ref="T784" si="7741">$H784*S784</f>
        <v>0</v>
      </c>
      <c r="V784" s="33">
        <f t="shared" ref="V784" si="7742">$H784*U784</f>
        <v>0</v>
      </c>
      <c r="X784" s="33">
        <f t="shared" ref="X784" si="7743">$H784*W784</f>
        <v>0</v>
      </c>
      <c r="Z784" s="33">
        <f t="shared" ref="Z784" si="7744">$H784*Y784</f>
        <v>0</v>
      </c>
      <c r="AB784" s="33">
        <f t="shared" ref="AB784" si="7745">$H784*AA784</f>
        <v>0</v>
      </c>
      <c r="AD784" s="33">
        <f t="shared" ref="AD784" si="7746">$H784*AC784</f>
        <v>0</v>
      </c>
      <c r="AF784" s="33">
        <f t="shared" ref="AF784" si="7747">$H784*AE784</f>
        <v>0</v>
      </c>
      <c r="AG784" s="34">
        <f t="shared" si="7527"/>
        <v>0</v>
      </c>
    </row>
    <row r="785" spans="1:33" s="14" customFormat="1" ht="18" customHeight="1" x14ac:dyDescent="0.25">
      <c r="A785" s="24"/>
      <c r="B785" s="24"/>
      <c r="C785" s="24"/>
      <c r="D785" s="24"/>
      <c r="E785" s="24"/>
      <c r="F785" s="24"/>
      <c r="G785" s="24"/>
      <c r="H785" s="33"/>
      <c r="I785" s="33"/>
      <c r="J785" s="33">
        <f t="shared" si="7516"/>
        <v>0</v>
      </c>
      <c r="L785" s="33">
        <f t="shared" si="7516"/>
        <v>0</v>
      </c>
      <c r="N785" s="33">
        <f t="shared" ref="N785" si="7748">$H785*M785</f>
        <v>0</v>
      </c>
      <c r="P785" s="33">
        <f t="shared" ref="P785" si="7749">$H785*O785</f>
        <v>0</v>
      </c>
      <c r="R785" s="33">
        <f t="shared" ref="R785" si="7750">$H785*Q785</f>
        <v>0</v>
      </c>
      <c r="T785" s="33">
        <f t="shared" ref="T785" si="7751">$H785*S785</f>
        <v>0</v>
      </c>
      <c r="V785" s="33">
        <f t="shared" ref="V785" si="7752">$H785*U785</f>
        <v>0</v>
      </c>
      <c r="X785" s="33">
        <f t="shared" ref="X785" si="7753">$H785*W785</f>
        <v>0</v>
      </c>
      <c r="Z785" s="33">
        <f t="shared" ref="Z785" si="7754">$H785*Y785</f>
        <v>0</v>
      </c>
      <c r="AB785" s="33">
        <f t="shared" ref="AB785" si="7755">$H785*AA785</f>
        <v>0</v>
      </c>
      <c r="AD785" s="33">
        <f t="shared" ref="AD785" si="7756">$H785*AC785</f>
        <v>0</v>
      </c>
      <c r="AF785" s="33">
        <f t="shared" ref="AF785" si="7757">$H785*AE785</f>
        <v>0</v>
      </c>
      <c r="AG785" s="34">
        <f t="shared" si="7527"/>
        <v>0</v>
      </c>
    </row>
    <row r="786" spans="1:33" s="14" customFormat="1" ht="18" customHeight="1" x14ac:dyDescent="0.25">
      <c r="A786" s="24"/>
      <c r="B786" s="24"/>
      <c r="C786" s="24"/>
      <c r="D786" s="24"/>
      <c r="E786" s="24"/>
      <c r="F786" s="24"/>
      <c r="G786" s="24"/>
      <c r="H786" s="33"/>
      <c r="I786" s="33"/>
      <c r="J786" s="33">
        <f t="shared" si="7516"/>
        <v>0</v>
      </c>
      <c r="L786" s="33">
        <f t="shared" si="7516"/>
        <v>0</v>
      </c>
      <c r="N786" s="33">
        <f t="shared" ref="N786" si="7758">$H786*M786</f>
        <v>0</v>
      </c>
      <c r="P786" s="33">
        <f t="shared" ref="P786" si="7759">$H786*O786</f>
        <v>0</v>
      </c>
      <c r="R786" s="33">
        <f t="shared" ref="R786" si="7760">$H786*Q786</f>
        <v>0</v>
      </c>
      <c r="T786" s="33">
        <f t="shared" ref="T786" si="7761">$H786*S786</f>
        <v>0</v>
      </c>
      <c r="V786" s="33">
        <f t="shared" ref="V786" si="7762">$H786*U786</f>
        <v>0</v>
      </c>
      <c r="X786" s="33">
        <f t="shared" ref="X786" si="7763">$H786*W786</f>
        <v>0</v>
      </c>
      <c r="Z786" s="33">
        <f t="shared" ref="Z786" si="7764">$H786*Y786</f>
        <v>0</v>
      </c>
      <c r="AB786" s="33">
        <f t="shared" ref="AB786" si="7765">$H786*AA786</f>
        <v>0</v>
      </c>
      <c r="AD786" s="33">
        <f t="shared" ref="AD786" si="7766">$H786*AC786</f>
        <v>0</v>
      </c>
      <c r="AF786" s="33">
        <f t="shared" ref="AF786" si="7767">$H786*AE786</f>
        <v>0</v>
      </c>
      <c r="AG786" s="34">
        <f t="shared" si="7527"/>
        <v>0</v>
      </c>
    </row>
    <row r="787" spans="1:33" s="14" customFormat="1" ht="18" customHeight="1" x14ac:dyDescent="0.25">
      <c r="A787" s="24"/>
      <c r="B787" s="24"/>
      <c r="C787" s="24"/>
      <c r="D787" s="24"/>
      <c r="E787" s="24"/>
      <c r="F787" s="24"/>
      <c r="G787" s="24"/>
      <c r="H787" s="33"/>
      <c r="I787" s="33"/>
      <c r="J787" s="33">
        <f t="shared" si="7516"/>
        <v>0</v>
      </c>
      <c r="L787" s="33">
        <f t="shared" si="7516"/>
        <v>0</v>
      </c>
      <c r="N787" s="33">
        <f t="shared" ref="N787" si="7768">$H787*M787</f>
        <v>0</v>
      </c>
      <c r="P787" s="33">
        <f t="shared" ref="P787" si="7769">$H787*O787</f>
        <v>0</v>
      </c>
      <c r="R787" s="33">
        <f t="shared" ref="R787" si="7770">$H787*Q787</f>
        <v>0</v>
      </c>
      <c r="T787" s="33">
        <f t="shared" ref="T787" si="7771">$H787*S787</f>
        <v>0</v>
      </c>
      <c r="V787" s="33">
        <f t="shared" ref="V787" si="7772">$H787*U787</f>
        <v>0</v>
      </c>
      <c r="X787" s="33">
        <f t="shared" ref="X787" si="7773">$H787*W787</f>
        <v>0</v>
      </c>
      <c r="Z787" s="33">
        <f t="shared" ref="Z787" si="7774">$H787*Y787</f>
        <v>0</v>
      </c>
      <c r="AB787" s="33">
        <f t="shared" ref="AB787" si="7775">$H787*AA787</f>
        <v>0</v>
      </c>
      <c r="AD787" s="33">
        <f t="shared" ref="AD787" si="7776">$H787*AC787</f>
        <v>0</v>
      </c>
      <c r="AF787" s="33">
        <f t="shared" ref="AF787" si="7777">$H787*AE787</f>
        <v>0</v>
      </c>
      <c r="AG787" s="34">
        <f t="shared" si="7527"/>
        <v>0</v>
      </c>
    </row>
    <row r="788" spans="1:33" s="14" customFormat="1" ht="18" customHeight="1" x14ac:dyDescent="0.25">
      <c r="A788" s="24"/>
      <c r="B788" s="24"/>
      <c r="C788" s="24"/>
      <c r="D788" s="24"/>
      <c r="E788" s="24"/>
      <c r="F788" s="24"/>
      <c r="G788" s="24"/>
      <c r="H788" s="33"/>
      <c r="I788" s="33"/>
      <c r="J788" s="33">
        <f t="shared" si="7516"/>
        <v>0</v>
      </c>
      <c r="L788" s="33">
        <f t="shared" si="7516"/>
        <v>0</v>
      </c>
      <c r="N788" s="33">
        <f t="shared" ref="N788" si="7778">$H788*M788</f>
        <v>0</v>
      </c>
      <c r="P788" s="33">
        <f t="shared" ref="P788" si="7779">$H788*O788</f>
        <v>0</v>
      </c>
      <c r="R788" s="33">
        <f t="shared" ref="R788" si="7780">$H788*Q788</f>
        <v>0</v>
      </c>
      <c r="T788" s="33">
        <f t="shared" ref="T788" si="7781">$H788*S788</f>
        <v>0</v>
      </c>
      <c r="V788" s="33">
        <f t="shared" ref="V788" si="7782">$H788*U788</f>
        <v>0</v>
      </c>
      <c r="X788" s="33">
        <f t="shared" ref="X788" si="7783">$H788*W788</f>
        <v>0</v>
      </c>
      <c r="Z788" s="33">
        <f t="shared" ref="Z788" si="7784">$H788*Y788</f>
        <v>0</v>
      </c>
      <c r="AB788" s="33">
        <f t="shared" ref="AB788" si="7785">$H788*AA788</f>
        <v>0</v>
      </c>
      <c r="AD788" s="33">
        <f t="shared" ref="AD788" si="7786">$H788*AC788</f>
        <v>0</v>
      </c>
      <c r="AF788" s="33">
        <f t="shared" ref="AF788" si="7787">$H788*AE788</f>
        <v>0</v>
      </c>
      <c r="AG788" s="34">
        <f t="shared" si="7527"/>
        <v>0</v>
      </c>
    </row>
    <row r="789" spans="1:33" s="14" customFormat="1" ht="18" customHeight="1" x14ac:dyDescent="0.25">
      <c r="A789" s="24"/>
      <c r="B789" s="24"/>
      <c r="C789" s="24"/>
      <c r="D789" s="24"/>
      <c r="E789" s="24"/>
      <c r="F789" s="24"/>
      <c r="G789" s="24"/>
      <c r="H789" s="33"/>
      <c r="I789" s="33"/>
      <c r="J789" s="33">
        <f t="shared" si="7516"/>
        <v>0</v>
      </c>
      <c r="L789" s="33">
        <f t="shared" si="7516"/>
        <v>0</v>
      </c>
      <c r="N789" s="33">
        <f t="shared" ref="N789" si="7788">$H789*M789</f>
        <v>0</v>
      </c>
      <c r="P789" s="33">
        <f t="shared" ref="P789" si="7789">$H789*O789</f>
        <v>0</v>
      </c>
      <c r="R789" s="33">
        <f t="shared" ref="R789" si="7790">$H789*Q789</f>
        <v>0</v>
      </c>
      <c r="T789" s="33">
        <f t="shared" ref="T789" si="7791">$H789*S789</f>
        <v>0</v>
      </c>
      <c r="V789" s="33">
        <f t="shared" ref="V789" si="7792">$H789*U789</f>
        <v>0</v>
      </c>
      <c r="X789" s="33">
        <f t="shared" ref="X789" si="7793">$H789*W789</f>
        <v>0</v>
      </c>
      <c r="Z789" s="33">
        <f t="shared" ref="Z789" si="7794">$H789*Y789</f>
        <v>0</v>
      </c>
      <c r="AB789" s="33">
        <f t="shared" ref="AB789" si="7795">$H789*AA789</f>
        <v>0</v>
      </c>
      <c r="AD789" s="33">
        <f t="shared" ref="AD789" si="7796">$H789*AC789</f>
        <v>0</v>
      </c>
      <c r="AF789" s="33">
        <f t="shared" ref="AF789" si="7797">$H789*AE789</f>
        <v>0</v>
      </c>
      <c r="AG789" s="34">
        <f t="shared" si="7527"/>
        <v>0</v>
      </c>
    </row>
    <row r="790" spans="1:33" s="14" customFormat="1" ht="18" customHeight="1" x14ac:dyDescent="0.25">
      <c r="A790" s="24"/>
      <c r="B790" s="24"/>
      <c r="C790" s="24"/>
      <c r="D790" s="24"/>
      <c r="E790" s="24"/>
      <c r="F790" s="24"/>
      <c r="G790" s="24"/>
      <c r="H790" s="33"/>
      <c r="I790" s="33"/>
      <c r="J790" s="33">
        <f t="shared" si="7516"/>
        <v>0</v>
      </c>
      <c r="L790" s="33">
        <f t="shared" si="7516"/>
        <v>0</v>
      </c>
      <c r="N790" s="33">
        <f t="shared" ref="N790" si="7798">$H790*M790</f>
        <v>0</v>
      </c>
      <c r="P790" s="33">
        <f t="shared" ref="P790" si="7799">$H790*O790</f>
        <v>0</v>
      </c>
      <c r="R790" s="33">
        <f t="shared" ref="R790" si="7800">$H790*Q790</f>
        <v>0</v>
      </c>
      <c r="T790" s="33">
        <f t="shared" ref="T790" si="7801">$H790*S790</f>
        <v>0</v>
      </c>
      <c r="V790" s="33">
        <f t="shared" ref="V790" si="7802">$H790*U790</f>
        <v>0</v>
      </c>
      <c r="X790" s="33">
        <f t="shared" ref="X790" si="7803">$H790*W790</f>
        <v>0</v>
      </c>
      <c r="Z790" s="33">
        <f t="shared" ref="Z790" si="7804">$H790*Y790</f>
        <v>0</v>
      </c>
      <c r="AB790" s="33">
        <f t="shared" ref="AB790" si="7805">$H790*AA790</f>
        <v>0</v>
      </c>
      <c r="AD790" s="33">
        <f t="shared" ref="AD790" si="7806">$H790*AC790</f>
        <v>0</v>
      </c>
      <c r="AF790" s="33">
        <f t="shared" ref="AF790" si="7807">$H790*AE790</f>
        <v>0</v>
      </c>
      <c r="AG790" s="34">
        <f t="shared" si="7527"/>
        <v>0</v>
      </c>
    </row>
    <row r="791" spans="1:33" s="14" customFormat="1" ht="18" customHeight="1" x14ac:dyDescent="0.25">
      <c r="A791" s="24"/>
      <c r="B791" s="24"/>
      <c r="C791" s="24"/>
      <c r="D791" s="24"/>
      <c r="E791" s="24"/>
      <c r="F791" s="24"/>
      <c r="G791" s="24"/>
      <c r="H791" s="33"/>
      <c r="I791" s="33"/>
      <c r="J791" s="33">
        <f t="shared" si="7516"/>
        <v>0</v>
      </c>
      <c r="L791" s="33">
        <f t="shared" si="7516"/>
        <v>0</v>
      </c>
      <c r="N791" s="33">
        <f t="shared" ref="N791" si="7808">$H791*M791</f>
        <v>0</v>
      </c>
      <c r="P791" s="33">
        <f t="shared" ref="P791" si="7809">$H791*O791</f>
        <v>0</v>
      </c>
      <c r="R791" s="33">
        <f t="shared" ref="R791" si="7810">$H791*Q791</f>
        <v>0</v>
      </c>
      <c r="T791" s="33">
        <f t="shared" ref="T791" si="7811">$H791*S791</f>
        <v>0</v>
      </c>
      <c r="V791" s="33">
        <f t="shared" ref="V791" si="7812">$H791*U791</f>
        <v>0</v>
      </c>
      <c r="X791" s="33">
        <f t="shared" ref="X791" si="7813">$H791*W791</f>
        <v>0</v>
      </c>
      <c r="Z791" s="33">
        <f t="shared" ref="Z791" si="7814">$H791*Y791</f>
        <v>0</v>
      </c>
      <c r="AB791" s="33">
        <f t="shared" ref="AB791" si="7815">$H791*AA791</f>
        <v>0</v>
      </c>
      <c r="AD791" s="33">
        <f t="shared" ref="AD791" si="7816">$H791*AC791</f>
        <v>0</v>
      </c>
      <c r="AF791" s="33">
        <f t="shared" ref="AF791" si="7817">$H791*AE791</f>
        <v>0</v>
      </c>
      <c r="AG791" s="34">
        <f t="shared" si="7527"/>
        <v>0</v>
      </c>
    </row>
    <row r="792" spans="1:33" s="14" customFormat="1" ht="18" customHeight="1" x14ac:dyDescent="0.25">
      <c r="A792" s="24"/>
      <c r="B792" s="24"/>
      <c r="C792" s="24"/>
      <c r="D792" s="24"/>
      <c r="E792" s="24"/>
      <c r="F792" s="24"/>
      <c r="G792" s="24"/>
      <c r="H792" s="33"/>
      <c r="I792" s="33"/>
      <c r="J792" s="33">
        <f t="shared" si="7516"/>
        <v>0</v>
      </c>
      <c r="L792" s="33">
        <f t="shared" si="7516"/>
        <v>0</v>
      </c>
      <c r="N792" s="33">
        <f t="shared" ref="N792" si="7818">$H792*M792</f>
        <v>0</v>
      </c>
      <c r="P792" s="33">
        <f t="shared" ref="P792" si="7819">$H792*O792</f>
        <v>0</v>
      </c>
      <c r="R792" s="33">
        <f t="shared" ref="R792" si="7820">$H792*Q792</f>
        <v>0</v>
      </c>
      <c r="T792" s="33">
        <f t="shared" ref="T792" si="7821">$H792*S792</f>
        <v>0</v>
      </c>
      <c r="V792" s="33">
        <f t="shared" ref="V792" si="7822">$H792*U792</f>
        <v>0</v>
      </c>
      <c r="X792" s="33">
        <f t="shared" ref="X792" si="7823">$H792*W792</f>
        <v>0</v>
      </c>
      <c r="Z792" s="33">
        <f t="shared" ref="Z792" si="7824">$H792*Y792</f>
        <v>0</v>
      </c>
      <c r="AB792" s="33">
        <f t="shared" ref="AB792" si="7825">$H792*AA792</f>
        <v>0</v>
      </c>
      <c r="AD792" s="33">
        <f t="shared" ref="AD792" si="7826">$H792*AC792</f>
        <v>0</v>
      </c>
      <c r="AF792" s="33">
        <f t="shared" ref="AF792" si="7827">$H792*AE792</f>
        <v>0</v>
      </c>
      <c r="AG792" s="34">
        <f t="shared" si="7527"/>
        <v>0</v>
      </c>
    </row>
    <row r="793" spans="1:33" s="14" customFormat="1" ht="18" customHeight="1" x14ac:dyDescent="0.25">
      <c r="A793" s="24"/>
      <c r="B793" s="24"/>
      <c r="C793" s="24"/>
      <c r="D793" s="24"/>
      <c r="E793" s="24"/>
      <c r="F793" s="24"/>
      <c r="G793" s="24"/>
      <c r="H793" s="33"/>
      <c r="I793" s="33"/>
      <c r="J793" s="33">
        <f t="shared" si="7516"/>
        <v>0</v>
      </c>
      <c r="L793" s="33">
        <f t="shared" si="7516"/>
        <v>0</v>
      </c>
      <c r="N793" s="33">
        <f t="shared" ref="N793" si="7828">$H793*M793</f>
        <v>0</v>
      </c>
      <c r="P793" s="33">
        <f t="shared" ref="P793" si="7829">$H793*O793</f>
        <v>0</v>
      </c>
      <c r="R793" s="33">
        <f t="shared" ref="R793" si="7830">$H793*Q793</f>
        <v>0</v>
      </c>
      <c r="T793" s="33">
        <f t="shared" ref="T793" si="7831">$H793*S793</f>
        <v>0</v>
      </c>
      <c r="V793" s="33">
        <f t="shared" ref="V793" si="7832">$H793*U793</f>
        <v>0</v>
      </c>
      <c r="X793" s="33">
        <f t="shared" ref="X793" si="7833">$H793*W793</f>
        <v>0</v>
      </c>
      <c r="Z793" s="33">
        <f t="shared" ref="Z793" si="7834">$H793*Y793</f>
        <v>0</v>
      </c>
      <c r="AB793" s="33">
        <f t="shared" ref="AB793" si="7835">$H793*AA793</f>
        <v>0</v>
      </c>
      <c r="AD793" s="33">
        <f t="shared" ref="AD793" si="7836">$H793*AC793</f>
        <v>0</v>
      </c>
      <c r="AF793" s="33">
        <f t="shared" ref="AF793" si="7837">$H793*AE793</f>
        <v>0</v>
      </c>
      <c r="AG793" s="34">
        <f t="shared" si="7527"/>
        <v>0</v>
      </c>
    </row>
    <row r="794" spans="1:33" s="14" customFormat="1" ht="18" customHeight="1" x14ac:dyDescent="0.25">
      <c r="A794" s="24"/>
      <c r="B794" s="24"/>
      <c r="C794" s="24"/>
      <c r="D794" s="24"/>
      <c r="E794" s="24"/>
      <c r="F794" s="24"/>
      <c r="G794" s="24"/>
      <c r="H794" s="33"/>
      <c r="I794" s="33"/>
      <c r="J794" s="33">
        <f t="shared" si="7516"/>
        <v>0</v>
      </c>
      <c r="L794" s="33">
        <f t="shared" si="7516"/>
        <v>0</v>
      </c>
      <c r="N794" s="33">
        <f t="shared" ref="N794" si="7838">$H794*M794</f>
        <v>0</v>
      </c>
      <c r="P794" s="33">
        <f t="shared" ref="P794" si="7839">$H794*O794</f>
        <v>0</v>
      </c>
      <c r="R794" s="33">
        <f t="shared" ref="R794" si="7840">$H794*Q794</f>
        <v>0</v>
      </c>
      <c r="T794" s="33">
        <f t="shared" ref="T794" si="7841">$H794*S794</f>
        <v>0</v>
      </c>
      <c r="V794" s="33">
        <f t="shared" ref="V794" si="7842">$H794*U794</f>
        <v>0</v>
      </c>
      <c r="X794" s="33">
        <f t="shared" ref="X794" si="7843">$H794*W794</f>
        <v>0</v>
      </c>
      <c r="Z794" s="33">
        <f t="shared" ref="Z794" si="7844">$H794*Y794</f>
        <v>0</v>
      </c>
      <c r="AB794" s="33">
        <f t="shared" ref="AB794" si="7845">$H794*AA794</f>
        <v>0</v>
      </c>
      <c r="AD794" s="33">
        <f t="shared" ref="AD794" si="7846">$H794*AC794</f>
        <v>0</v>
      </c>
      <c r="AF794" s="33">
        <f t="shared" ref="AF794" si="7847">$H794*AE794</f>
        <v>0</v>
      </c>
      <c r="AG794" s="34">
        <f t="shared" si="7527"/>
        <v>0</v>
      </c>
    </row>
    <row r="795" spans="1:33" s="14" customFormat="1" ht="18" customHeight="1" x14ac:dyDescent="0.25">
      <c r="A795" s="24"/>
      <c r="B795" s="24"/>
      <c r="C795" s="24"/>
      <c r="D795" s="24"/>
      <c r="E795" s="24"/>
      <c r="F795" s="24"/>
      <c r="G795" s="24"/>
      <c r="H795" s="33"/>
      <c r="I795" s="33"/>
      <c r="J795" s="33">
        <f t="shared" si="7516"/>
        <v>0</v>
      </c>
      <c r="L795" s="33">
        <f t="shared" si="7516"/>
        <v>0</v>
      </c>
      <c r="N795" s="33">
        <f t="shared" ref="N795" si="7848">$H795*M795</f>
        <v>0</v>
      </c>
      <c r="P795" s="33">
        <f t="shared" ref="P795" si="7849">$H795*O795</f>
        <v>0</v>
      </c>
      <c r="R795" s="33">
        <f t="shared" ref="R795" si="7850">$H795*Q795</f>
        <v>0</v>
      </c>
      <c r="T795" s="33">
        <f t="shared" ref="T795" si="7851">$H795*S795</f>
        <v>0</v>
      </c>
      <c r="V795" s="33">
        <f t="shared" ref="V795" si="7852">$H795*U795</f>
        <v>0</v>
      </c>
      <c r="X795" s="33">
        <f t="shared" ref="X795" si="7853">$H795*W795</f>
        <v>0</v>
      </c>
      <c r="Z795" s="33">
        <f t="shared" ref="Z795" si="7854">$H795*Y795</f>
        <v>0</v>
      </c>
      <c r="AB795" s="33">
        <f t="shared" ref="AB795" si="7855">$H795*AA795</f>
        <v>0</v>
      </c>
      <c r="AD795" s="33">
        <f t="shared" ref="AD795" si="7856">$H795*AC795</f>
        <v>0</v>
      </c>
      <c r="AF795" s="33">
        <f t="shared" ref="AF795" si="7857">$H795*AE795</f>
        <v>0</v>
      </c>
      <c r="AG795" s="34">
        <f t="shared" si="7527"/>
        <v>0</v>
      </c>
    </row>
    <row r="796" spans="1:33" s="14" customFormat="1" ht="18" customHeight="1" x14ac:dyDescent="0.25">
      <c r="A796" s="24"/>
      <c r="B796" s="24"/>
      <c r="C796" s="24"/>
      <c r="D796" s="24"/>
      <c r="E796" s="24"/>
      <c r="F796" s="24"/>
      <c r="G796" s="24"/>
      <c r="H796" s="33"/>
      <c r="I796" s="33"/>
      <c r="J796" s="33">
        <f t="shared" si="7516"/>
        <v>0</v>
      </c>
      <c r="L796" s="33">
        <f t="shared" si="7516"/>
        <v>0</v>
      </c>
      <c r="N796" s="33">
        <f t="shared" ref="N796" si="7858">$H796*M796</f>
        <v>0</v>
      </c>
      <c r="P796" s="33">
        <f t="shared" ref="P796" si="7859">$H796*O796</f>
        <v>0</v>
      </c>
      <c r="R796" s="33">
        <f t="shared" ref="R796" si="7860">$H796*Q796</f>
        <v>0</v>
      </c>
      <c r="T796" s="33">
        <f t="shared" ref="T796" si="7861">$H796*S796</f>
        <v>0</v>
      </c>
      <c r="V796" s="33">
        <f t="shared" ref="V796" si="7862">$H796*U796</f>
        <v>0</v>
      </c>
      <c r="X796" s="33">
        <f t="shared" ref="X796" si="7863">$H796*W796</f>
        <v>0</v>
      </c>
      <c r="Z796" s="33">
        <f t="shared" ref="Z796" si="7864">$H796*Y796</f>
        <v>0</v>
      </c>
      <c r="AB796" s="33">
        <f t="shared" ref="AB796" si="7865">$H796*AA796</f>
        <v>0</v>
      </c>
      <c r="AD796" s="33">
        <f t="shared" ref="AD796" si="7866">$H796*AC796</f>
        <v>0</v>
      </c>
      <c r="AF796" s="33">
        <f t="shared" ref="AF796" si="7867">$H796*AE796</f>
        <v>0</v>
      </c>
      <c r="AG796" s="34">
        <f t="shared" si="7527"/>
        <v>0</v>
      </c>
    </row>
    <row r="797" spans="1:33" s="14" customFormat="1" ht="18" customHeight="1" x14ac:dyDescent="0.25">
      <c r="A797" s="24"/>
      <c r="B797" s="24"/>
      <c r="C797" s="24"/>
      <c r="D797" s="24"/>
      <c r="E797" s="24"/>
      <c r="F797" s="24"/>
      <c r="G797" s="24"/>
      <c r="H797" s="33"/>
      <c r="I797" s="33"/>
      <c r="J797" s="33">
        <f t="shared" si="7516"/>
        <v>0</v>
      </c>
      <c r="L797" s="33">
        <f t="shared" si="7516"/>
        <v>0</v>
      </c>
      <c r="N797" s="33">
        <f t="shared" ref="N797" si="7868">$H797*M797</f>
        <v>0</v>
      </c>
      <c r="P797" s="33">
        <f t="shared" ref="P797" si="7869">$H797*O797</f>
        <v>0</v>
      </c>
      <c r="R797" s="33">
        <f t="shared" ref="R797" si="7870">$H797*Q797</f>
        <v>0</v>
      </c>
      <c r="T797" s="33">
        <f t="shared" ref="T797" si="7871">$H797*S797</f>
        <v>0</v>
      </c>
      <c r="V797" s="33">
        <f t="shared" ref="V797" si="7872">$H797*U797</f>
        <v>0</v>
      </c>
      <c r="X797" s="33">
        <f t="shared" ref="X797" si="7873">$H797*W797</f>
        <v>0</v>
      </c>
      <c r="Z797" s="33">
        <f t="shared" ref="Z797" si="7874">$H797*Y797</f>
        <v>0</v>
      </c>
      <c r="AB797" s="33">
        <f t="shared" ref="AB797" si="7875">$H797*AA797</f>
        <v>0</v>
      </c>
      <c r="AD797" s="33">
        <f t="shared" ref="AD797" si="7876">$H797*AC797</f>
        <v>0</v>
      </c>
      <c r="AF797" s="33">
        <f t="shared" ref="AF797" si="7877">$H797*AE797</f>
        <v>0</v>
      </c>
      <c r="AG797" s="34">
        <f t="shared" si="7527"/>
        <v>0</v>
      </c>
    </row>
    <row r="798" spans="1:33" s="14" customFormat="1" ht="18" customHeight="1" x14ac:dyDescent="0.25">
      <c r="A798" s="24"/>
      <c r="B798" s="24"/>
      <c r="C798" s="24"/>
      <c r="D798" s="24"/>
      <c r="E798" s="24"/>
      <c r="F798" s="24"/>
      <c r="G798" s="24"/>
      <c r="H798" s="33"/>
      <c r="I798" s="33"/>
      <c r="J798" s="33">
        <f t="shared" si="7516"/>
        <v>0</v>
      </c>
      <c r="L798" s="33">
        <f t="shared" si="7516"/>
        <v>0</v>
      </c>
      <c r="N798" s="33">
        <f t="shared" ref="N798" si="7878">$H798*M798</f>
        <v>0</v>
      </c>
      <c r="P798" s="33">
        <f t="shared" ref="P798" si="7879">$H798*O798</f>
        <v>0</v>
      </c>
      <c r="R798" s="33">
        <f t="shared" ref="R798" si="7880">$H798*Q798</f>
        <v>0</v>
      </c>
      <c r="T798" s="33">
        <f t="shared" ref="T798" si="7881">$H798*S798</f>
        <v>0</v>
      </c>
      <c r="V798" s="33">
        <f t="shared" ref="V798" si="7882">$H798*U798</f>
        <v>0</v>
      </c>
      <c r="X798" s="33">
        <f t="shared" ref="X798" si="7883">$H798*W798</f>
        <v>0</v>
      </c>
      <c r="Z798" s="33">
        <f t="shared" ref="Z798" si="7884">$H798*Y798</f>
        <v>0</v>
      </c>
      <c r="AB798" s="33">
        <f t="shared" ref="AB798" si="7885">$H798*AA798</f>
        <v>0</v>
      </c>
      <c r="AD798" s="33">
        <f t="shared" ref="AD798" si="7886">$H798*AC798</f>
        <v>0</v>
      </c>
      <c r="AF798" s="33">
        <f t="shared" ref="AF798" si="7887">$H798*AE798</f>
        <v>0</v>
      </c>
      <c r="AG798" s="34">
        <f t="shared" si="7527"/>
        <v>0</v>
      </c>
    </row>
    <row r="799" spans="1:33" s="14" customFormat="1" ht="18" customHeight="1" x14ac:dyDescent="0.25">
      <c r="A799" s="24"/>
      <c r="B799" s="24"/>
      <c r="C799" s="24"/>
      <c r="D799" s="24"/>
      <c r="E799" s="24"/>
      <c r="F799" s="24"/>
      <c r="G799" s="24"/>
      <c r="H799" s="33"/>
      <c r="I799" s="33"/>
      <c r="J799" s="33">
        <f t="shared" si="7516"/>
        <v>0</v>
      </c>
      <c r="L799" s="33">
        <f t="shared" si="7516"/>
        <v>0</v>
      </c>
      <c r="N799" s="33">
        <f t="shared" ref="N799" si="7888">$H799*M799</f>
        <v>0</v>
      </c>
      <c r="P799" s="33">
        <f t="shared" ref="P799" si="7889">$H799*O799</f>
        <v>0</v>
      </c>
      <c r="R799" s="33">
        <f t="shared" ref="R799" si="7890">$H799*Q799</f>
        <v>0</v>
      </c>
      <c r="T799" s="33">
        <f t="shared" ref="T799" si="7891">$H799*S799</f>
        <v>0</v>
      </c>
      <c r="V799" s="33">
        <f t="shared" ref="V799" si="7892">$H799*U799</f>
        <v>0</v>
      </c>
      <c r="X799" s="33">
        <f t="shared" ref="X799" si="7893">$H799*W799</f>
        <v>0</v>
      </c>
      <c r="Z799" s="33">
        <f t="shared" ref="Z799" si="7894">$H799*Y799</f>
        <v>0</v>
      </c>
      <c r="AB799" s="33">
        <f t="shared" ref="AB799" si="7895">$H799*AA799</f>
        <v>0</v>
      </c>
      <c r="AD799" s="33">
        <f t="shared" ref="AD799" si="7896">$H799*AC799</f>
        <v>0</v>
      </c>
      <c r="AF799" s="33">
        <f t="shared" ref="AF799" si="7897">$H799*AE799</f>
        <v>0</v>
      </c>
      <c r="AG799" s="34">
        <f t="shared" si="7527"/>
        <v>0</v>
      </c>
    </row>
    <row r="800" spans="1:33" s="14" customFormat="1" ht="18" customHeight="1" x14ac:dyDescent="0.25">
      <c r="A800" s="24"/>
      <c r="B800" s="24"/>
      <c r="C800" s="24"/>
      <c r="D800" s="24"/>
      <c r="E800" s="24"/>
      <c r="F800" s="24"/>
      <c r="G800" s="24"/>
      <c r="H800" s="33"/>
      <c r="I800" s="33"/>
      <c r="J800" s="33">
        <f t="shared" si="7516"/>
        <v>0</v>
      </c>
      <c r="L800" s="33">
        <f t="shared" si="7516"/>
        <v>0</v>
      </c>
      <c r="N800" s="33">
        <f t="shared" ref="N800" si="7898">$H800*M800</f>
        <v>0</v>
      </c>
      <c r="P800" s="33">
        <f t="shared" ref="P800" si="7899">$H800*O800</f>
        <v>0</v>
      </c>
      <c r="R800" s="33">
        <f t="shared" ref="R800" si="7900">$H800*Q800</f>
        <v>0</v>
      </c>
      <c r="T800" s="33">
        <f t="shared" ref="T800" si="7901">$H800*S800</f>
        <v>0</v>
      </c>
      <c r="V800" s="33">
        <f t="shared" ref="V800" si="7902">$H800*U800</f>
        <v>0</v>
      </c>
      <c r="X800" s="33">
        <f t="shared" ref="X800" si="7903">$H800*W800</f>
        <v>0</v>
      </c>
      <c r="Z800" s="33">
        <f t="shared" ref="Z800" si="7904">$H800*Y800</f>
        <v>0</v>
      </c>
      <c r="AB800" s="33">
        <f t="shared" ref="AB800" si="7905">$H800*AA800</f>
        <v>0</v>
      </c>
      <c r="AD800" s="33">
        <f t="shared" ref="AD800" si="7906">$H800*AC800</f>
        <v>0</v>
      </c>
      <c r="AF800" s="33">
        <f t="shared" ref="AF800" si="7907">$H800*AE800</f>
        <v>0</v>
      </c>
      <c r="AG800" s="34">
        <f t="shared" si="7527"/>
        <v>0</v>
      </c>
    </row>
    <row r="801" spans="1:33" s="14" customFormat="1" ht="18" customHeight="1" x14ac:dyDescent="0.25">
      <c r="A801" s="24"/>
      <c r="B801" s="24"/>
      <c r="C801" s="24"/>
      <c r="D801" s="24"/>
      <c r="E801" s="24"/>
      <c r="F801" s="24"/>
      <c r="G801" s="24"/>
      <c r="H801" s="33"/>
      <c r="I801" s="33"/>
      <c r="J801" s="33">
        <f t="shared" si="7516"/>
        <v>0</v>
      </c>
      <c r="L801" s="33">
        <f t="shared" si="7516"/>
        <v>0</v>
      </c>
      <c r="N801" s="33">
        <f t="shared" ref="N801" si="7908">$H801*M801</f>
        <v>0</v>
      </c>
      <c r="P801" s="33">
        <f t="shared" ref="P801" si="7909">$H801*O801</f>
        <v>0</v>
      </c>
      <c r="R801" s="33">
        <f t="shared" ref="R801" si="7910">$H801*Q801</f>
        <v>0</v>
      </c>
      <c r="T801" s="33">
        <f t="shared" ref="T801" si="7911">$H801*S801</f>
        <v>0</v>
      </c>
      <c r="V801" s="33">
        <f t="shared" ref="V801" si="7912">$H801*U801</f>
        <v>0</v>
      </c>
      <c r="X801" s="33">
        <f t="shared" ref="X801" si="7913">$H801*W801</f>
        <v>0</v>
      </c>
      <c r="Z801" s="33">
        <f t="shared" ref="Z801" si="7914">$H801*Y801</f>
        <v>0</v>
      </c>
      <c r="AB801" s="33">
        <f t="shared" ref="AB801" si="7915">$H801*AA801</f>
        <v>0</v>
      </c>
      <c r="AD801" s="33">
        <f t="shared" ref="AD801" si="7916">$H801*AC801</f>
        <v>0</v>
      </c>
      <c r="AF801" s="33">
        <f t="shared" ref="AF801" si="7917">$H801*AE801</f>
        <v>0</v>
      </c>
      <c r="AG801" s="34">
        <f t="shared" si="7527"/>
        <v>0</v>
      </c>
    </row>
    <row r="802" spans="1:33" s="14" customFormat="1" ht="18" customHeight="1" x14ac:dyDescent="0.25">
      <c r="A802" s="24"/>
      <c r="B802" s="24"/>
      <c r="C802" s="24"/>
      <c r="D802" s="24"/>
      <c r="E802" s="24"/>
      <c r="F802" s="24"/>
      <c r="G802" s="24"/>
      <c r="H802" s="33"/>
      <c r="I802" s="33"/>
      <c r="J802" s="33">
        <f t="shared" si="7516"/>
        <v>0</v>
      </c>
      <c r="L802" s="33">
        <f t="shared" si="7516"/>
        <v>0</v>
      </c>
      <c r="N802" s="33">
        <f t="shared" ref="N802" si="7918">$H802*M802</f>
        <v>0</v>
      </c>
      <c r="P802" s="33">
        <f t="shared" ref="P802" si="7919">$H802*O802</f>
        <v>0</v>
      </c>
      <c r="R802" s="33">
        <f t="shared" ref="R802" si="7920">$H802*Q802</f>
        <v>0</v>
      </c>
      <c r="T802" s="33">
        <f t="shared" ref="T802" si="7921">$H802*S802</f>
        <v>0</v>
      </c>
      <c r="V802" s="33">
        <f t="shared" ref="V802" si="7922">$H802*U802</f>
        <v>0</v>
      </c>
      <c r="X802" s="33">
        <f t="shared" ref="X802" si="7923">$H802*W802</f>
        <v>0</v>
      </c>
      <c r="Z802" s="33">
        <f t="shared" ref="Z802" si="7924">$H802*Y802</f>
        <v>0</v>
      </c>
      <c r="AB802" s="33">
        <f t="shared" ref="AB802" si="7925">$H802*AA802</f>
        <v>0</v>
      </c>
      <c r="AD802" s="33">
        <f t="shared" ref="AD802" si="7926">$H802*AC802</f>
        <v>0</v>
      </c>
      <c r="AF802" s="33">
        <f t="shared" ref="AF802" si="7927">$H802*AE802</f>
        <v>0</v>
      </c>
      <c r="AG802" s="34">
        <f t="shared" si="7527"/>
        <v>0</v>
      </c>
    </row>
    <row r="803" spans="1:33" s="14" customFormat="1" ht="18" customHeight="1" x14ac:dyDescent="0.25">
      <c r="A803" s="24"/>
      <c r="B803" s="24"/>
      <c r="C803" s="24"/>
      <c r="D803" s="24"/>
      <c r="E803" s="24"/>
      <c r="F803" s="24"/>
      <c r="G803" s="24"/>
      <c r="H803" s="33"/>
      <c r="I803" s="33"/>
      <c r="J803" s="33">
        <f t="shared" si="7516"/>
        <v>0</v>
      </c>
      <c r="L803" s="33">
        <f t="shared" si="7516"/>
        <v>0</v>
      </c>
      <c r="N803" s="33">
        <f t="shared" ref="N803" si="7928">$H803*M803</f>
        <v>0</v>
      </c>
      <c r="P803" s="33">
        <f t="shared" ref="P803" si="7929">$H803*O803</f>
        <v>0</v>
      </c>
      <c r="R803" s="33">
        <f t="shared" ref="R803" si="7930">$H803*Q803</f>
        <v>0</v>
      </c>
      <c r="T803" s="33">
        <f t="shared" ref="T803" si="7931">$H803*S803</f>
        <v>0</v>
      </c>
      <c r="V803" s="33">
        <f t="shared" ref="V803" si="7932">$H803*U803</f>
        <v>0</v>
      </c>
      <c r="X803" s="33">
        <f t="shared" ref="X803" si="7933">$H803*W803</f>
        <v>0</v>
      </c>
      <c r="Z803" s="33">
        <f t="shared" ref="Z803" si="7934">$H803*Y803</f>
        <v>0</v>
      </c>
      <c r="AB803" s="33">
        <f t="shared" ref="AB803" si="7935">$H803*AA803</f>
        <v>0</v>
      </c>
      <c r="AD803" s="33">
        <f t="shared" ref="AD803" si="7936">$H803*AC803</f>
        <v>0</v>
      </c>
      <c r="AF803" s="33">
        <f t="shared" ref="AF803" si="7937">$H803*AE803</f>
        <v>0</v>
      </c>
      <c r="AG803" s="34">
        <f t="shared" si="7527"/>
        <v>0</v>
      </c>
    </row>
    <row r="804" spans="1:33" s="14" customFormat="1" ht="18" customHeight="1" x14ac:dyDescent="0.25">
      <c r="A804" s="24"/>
      <c r="B804" s="24"/>
      <c r="C804" s="24"/>
      <c r="D804" s="24"/>
      <c r="E804" s="24"/>
      <c r="F804" s="24"/>
      <c r="G804" s="24"/>
      <c r="H804" s="33"/>
      <c r="I804" s="33"/>
      <c r="J804" s="33">
        <f t="shared" si="7516"/>
        <v>0</v>
      </c>
      <c r="L804" s="33">
        <f t="shared" si="7516"/>
        <v>0</v>
      </c>
      <c r="N804" s="33">
        <f t="shared" ref="N804" si="7938">$H804*M804</f>
        <v>0</v>
      </c>
      <c r="P804" s="33">
        <f t="shared" ref="P804" si="7939">$H804*O804</f>
        <v>0</v>
      </c>
      <c r="R804" s="33">
        <f t="shared" ref="R804" si="7940">$H804*Q804</f>
        <v>0</v>
      </c>
      <c r="T804" s="33">
        <f t="shared" ref="T804" si="7941">$H804*S804</f>
        <v>0</v>
      </c>
      <c r="V804" s="33">
        <f t="shared" ref="V804" si="7942">$H804*U804</f>
        <v>0</v>
      </c>
      <c r="X804" s="33">
        <f t="shared" ref="X804" si="7943">$H804*W804</f>
        <v>0</v>
      </c>
      <c r="Z804" s="33">
        <f t="shared" ref="Z804" si="7944">$H804*Y804</f>
        <v>0</v>
      </c>
      <c r="AB804" s="33">
        <f t="shared" ref="AB804" si="7945">$H804*AA804</f>
        <v>0</v>
      </c>
      <c r="AD804" s="33">
        <f t="shared" ref="AD804" si="7946">$H804*AC804</f>
        <v>0</v>
      </c>
      <c r="AF804" s="33">
        <f t="shared" ref="AF804" si="7947">$H804*AE804</f>
        <v>0</v>
      </c>
      <c r="AG804" s="34">
        <f t="shared" si="7527"/>
        <v>0</v>
      </c>
    </row>
    <row r="805" spans="1:33" s="14" customFormat="1" ht="18" customHeight="1" x14ac:dyDescent="0.25">
      <c r="A805" s="24"/>
      <c r="B805" s="24"/>
      <c r="C805" s="24"/>
      <c r="D805" s="24"/>
      <c r="E805" s="24"/>
      <c r="F805" s="24"/>
      <c r="G805" s="24"/>
      <c r="H805" s="33"/>
      <c r="I805" s="33"/>
      <c r="J805" s="33">
        <f t="shared" si="7516"/>
        <v>0</v>
      </c>
      <c r="L805" s="33">
        <f t="shared" si="7516"/>
        <v>0</v>
      </c>
      <c r="N805" s="33">
        <f t="shared" ref="N805" si="7948">$H805*M805</f>
        <v>0</v>
      </c>
      <c r="P805" s="33">
        <f t="shared" ref="P805" si="7949">$H805*O805</f>
        <v>0</v>
      </c>
      <c r="R805" s="33">
        <f t="shared" ref="R805" si="7950">$H805*Q805</f>
        <v>0</v>
      </c>
      <c r="T805" s="33">
        <f t="shared" ref="T805" si="7951">$H805*S805</f>
        <v>0</v>
      </c>
      <c r="V805" s="33">
        <f t="shared" ref="V805" si="7952">$H805*U805</f>
        <v>0</v>
      </c>
      <c r="X805" s="33">
        <f t="shared" ref="X805" si="7953">$H805*W805</f>
        <v>0</v>
      </c>
      <c r="Z805" s="33">
        <f t="shared" ref="Z805" si="7954">$H805*Y805</f>
        <v>0</v>
      </c>
      <c r="AB805" s="33">
        <f t="shared" ref="AB805" si="7955">$H805*AA805</f>
        <v>0</v>
      </c>
      <c r="AD805" s="33">
        <f t="shared" ref="AD805" si="7956">$H805*AC805</f>
        <v>0</v>
      </c>
      <c r="AF805" s="33">
        <f t="shared" ref="AF805" si="7957">$H805*AE805</f>
        <v>0</v>
      </c>
      <c r="AG805" s="34">
        <f t="shared" si="7527"/>
        <v>0</v>
      </c>
    </row>
    <row r="806" spans="1:33" s="14" customFormat="1" ht="18" customHeight="1" x14ac:dyDescent="0.25">
      <c r="A806" s="24"/>
      <c r="B806" s="24"/>
      <c r="C806" s="24"/>
      <c r="D806" s="24"/>
      <c r="E806" s="24"/>
      <c r="F806" s="24"/>
      <c r="G806" s="24"/>
      <c r="H806" s="33"/>
      <c r="I806" s="33"/>
      <c r="J806" s="33">
        <f t="shared" si="7516"/>
        <v>0</v>
      </c>
      <c r="L806" s="33">
        <f t="shared" si="7516"/>
        <v>0</v>
      </c>
      <c r="N806" s="33">
        <f t="shared" ref="N806" si="7958">$H806*M806</f>
        <v>0</v>
      </c>
      <c r="P806" s="33">
        <f t="shared" ref="P806" si="7959">$H806*O806</f>
        <v>0</v>
      </c>
      <c r="R806" s="33">
        <f t="shared" ref="R806" si="7960">$H806*Q806</f>
        <v>0</v>
      </c>
      <c r="T806" s="33">
        <f t="shared" ref="T806" si="7961">$H806*S806</f>
        <v>0</v>
      </c>
      <c r="V806" s="33">
        <f t="shared" ref="V806" si="7962">$H806*U806</f>
        <v>0</v>
      </c>
      <c r="X806" s="33">
        <f t="shared" ref="X806" si="7963">$H806*W806</f>
        <v>0</v>
      </c>
      <c r="Z806" s="33">
        <f t="shared" ref="Z806" si="7964">$H806*Y806</f>
        <v>0</v>
      </c>
      <c r="AB806" s="33">
        <f t="shared" ref="AB806" si="7965">$H806*AA806</f>
        <v>0</v>
      </c>
      <c r="AD806" s="33">
        <f t="shared" ref="AD806" si="7966">$H806*AC806</f>
        <v>0</v>
      </c>
      <c r="AF806" s="33">
        <f t="shared" ref="AF806" si="7967">$H806*AE806</f>
        <v>0</v>
      </c>
      <c r="AG806" s="34">
        <f t="shared" si="7527"/>
        <v>0</v>
      </c>
    </row>
    <row r="807" spans="1:33" s="14" customFormat="1" ht="18" customHeight="1" x14ac:dyDescent="0.25">
      <c r="A807" s="24"/>
      <c r="B807" s="24"/>
      <c r="C807" s="24"/>
      <c r="D807" s="24"/>
      <c r="E807" s="24"/>
      <c r="F807" s="24"/>
      <c r="G807" s="24"/>
      <c r="H807" s="33"/>
      <c r="I807" s="33"/>
      <c r="J807" s="33">
        <f t="shared" si="7516"/>
        <v>0</v>
      </c>
      <c r="L807" s="33">
        <f t="shared" si="7516"/>
        <v>0</v>
      </c>
      <c r="N807" s="33">
        <f t="shared" ref="N807" si="7968">$H807*M807</f>
        <v>0</v>
      </c>
      <c r="P807" s="33">
        <f t="shared" ref="P807" si="7969">$H807*O807</f>
        <v>0</v>
      </c>
      <c r="R807" s="33">
        <f t="shared" ref="R807" si="7970">$H807*Q807</f>
        <v>0</v>
      </c>
      <c r="T807" s="33">
        <f t="shared" ref="T807" si="7971">$H807*S807</f>
        <v>0</v>
      </c>
      <c r="V807" s="33">
        <f t="shared" ref="V807" si="7972">$H807*U807</f>
        <v>0</v>
      </c>
      <c r="X807" s="33">
        <f t="shared" ref="X807" si="7973">$H807*W807</f>
        <v>0</v>
      </c>
      <c r="Z807" s="33">
        <f t="shared" ref="Z807" si="7974">$H807*Y807</f>
        <v>0</v>
      </c>
      <c r="AB807" s="33">
        <f t="shared" ref="AB807" si="7975">$H807*AA807</f>
        <v>0</v>
      </c>
      <c r="AD807" s="33">
        <f t="shared" ref="AD807" si="7976">$H807*AC807</f>
        <v>0</v>
      </c>
      <c r="AF807" s="33">
        <f t="shared" ref="AF807" si="7977">$H807*AE807</f>
        <v>0</v>
      </c>
      <c r="AG807" s="34">
        <f t="shared" si="7527"/>
        <v>0</v>
      </c>
    </row>
    <row r="808" spans="1:33" s="14" customFormat="1" ht="18" customHeight="1" x14ac:dyDescent="0.25">
      <c r="A808" s="24"/>
      <c r="B808" s="24"/>
      <c r="C808" s="24"/>
      <c r="D808" s="24"/>
      <c r="E808" s="24"/>
      <c r="F808" s="24"/>
      <c r="G808" s="24"/>
      <c r="H808" s="33"/>
      <c r="I808" s="33"/>
      <c r="J808" s="33">
        <f t="shared" si="7516"/>
        <v>0</v>
      </c>
      <c r="L808" s="33">
        <f t="shared" si="7516"/>
        <v>0</v>
      </c>
      <c r="N808" s="33">
        <f t="shared" ref="N808" si="7978">$H808*M808</f>
        <v>0</v>
      </c>
      <c r="P808" s="33">
        <f t="shared" ref="P808" si="7979">$H808*O808</f>
        <v>0</v>
      </c>
      <c r="R808" s="33">
        <f t="shared" ref="R808" si="7980">$H808*Q808</f>
        <v>0</v>
      </c>
      <c r="T808" s="33">
        <f t="shared" ref="T808" si="7981">$H808*S808</f>
        <v>0</v>
      </c>
      <c r="V808" s="33">
        <f t="shared" ref="V808" si="7982">$H808*U808</f>
        <v>0</v>
      </c>
      <c r="X808" s="33">
        <f t="shared" ref="X808" si="7983">$H808*W808</f>
        <v>0</v>
      </c>
      <c r="Z808" s="33">
        <f t="shared" ref="Z808" si="7984">$H808*Y808</f>
        <v>0</v>
      </c>
      <c r="AB808" s="33">
        <f t="shared" ref="AB808" si="7985">$H808*AA808</f>
        <v>0</v>
      </c>
      <c r="AD808" s="33">
        <f t="shared" ref="AD808" si="7986">$H808*AC808</f>
        <v>0</v>
      </c>
      <c r="AF808" s="33">
        <f t="shared" ref="AF808" si="7987">$H808*AE808</f>
        <v>0</v>
      </c>
      <c r="AG808" s="34">
        <f t="shared" si="7527"/>
        <v>0</v>
      </c>
    </row>
    <row r="809" spans="1:33" s="14" customFormat="1" ht="18" customHeight="1" x14ac:dyDescent="0.25">
      <c r="A809" s="24"/>
      <c r="B809" s="24"/>
      <c r="C809" s="24"/>
      <c r="D809" s="24"/>
      <c r="E809" s="24"/>
      <c r="F809" s="24"/>
      <c r="G809" s="24"/>
      <c r="H809" s="33"/>
      <c r="I809" s="33"/>
      <c r="J809" s="33">
        <f t="shared" si="7516"/>
        <v>0</v>
      </c>
      <c r="L809" s="33">
        <f t="shared" si="7516"/>
        <v>0</v>
      </c>
      <c r="N809" s="33">
        <f t="shared" ref="N809" si="7988">$H809*M809</f>
        <v>0</v>
      </c>
      <c r="P809" s="33">
        <f t="shared" ref="P809" si="7989">$H809*O809</f>
        <v>0</v>
      </c>
      <c r="R809" s="33">
        <f t="shared" ref="R809" si="7990">$H809*Q809</f>
        <v>0</v>
      </c>
      <c r="T809" s="33">
        <f t="shared" ref="T809" si="7991">$H809*S809</f>
        <v>0</v>
      </c>
      <c r="V809" s="33">
        <f t="shared" ref="V809" si="7992">$H809*U809</f>
        <v>0</v>
      </c>
      <c r="X809" s="33">
        <f t="shared" ref="X809" si="7993">$H809*W809</f>
        <v>0</v>
      </c>
      <c r="Z809" s="33">
        <f t="shared" ref="Z809" si="7994">$H809*Y809</f>
        <v>0</v>
      </c>
      <c r="AB809" s="33">
        <f t="shared" ref="AB809" si="7995">$H809*AA809</f>
        <v>0</v>
      </c>
      <c r="AD809" s="33">
        <f t="shared" ref="AD809" si="7996">$H809*AC809</f>
        <v>0</v>
      </c>
      <c r="AF809" s="33">
        <f t="shared" ref="AF809" si="7997">$H809*AE809</f>
        <v>0</v>
      </c>
      <c r="AG809" s="34">
        <f t="shared" si="7527"/>
        <v>0</v>
      </c>
    </row>
    <row r="810" spans="1:33" s="14" customFormat="1" ht="18" customHeight="1" x14ac:dyDescent="0.25">
      <c r="A810" s="24"/>
      <c r="B810" s="24"/>
      <c r="C810" s="24"/>
      <c r="D810" s="24"/>
      <c r="E810" s="24"/>
      <c r="F810" s="24"/>
      <c r="G810" s="24"/>
      <c r="H810" s="33"/>
      <c r="I810" s="33"/>
      <c r="J810" s="33">
        <f t="shared" si="7516"/>
        <v>0</v>
      </c>
      <c r="L810" s="33">
        <f t="shared" si="7516"/>
        <v>0</v>
      </c>
      <c r="N810" s="33">
        <f t="shared" ref="N810" si="7998">$H810*M810</f>
        <v>0</v>
      </c>
      <c r="P810" s="33">
        <f t="shared" ref="P810" si="7999">$H810*O810</f>
        <v>0</v>
      </c>
      <c r="R810" s="33">
        <f t="shared" ref="R810" si="8000">$H810*Q810</f>
        <v>0</v>
      </c>
      <c r="T810" s="33">
        <f t="shared" ref="T810" si="8001">$H810*S810</f>
        <v>0</v>
      </c>
      <c r="V810" s="33">
        <f t="shared" ref="V810" si="8002">$H810*U810</f>
        <v>0</v>
      </c>
      <c r="X810" s="33">
        <f t="shared" ref="X810" si="8003">$H810*W810</f>
        <v>0</v>
      </c>
      <c r="Z810" s="33">
        <f t="shared" ref="Z810" si="8004">$H810*Y810</f>
        <v>0</v>
      </c>
      <c r="AB810" s="33">
        <f t="shared" ref="AB810" si="8005">$H810*AA810</f>
        <v>0</v>
      </c>
      <c r="AD810" s="33">
        <f t="shared" ref="AD810" si="8006">$H810*AC810</f>
        <v>0</v>
      </c>
      <c r="AF810" s="33">
        <f t="shared" ref="AF810" si="8007">$H810*AE810</f>
        <v>0</v>
      </c>
      <c r="AG810" s="34">
        <f t="shared" si="7527"/>
        <v>0</v>
      </c>
    </row>
    <row r="811" spans="1:33" s="14" customFormat="1" ht="18" customHeight="1" x14ac:dyDescent="0.25">
      <c r="A811" s="24"/>
      <c r="B811" s="24"/>
      <c r="C811" s="24"/>
      <c r="D811" s="24"/>
      <c r="E811" s="24"/>
      <c r="F811" s="24"/>
      <c r="G811" s="24"/>
      <c r="H811" s="33"/>
      <c r="I811" s="33"/>
      <c r="J811" s="33">
        <f t="shared" si="7516"/>
        <v>0</v>
      </c>
      <c r="L811" s="33">
        <f t="shared" si="7516"/>
        <v>0</v>
      </c>
      <c r="N811" s="33">
        <f t="shared" ref="N811" si="8008">$H811*M811</f>
        <v>0</v>
      </c>
      <c r="P811" s="33">
        <f t="shared" ref="P811" si="8009">$H811*O811</f>
        <v>0</v>
      </c>
      <c r="R811" s="33">
        <f t="shared" ref="R811" si="8010">$H811*Q811</f>
        <v>0</v>
      </c>
      <c r="T811" s="33">
        <f t="shared" ref="T811" si="8011">$H811*S811</f>
        <v>0</v>
      </c>
      <c r="V811" s="33">
        <f t="shared" ref="V811" si="8012">$H811*U811</f>
        <v>0</v>
      </c>
      <c r="X811" s="33">
        <f t="shared" ref="X811" si="8013">$H811*W811</f>
        <v>0</v>
      </c>
      <c r="Z811" s="33">
        <f t="shared" ref="Z811" si="8014">$H811*Y811</f>
        <v>0</v>
      </c>
      <c r="AB811" s="33">
        <f t="shared" ref="AB811" si="8015">$H811*AA811</f>
        <v>0</v>
      </c>
      <c r="AD811" s="33">
        <f t="shared" ref="AD811" si="8016">$H811*AC811</f>
        <v>0</v>
      </c>
      <c r="AF811" s="33">
        <f t="shared" ref="AF811" si="8017">$H811*AE811</f>
        <v>0</v>
      </c>
      <c r="AG811" s="34">
        <f t="shared" si="7527"/>
        <v>0</v>
      </c>
    </row>
    <row r="812" spans="1:33" s="14" customFormat="1" ht="18" customHeight="1" x14ac:dyDescent="0.25">
      <c r="A812" s="24"/>
      <c r="B812" s="24"/>
      <c r="C812" s="24"/>
      <c r="D812" s="24"/>
      <c r="E812" s="24"/>
      <c r="F812" s="24"/>
      <c r="G812" s="24"/>
      <c r="H812" s="33"/>
      <c r="I812" s="33"/>
      <c r="J812" s="33">
        <f t="shared" si="7516"/>
        <v>0</v>
      </c>
      <c r="L812" s="33">
        <f t="shared" si="7516"/>
        <v>0</v>
      </c>
      <c r="N812" s="33">
        <f t="shared" ref="N812" si="8018">$H812*M812</f>
        <v>0</v>
      </c>
      <c r="P812" s="33">
        <f t="shared" ref="P812" si="8019">$H812*O812</f>
        <v>0</v>
      </c>
      <c r="R812" s="33">
        <f t="shared" ref="R812" si="8020">$H812*Q812</f>
        <v>0</v>
      </c>
      <c r="T812" s="33">
        <f t="shared" ref="T812" si="8021">$H812*S812</f>
        <v>0</v>
      </c>
      <c r="V812" s="33">
        <f t="shared" ref="V812" si="8022">$H812*U812</f>
        <v>0</v>
      </c>
      <c r="X812" s="33">
        <f t="shared" ref="X812" si="8023">$H812*W812</f>
        <v>0</v>
      </c>
      <c r="Z812" s="33">
        <f t="shared" ref="Z812" si="8024">$H812*Y812</f>
        <v>0</v>
      </c>
      <c r="AB812" s="33">
        <f t="shared" ref="AB812" si="8025">$H812*AA812</f>
        <v>0</v>
      </c>
      <c r="AD812" s="33">
        <f t="shared" ref="AD812" si="8026">$H812*AC812</f>
        <v>0</v>
      </c>
      <c r="AF812" s="33">
        <f t="shared" ref="AF812" si="8027">$H812*AE812</f>
        <v>0</v>
      </c>
      <c r="AG812" s="34">
        <f t="shared" si="7527"/>
        <v>0</v>
      </c>
    </row>
    <row r="813" spans="1:33" s="14" customFormat="1" ht="18" customHeight="1" x14ac:dyDescent="0.25">
      <c r="A813" s="24"/>
      <c r="B813" s="24"/>
      <c r="C813" s="24"/>
      <c r="D813" s="24"/>
      <c r="E813" s="24"/>
      <c r="F813" s="24"/>
      <c r="G813" s="24"/>
      <c r="H813" s="33"/>
      <c r="I813" s="33"/>
      <c r="J813" s="33">
        <f t="shared" si="7516"/>
        <v>0</v>
      </c>
      <c r="L813" s="33">
        <f t="shared" si="7516"/>
        <v>0</v>
      </c>
      <c r="N813" s="33">
        <f t="shared" ref="N813" si="8028">$H813*M813</f>
        <v>0</v>
      </c>
      <c r="P813" s="33">
        <f t="shared" ref="P813" si="8029">$H813*O813</f>
        <v>0</v>
      </c>
      <c r="R813" s="33">
        <f t="shared" ref="R813" si="8030">$H813*Q813</f>
        <v>0</v>
      </c>
      <c r="T813" s="33">
        <f t="shared" ref="T813" si="8031">$H813*S813</f>
        <v>0</v>
      </c>
      <c r="V813" s="33">
        <f t="shared" ref="V813" si="8032">$H813*U813</f>
        <v>0</v>
      </c>
      <c r="X813" s="33">
        <f t="shared" ref="X813" si="8033">$H813*W813</f>
        <v>0</v>
      </c>
      <c r="Z813" s="33">
        <f t="shared" ref="Z813" si="8034">$H813*Y813</f>
        <v>0</v>
      </c>
      <c r="AB813" s="33">
        <f t="shared" ref="AB813" si="8035">$H813*AA813</f>
        <v>0</v>
      </c>
      <c r="AD813" s="33">
        <f t="shared" ref="AD813" si="8036">$H813*AC813</f>
        <v>0</v>
      </c>
      <c r="AF813" s="33">
        <f t="shared" ref="AF813" si="8037">$H813*AE813</f>
        <v>0</v>
      </c>
      <c r="AG813" s="34">
        <f t="shared" si="7527"/>
        <v>0</v>
      </c>
    </row>
    <row r="814" spans="1:33" s="14" customFormat="1" ht="18" customHeight="1" x14ac:dyDescent="0.25">
      <c r="A814" s="24"/>
      <c r="B814" s="24"/>
      <c r="C814" s="24"/>
      <c r="D814" s="24"/>
      <c r="E814" s="24"/>
      <c r="F814" s="24"/>
      <c r="G814" s="24"/>
      <c r="H814" s="33"/>
      <c r="I814" s="33"/>
      <c r="J814" s="33">
        <f t="shared" si="7516"/>
        <v>0</v>
      </c>
      <c r="L814" s="33">
        <f t="shared" si="7516"/>
        <v>0</v>
      </c>
      <c r="N814" s="33">
        <f t="shared" ref="N814" si="8038">$H814*M814</f>
        <v>0</v>
      </c>
      <c r="P814" s="33">
        <f t="shared" ref="P814" si="8039">$H814*O814</f>
        <v>0</v>
      </c>
      <c r="R814" s="33">
        <f t="shared" ref="R814" si="8040">$H814*Q814</f>
        <v>0</v>
      </c>
      <c r="T814" s="33">
        <f t="shared" ref="T814" si="8041">$H814*S814</f>
        <v>0</v>
      </c>
      <c r="V814" s="33">
        <f t="shared" ref="V814" si="8042">$H814*U814</f>
        <v>0</v>
      </c>
      <c r="X814" s="33">
        <f t="shared" ref="X814" si="8043">$H814*W814</f>
        <v>0</v>
      </c>
      <c r="Z814" s="33">
        <f t="shared" ref="Z814" si="8044">$H814*Y814</f>
        <v>0</v>
      </c>
      <c r="AB814" s="33">
        <f t="shared" ref="AB814" si="8045">$H814*AA814</f>
        <v>0</v>
      </c>
      <c r="AD814" s="33">
        <f t="shared" ref="AD814" si="8046">$H814*AC814</f>
        <v>0</v>
      </c>
      <c r="AF814" s="33">
        <f t="shared" ref="AF814" si="8047">$H814*AE814</f>
        <v>0</v>
      </c>
      <c r="AG814" s="34">
        <f t="shared" si="7527"/>
        <v>0</v>
      </c>
    </row>
    <row r="815" spans="1:33" s="14" customFormat="1" ht="18" customHeight="1" x14ac:dyDescent="0.25">
      <c r="A815" s="24"/>
      <c r="B815" s="24"/>
      <c r="C815" s="24"/>
      <c r="D815" s="24"/>
      <c r="E815" s="24"/>
      <c r="F815" s="24"/>
      <c r="G815" s="24"/>
      <c r="H815" s="33"/>
      <c r="I815" s="33"/>
      <c r="J815" s="33">
        <f t="shared" si="7516"/>
        <v>0</v>
      </c>
      <c r="L815" s="33">
        <f t="shared" si="7516"/>
        <v>0</v>
      </c>
      <c r="N815" s="33">
        <f t="shared" ref="N815" si="8048">$H815*M815</f>
        <v>0</v>
      </c>
      <c r="P815" s="33">
        <f t="shared" ref="P815" si="8049">$H815*O815</f>
        <v>0</v>
      </c>
      <c r="R815" s="33">
        <f t="shared" ref="R815" si="8050">$H815*Q815</f>
        <v>0</v>
      </c>
      <c r="T815" s="33">
        <f t="shared" ref="T815" si="8051">$H815*S815</f>
        <v>0</v>
      </c>
      <c r="V815" s="33">
        <f t="shared" ref="V815" si="8052">$H815*U815</f>
        <v>0</v>
      </c>
      <c r="X815" s="33">
        <f t="shared" ref="X815" si="8053">$H815*W815</f>
        <v>0</v>
      </c>
      <c r="Z815" s="33">
        <f t="shared" ref="Z815" si="8054">$H815*Y815</f>
        <v>0</v>
      </c>
      <c r="AB815" s="33">
        <f t="shared" ref="AB815" si="8055">$H815*AA815</f>
        <v>0</v>
      </c>
      <c r="AD815" s="33">
        <f t="shared" ref="AD815" si="8056">$H815*AC815</f>
        <v>0</v>
      </c>
      <c r="AF815" s="33">
        <f t="shared" ref="AF815" si="8057">$H815*AE815</f>
        <v>0</v>
      </c>
      <c r="AG815" s="34">
        <f t="shared" si="7527"/>
        <v>0</v>
      </c>
    </row>
    <row r="816" spans="1:33" s="14" customFormat="1" ht="18" customHeight="1" x14ac:dyDescent="0.25">
      <c r="A816" s="24"/>
      <c r="B816" s="24"/>
      <c r="C816" s="24"/>
      <c r="D816" s="24"/>
      <c r="E816" s="24"/>
      <c r="F816" s="24"/>
      <c r="G816" s="24"/>
      <c r="H816" s="33"/>
      <c r="I816" s="33"/>
      <c r="J816" s="33">
        <f t="shared" si="7516"/>
        <v>0</v>
      </c>
      <c r="L816" s="33">
        <f t="shared" si="7516"/>
        <v>0</v>
      </c>
      <c r="N816" s="33">
        <f t="shared" ref="N816" si="8058">$H816*M816</f>
        <v>0</v>
      </c>
      <c r="P816" s="33">
        <f t="shared" ref="P816" si="8059">$H816*O816</f>
        <v>0</v>
      </c>
      <c r="R816" s="33">
        <f t="shared" ref="R816" si="8060">$H816*Q816</f>
        <v>0</v>
      </c>
      <c r="T816" s="33">
        <f t="shared" ref="T816" si="8061">$H816*S816</f>
        <v>0</v>
      </c>
      <c r="V816" s="33">
        <f t="shared" ref="V816" si="8062">$H816*U816</f>
        <v>0</v>
      </c>
      <c r="X816" s="33">
        <f t="shared" ref="X816" si="8063">$H816*W816</f>
        <v>0</v>
      </c>
      <c r="Z816" s="33">
        <f t="shared" ref="Z816" si="8064">$H816*Y816</f>
        <v>0</v>
      </c>
      <c r="AB816" s="33">
        <f t="shared" ref="AB816" si="8065">$H816*AA816</f>
        <v>0</v>
      </c>
      <c r="AD816" s="33">
        <f t="shared" ref="AD816" si="8066">$H816*AC816</f>
        <v>0</v>
      </c>
      <c r="AF816" s="33">
        <f t="shared" ref="AF816" si="8067">$H816*AE816</f>
        <v>0</v>
      </c>
      <c r="AG816" s="34">
        <f t="shared" si="7527"/>
        <v>0</v>
      </c>
    </row>
    <row r="817" spans="1:33" s="14" customFormat="1" ht="18" customHeight="1" x14ac:dyDescent="0.25">
      <c r="A817" s="24"/>
      <c r="B817" s="24"/>
      <c r="C817" s="24"/>
      <c r="D817" s="24"/>
      <c r="E817" s="24"/>
      <c r="F817" s="24"/>
      <c r="G817" s="24"/>
      <c r="H817" s="33"/>
      <c r="I817" s="33"/>
      <c r="J817" s="33">
        <f t="shared" si="7516"/>
        <v>0</v>
      </c>
      <c r="L817" s="33">
        <f t="shared" si="7516"/>
        <v>0</v>
      </c>
      <c r="N817" s="33">
        <f t="shared" ref="N817" si="8068">$H817*M817</f>
        <v>0</v>
      </c>
      <c r="P817" s="33">
        <f t="shared" ref="P817" si="8069">$H817*O817</f>
        <v>0</v>
      </c>
      <c r="R817" s="33">
        <f t="shared" ref="R817" si="8070">$H817*Q817</f>
        <v>0</v>
      </c>
      <c r="T817" s="33">
        <f t="shared" ref="T817" si="8071">$H817*S817</f>
        <v>0</v>
      </c>
      <c r="V817" s="33">
        <f t="shared" ref="V817" si="8072">$H817*U817</f>
        <v>0</v>
      </c>
      <c r="X817" s="33">
        <f t="shared" ref="X817" si="8073">$H817*W817</f>
        <v>0</v>
      </c>
      <c r="Z817" s="33">
        <f t="shared" ref="Z817" si="8074">$H817*Y817</f>
        <v>0</v>
      </c>
      <c r="AB817" s="33">
        <f t="shared" ref="AB817" si="8075">$H817*AA817</f>
        <v>0</v>
      </c>
      <c r="AD817" s="33">
        <f t="shared" ref="AD817" si="8076">$H817*AC817</f>
        <v>0</v>
      </c>
      <c r="AF817" s="33">
        <f t="shared" ref="AF817" si="8077">$H817*AE817</f>
        <v>0</v>
      </c>
      <c r="AG817" s="34">
        <f t="shared" si="7527"/>
        <v>0</v>
      </c>
    </row>
    <row r="818" spans="1:33" s="14" customFormat="1" ht="18" customHeight="1" x14ac:dyDescent="0.25">
      <c r="A818" s="24"/>
      <c r="B818" s="24"/>
      <c r="C818" s="24"/>
      <c r="D818" s="24"/>
      <c r="E818" s="24"/>
      <c r="F818" s="24"/>
      <c r="G818" s="24"/>
      <c r="H818" s="33"/>
      <c r="I818" s="33"/>
      <c r="J818" s="33">
        <f t="shared" si="7516"/>
        <v>0</v>
      </c>
      <c r="L818" s="33">
        <f t="shared" si="7516"/>
        <v>0</v>
      </c>
      <c r="N818" s="33">
        <f t="shared" ref="N818" si="8078">$H818*M818</f>
        <v>0</v>
      </c>
      <c r="P818" s="33">
        <f t="shared" ref="P818" si="8079">$H818*O818</f>
        <v>0</v>
      </c>
      <c r="R818" s="33">
        <f t="shared" ref="R818" si="8080">$H818*Q818</f>
        <v>0</v>
      </c>
      <c r="T818" s="33">
        <f t="shared" ref="T818" si="8081">$H818*S818</f>
        <v>0</v>
      </c>
      <c r="V818" s="33">
        <f t="shared" ref="V818" si="8082">$H818*U818</f>
        <v>0</v>
      </c>
      <c r="X818" s="33">
        <f t="shared" ref="X818" si="8083">$H818*W818</f>
        <v>0</v>
      </c>
      <c r="Z818" s="33">
        <f t="shared" ref="Z818" si="8084">$H818*Y818</f>
        <v>0</v>
      </c>
      <c r="AB818" s="33">
        <f t="shared" ref="AB818" si="8085">$H818*AA818</f>
        <v>0</v>
      </c>
      <c r="AD818" s="33">
        <f t="shared" ref="AD818" si="8086">$H818*AC818</f>
        <v>0</v>
      </c>
      <c r="AF818" s="33">
        <f t="shared" ref="AF818" si="8087">$H818*AE818</f>
        <v>0</v>
      </c>
      <c r="AG818" s="34">
        <f t="shared" si="7527"/>
        <v>0</v>
      </c>
    </row>
    <row r="819" spans="1:33" s="14" customFormat="1" ht="18" customHeight="1" x14ac:dyDescent="0.25">
      <c r="A819" s="24"/>
      <c r="B819" s="24"/>
      <c r="C819" s="24"/>
      <c r="D819" s="24"/>
      <c r="E819" s="24"/>
      <c r="F819" s="24"/>
      <c r="G819" s="24"/>
      <c r="H819" s="33"/>
      <c r="I819" s="33"/>
      <c r="J819" s="33">
        <f t="shared" si="7516"/>
        <v>0</v>
      </c>
      <c r="L819" s="33">
        <f t="shared" si="7516"/>
        <v>0</v>
      </c>
      <c r="N819" s="33">
        <f t="shared" ref="N819" si="8088">$H819*M819</f>
        <v>0</v>
      </c>
      <c r="P819" s="33">
        <f t="shared" ref="P819" si="8089">$H819*O819</f>
        <v>0</v>
      </c>
      <c r="R819" s="33">
        <f t="shared" ref="R819" si="8090">$H819*Q819</f>
        <v>0</v>
      </c>
      <c r="T819" s="33">
        <f t="shared" ref="T819" si="8091">$H819*S819</f>
        <v>0</v>
      </c>
      <c r="V819" s="33">
        <f t="shared" ref="V819" si="8092">$H819*U819</f>
        <v>0</v>
      </c>
      <c r="X819" s="33">
        <f t="shared" ref="X819" si="8093">$H819*W819</f>
        <v>0</v>
      </c>
      <c r="Z819" s="33">
        <f t="shared" ref="Z819" si="8094">$H819*Y819</f>
        <v>0</v>
      </c>
      <c r="AB819" s="33">
        <f t="shared" ref="AB819" si="8095">$H819*AA819</f>
        <v>0</v>
      </c>
      <c r="AD819" s="33">
        <f t="shared" ref="AD819" si="8096">$H819*AC819</f>
        <v>0</v>
      </c>
      <c r="AF819" s="33">
        <f t="shared" ref="AF819" si="8097">$H819*AE819</f>
        <v>0</v>
      </c>
      <c r="AG819" s="34">
        <f t="shared" si="7527"/>
        <v>0</v>
      </c>
    </row>
    <row r="820" spans="1:33" s="14" customFormat="1" ht="18" customHeight="1" x14ac:dyDescent="0.25">
      <c r="A820" s="24"/>
      <c r="B820" s="24"/>
      <c r="C820" s="24"/>
      <c r="D820" s="24"/>
      <c r="E820" s="24"/>
      <c r="F820" s="24"/>
      <c r="G820" s="24"/>
      <c r="H820" s="33"/>
      <c r="I820" s="33"/>
      <c r="J820" s="33">
        <f t="shared" si="7516"/>
        <v>0</v>
      </c>
      <c r="L820" s="33">
        <f t="shared" si="7516"/>
        <v>0</v>
      </c>
      <c r="N820" s="33">
        <f t="shared" ref="N820" si="8098">$H820*M820</f>
        <v>0</v>
      </c>
      <c r="P820" s="33">
        <f t="shared" ref="P820" si="8099">$H820*O820</f>
        <v>0</v>
      </c>
      <c r="R820" s="33">
        <f t="shared" ref="R820" si="8100">$H820*Q820</f>
        <v>0</v>
      </c>
      <c r="T820" s="33">
        <f t="shared" ref="T820" si="8101">$H820*S820</f>
        <v>0</v>
      </c>
      <c r="V820" s="33">
        <f t="shared" ref="V820" si="8102">$H820*U820</f>
        <v>0</v>
      </c>
      <c r="X820" s="33">
        <f t="shared" ref="X820" si="8103">$H820*W820</f>
        <v>0</v>
      </c>
      <c r="Z820" s="33">
        <f t="shared" ref="Z820" si="8104">$H820*Y820</f>
        <v>0</v>
      </c>
      <c r="AB820" s="33">
        <f t="shared" ref="AB820" si="8105">$H820*AA820</f>
        <v>0</v>
      </c>
      <c r="AD820" s="33">
        <f t="shared" ref="AD820" si="8106">$H820*AC820</f>
        <v>0</v>
      </c>
      <c r="AF820" s="33">
        <f t="shared" ref="AF820" si="8107">$H820*AE820</f>
        <v>0</v>
      </c>
      <c r="AG820" s="34">
        <f t="shared" si="7527"/>
        <v>0</v>
      </c>
    </row>
    <row r="821" spans="1:33" s="14" customFormat="1" ht="18" customHeight="1" x14ac:dyDescent="0.25">
      <c r="A821" s="24"/>
      <c r="B821" s="24"/>
      <c r="C821" s="24"/>
      <c r="D821" s="24"/>
      <c r="E821" s="24"/>
      <c r="F821" s="24"/>
      <c r="G821" s="24"/>
      <c r="H821" s="33"/>
      <c r="I821" s="33"/>
      <c r="J821" s="33">
        <f t="shared" si="7516"/>
        <v>0</v>
      </c>
      <c r="L821" s="33">
        <f t="shared" si="7516"/>
        <v>0</v>
      </c>
      <c r="N821" s="33">
        <f t="shared" ref="N821" si="8108">$H821*M821</f>
        <v>0</v>
      </c>
      <c r="P821" s="33">
        <f t="shared" ref="P821" si="8109">$H821*O821</f>
        <v>0</v>
      </c>
      <c r="R821" s="33">
        <f t="shared" ref="R821" si="8110">$H821*Q821</f>
        <v>0</v>
      </c>
      <c r="T821" s="33">
        <f t="shared" ref="T821" si="8111">$H821*S821</f>
        <v>0</v>
      </c>
      <c r="V821" s="33">
        <f t="shared" ref="V821" si="8112">$H821*U821</f>
        <v>0</v>
      </c>
      <c r="X821" s="33">
        <f t="shared" ref="X821" si="8113">$H821*W821</f>
        <v>0</v>
      </c>
      <c r="Z821" s="33">
        <f t="shared" ref="Z821" si="8114">$H821*Y821</f>
        <v>0</v>
      </c>
      <c r="AB821" s="33">
        <f t="shared" ref="AB821" si="8115">$H821*AA821</f>
        <v>0</v>
      </c>
      <c r="AD821" s="33">
        <f t="shared" ref="AD821" si="8116">$H821*AC821</f>
        <v>0</v>
      </c>
      <c r="AF821" s="33">
        <f t="shared" ref="AF821" si="8117">$H821*AE821</f>
        <v>0</v>
      </c>
      <c r="AG821" s="34">
        <f t="shared" si="7527"/>
        <v>0</v>
      </c>
    </row>
    <row r="822" spans="1:33" s="14" customFormat="1" ht="18" customHeight="1" x14ac:dyDescent="0.25">
      <c r="A822" s="24"/>
      <c r="B822" s="24"/>
      <c r="C822" s="24"/>
      <c r="D822" s="24"/>
      <c r="E822" s="24"/>
      <c r="F822" s="24"/>
      <c r="G822" s="24"/>
      <c r="H822" s="33"/>
      <c r="I822" s="33"/>
      <c r="J822" s="33">
        <f t="shared" si="7516"/>
        <v>0</v>
      </c>
      <c r="L822" s="33">
        <f t="shared" si="7516"/>
        <v>0</v>
      </c>
      <c r="N822" s="33">
        <f t="shared" ref="N822" si="8118">$H822*M822</f>
        <v>0</v>
      </c>
      <c r="P822" s="33">
        <f t="shared" ref="P822" si="8119">$H822*O822</f>
        <v>0</v>
      </c>
      <c r="R822" s="33">
        <f t="shared" ref="R822" si="8120">$H822*Q822</f>
        <v>0</v>
      </c>
      <c r="T822" s="33">
        <f t="shared" ref="T822" si="8121">$H822*S822</f>
        <v>0</v>
      </c>
      <c r="V822" s="33">
        <f t="shared" ref="V822" si="8122">$H822*U822</f>
        <v>0</v>
      </c>
      <c r="X822" s="33">
        <f t="shared" ref="X822" si="8123">$H822*W822</f>
        <v>0</v>
      </c>
      <c r="Z822" s="33">
        <f t="shared" ref="Z822" si="8124">$H822*Y822</f>
        <v>0</v>
      </c>
      <c r="AB822" s="33">
        <f t="shared" ref="AB822" si="8125">$H822*AA822</f>
        <v>0</v>
      </c>
      <c r="AD822" s="33">
        <f t="shared" ref="AD822" si="8126">$H822*AC822</f>
        <v>0</v>
      </c>
      <c r="AF822" s="33">
        <f t="shared" ref="AF822" si="8127">$H822*AE822</f>
        <v>0</v>
      </c>
      <c r="AG822" s="34">
        <f t="shared" si="7527"/>
        <v>0</v>
      </c>
    </row>
    <row r="823" spans="1:33" s="14" customFormat="1" ht="18" customHeight="1" x14ac:dyDescent="0.25">
      <c r="A823" s="24"/>
      <c r="B823" s="24"/>
      <c r="C823" s="24"/>
      <c r="D823" s="24"/>
      <c r="E823" s="24"/>
      <c r="F823" s="24"/>
      <c r="G823" s="24"/>
      <c r="H823" s="33"/>
      <c r="I823" s="33"/>
      <c r="J823" s="33">
        <f t="shared" si="7516"/>
        <v>0</v>
      </c>
      <c r="L823" s="33">
        <f t="shared" si="7516"/>
        <v>0</v>
      </c>
      <c r="N823" s="33">
        <f t="shared" ref="N823" si="8128">$H823*M823</f>
        <v>0</v>
      </c>
      <c r="P823" s="33">
        <f t="shared" ref="P823" si="8129">$H823*O823</f>
        <v>0</v>
      </c>
      <c r="R823" s="33">
        <f t="shared" ref="R823" si="8130">$H823*Q823</f>
        <v>0</v>
      </c>
      <c r="T823" s="33">
        <f t="shared" ref="T823" si="8131">$H823*S823</f>
        <v>0</v>
      </c>
      <c r="V823" s="33">
        <f t="shared" ref="V823" si="8132">$H823*U823</f>
        <v>0</v>
      </c>
      <c r="X823" s="33">
        <f t="shared" ref="X823" si="8133">$H823*W823</f>
        <v>0</v>
      </c>
      <c r="Z823" s="33">
        <f t="shared" ref="Z823" si="8134">$H823*Y823</f>
        <v>0</v>
      </c>
      <c r="AB823" s="33">
        <f t="shared" ref="AB823" si="8135">$H823*AA823</f>
        <v>0</v>
      </c>
      <c r="AD823" s="33">
        <f t="shared" ref="AD823" si="8136">$H823*AC823</f>
        <v>0</v>
      </c>
      <c r="AF823" s="33">
        <f t="shared" ref="AF823" si="8137">$H823*AE823</f>
        <v>0</v>
      </c>
      <c r="AG823" s="34">
        <f t="shared" si="7527"/>
        <v>0</v>
      </c>
    </row>
    <row r="824" spans="1:33" s="14" customFormat="1" ht="18" customHeight="1" x14ac:dyDescent="0.25">
      <c r="A824" s="24"/>
      <c r="B824" s="24"/>
      <c r="C824" s="24"/>
      <c r="D824" s="24"/>
      <c r="E824" s="24"/>
      <c r="F824" s="24"/>
      <c r="G824" s="24"/>
      <c r="H824" s="33"/>
      <c r="I824" s="33"/>
      <c r="J824" s="33">
        <f t="shared" si="7516"/>
        <v>0</v>
      </c>
      <c r="L824" s="33">
        <f t="shared" si="7516"/>
        <v>0</v>
      </c>
      <c r="N824" s="33">
        <f t="shared" ref="N824" si="8138">$H824*M824</f>
        <v>0</v>
      </c>
      <c r="P824" s="33">
        <f t="shared" ref="P824" si="8139">$H824*O824</f>
        <v>0</v>
      </c>
      <c r="R824" s="33">
        <f t="shared" ref="R824" si="8140">$H824*Q824</f>
        <v>0</v>
      </c>
      <c r="T824" s="33">
        <f t="shared" ref="T824" si="8141">$H824*S824</f>
        <v>0</v>
      </c>
      <c r="V824" s="33">
        <f t="shared" ref="V824" si="8142">$H824*U824</f>
        <v>0</v>
      </c>
      <c r="X824" s="33">
        <f t="shared" ref="X824" si="8143">$H824*W824</f>
        <v>0</v>
      </c>
      <c r="Z824" s="33">
        <f t="shared" ref="Z824" si="8144">$H824*Y824</f>
        <v>0</v>
      </c>
      <c r="AB824" s="33">
        <f t="shared" ref="AB824" si="8145">$H824*AA824</f>
        <v>0</v>
      </c>
      <c r="AD824" s="33">
        <f t="shared" ref="AD824" si="8146">$H824*AC824</f>
        <v>0</v>
      </c>
      <c r="AF824" s="33">
        <f t="shared" ref="AF824" si="8147">$H824*AE824</f>
        <v>0</v>
      </c>
      <c r="AG824" s="34">
        <f t="shared" si="7527"/>
        <v>0</v>
      </c>
    </row>
    <row r="825" spans="1:33" s="14" customFormat="1" ht="18" customHeight="1" x14ac:dyDescent="0.25">
      <c r="A825" s="24"/>
      <c r="B825" s="24"/>
      <c r="C825" s="24"/>
      <c r="D825" s="24"/>
      <c r="E825" s="24"/>
      <c r="F825" s="24"/>
      <c r="G825" s="24"/>
      <c r="H825" s="33"/>
      <c r="I825" s="33"/>
      <c r="J825" s="33">
        <f t="shared" si="7516"/>
        <v>0</v>
      </c>
      <c r="L825" s="33">
        <f t="shared" si="7516"/>
        <v>0</v>
      </c>
      <c r="N825" s="33">
        <f t="shared" ref="N825" si="8148">$H825*M825</f>
        <v>0</v>
      </c>
      <c r="P825" s="33">
        <f t="shared" ref="P825" si="8149">$H825*O825</f>
        <v>0</v>
      </c>
      <c r="R825" s="33">
        <f t="shared" ref="R825" si="8150">$H825*Q825</f>
        <v>0</v>
      </c>
      <c r="T825" s="33">
        <f t="shared" ref="T825" si="8151">$H825*S825</f>
        <v>0</v>
      </c>
      <c r="V825" s="33">
        <f t="shared" ref="V825" si="8152">$H825*U825</f>
        <v>0</v>
      </c>
      <c r="X825" s="33">
        <f t="shared" ref="X825" si="8153">$H825*W825</f>
        <v>0</v>
      </c>
      <c r="Z825" s="33">
        <f t="shared" ref="Z825" si="8154">$H825*Y825</f>
        <v>0</v>
      </c>
      <c r="AB825" s="33">
        <f t="shared" ref="AB825" si="8155">$H825*AA825</f>
        <v>0</v>
      </c>
      <c r="AD825" s="33">
        <f t="shared" ref="AD825" si="8156">$H825*AC825</f>
        <v>0</v>
      </c>
      <c r="AF825" s="33">
        <f t="shared" ref="AF825" si="8157">$H825*AE825</f>
        <v>0</v>
      </c>
      <c r="AG825" s="34">
        <f t="shared" si="7527"/>
        <v>0</v>
      </c>
    </row>
    <row r="826" spans="1:33" s="14" customFormat="1" ht="18" customHeight="1" x14ac:dyDescent="0.25">
      <c r="A826" s="24"/>
      <c r="B826" s="24"/>
      <c r="C826" s="24"/>
      <c r="D826" s="24"/>
      <c r="E826" s="24"/>
      <c r="F826" s="24"/>
      <c r="G826" s="24"/>
      <c r="H826" s="33"/>
      <c r="I826" s="33"/>
      <c r="J826" s="33">
        <f t="shared" ref="J826:L889" si="8158">$H826*I826</f>
        <v>0</v>
      </c>
      <c r="L826" s="33">
        <f t="shared" si="8158"/>
        <v>0</v>
      </c>
      <c r="N826" s="33">
        <f t="shared" ref="N826" si="8159">$H826*M826</f>
        <v>0</v>
      </c>
      <c r="P826" s="33">
        <f t="shared" ref="P826" si="8160">$H826*O826</f>
        <v>0</v>
      </c>
      <c r="R826" s="33">
        <f t="shared" ref="R826" si="8161">$H826*Q826</f>
        <v>0</v>
      </c>
      <c r="T826" s="33">
        <f t="shared" ref="T826" si="8162">$H826*S826</f>
        <v>0</v>
      </c>
      <c r="V826" s="33">
        <f t="shared" ref="V826" si="8163">$H826*U826</f>
        <v>0</v>
      </c>
      <c r="X826" s="33">
        <f t="shared" ref="X826" si="8164">$H826*W826</f>
        <v>0</v>
      </c>
      <c r="Z826" s="33">
        <f t="shared" ref="Z826" si="8165">$H826*Y826</f>
        <v>0</v>
      </c>
      <c r="AB826" s="33">
        <f t="shared" ref="AB826" si="8166">$H826*AA826</f>
        <v>0</v>
      </c>
      <c r="AD826" s="33">
        <f t="shared" ref="AD826" si="8167">$H826*AC826</f>
        <v>0</v>
      </c>
      <c r="AF826" s="33">
        <f t="shared" ref="AF826" si="8168">$H826*AE826</f>
        <v>0</v>
      </c>
      <c r="AG826" s="34">
        <f t="shared" ref="AG826:AG889" si="8169">J826+L826+N826+P826+R826+T826+V826+X826+Z826+AB826+AD826+AF826</f>
        <v>0</v>
      </c>
    </row>
    <row r="827" spans="1:33" s="14" customFormat="1" ht="18" customHeight="1" x14ac:dyDescent="0.25">
      <c r="A827" s="24"/>
      <c r="B827" s="24"/>
      <c r="C827" s="24"/>
      <c r="D827" s="24"/>
      <c r="E827" s="24"/>
      <c r="F827" s="24"/>
      <c r="G827" s="24"/>
      <c r="H827" s="33"/>
      <c r="I827" s="33"/>
      <c r="J827" s="33">
        <f t="shared" si="8158"/>
        <v>0</v>
      </c>
      <c r="L827" s="33">
        <f t="shared" si="8158"/>
        <v>0</v>
      </c>
      <c r="N827" s="33">
        <f t="shared" ref="N827" si="8170">$H827*M827</f>
        <v>0</v>
      </c>
      <c r="P827" s="33">
        <f t="shared" ref="P827" si="8171">$H827*O827</f>
        <v>0</v>
      </c>
      <c r="R827" s="33">
        <f t="shared" ref="R827" si="8172">$H827*Q827</f>
        <v>0</v>
      </c>
      <c r="T827" s="33">
        <f t="shared" ref="T827" si="8173">$H827*S827</f>
        <v>0</v>
      </c>
      <c r="V827" s="33">
        <f t="shared" ref="V827" si="8174">$H827*U827</f>
        <v>0</v>
      </c>
      <c r="X827" s="33">
        <f t="shared" ref="X827" si="8175">$H827*W827</f>
        <v>0</v>
      </c>
      <c r="Z827" s="33">
        <f t="shared" ref="Z827" si="8176">$H827*Y827</f>
        <v>0</v>
      </c>
      <c r="AB827" s="33">
        <f t="shared" ref="AB827" si="8177">$H827*AA827</f>
        <v>0</v>
      </c>
      <c r="AD827" s="33">
        <f t="shared" ref="AD827" si="8178">$H827*AC827</f>
        <v>0</v>
      </c>
      <c r="AF827" s="33">
        <f t="shared" ref="AF827" si="8179">$H827*AE827</f>
        <v>0</v>
      </c>
      <c r="AG827" s="34">
        <f t="shared" si="8169"/>
        <v>0</v>
      </c>
    </row>
    <row r="828" spans="1:33" s="14" customFormat="1" ht="18" customHeight="1" x14ac:dyDescent="0.25">
      <c r="A828" s="24"/>
      <c r="B828" s="24"/>
      <c r="C828" s="24"/>
      <c r="D828" s="24"/>
      <c r="E828" s="24"/>
      <c r="F828" s="24"/>
      <c r="G828" s="24"/>
      <c r="H828" s="33"/>
      <c r="I828" s="33"/>
      <c r="J828" s="33">
        <f t="shared" si="8158"/>
        <v>0</v>
      </c>
      <c r="L828" s="33">
        <f t="shared" si="8158"/>
        <v>0</v>
      </c>
      <c r="N828" s="33">
        <f t="shared" ref="N828" si="8180">$H828*M828</f>
        <v>0</v>
      </c>
      <c r="P828" s="33">
        <f t="shared" ref="P828" si="8181">$H828*O828</f>
        <v>0</v>
      </c>
      <c r="R828" s="33">
        <f t="shared" ref="R828" si="8182">$H828*Q828</f>
        <v>0</v>
      </c>
      <c r="T828" s="33">
        <f t="shared" ref="T828" si="8183">$H828*S828</f>
        <v>0</v>
      </c>
      <c r="V828" s="33">
        <f t="shared" ref="V828" si="8184">$H828*U828</f>
        <v>0</v>
      </c>
      <c r="X828" s="33">
        <f t="shared" ref="X828" si="8185">$H828*W828</f>
        <v>0</v>
      </c>
      <c r="Z828" s="33">
        <f t="shared" ref="Z828" si="8186">$H828*Y828</f>
        <v>0</v>
      </c>
      <c r="AB828" s="33">
        <f t="shared" ref="AB828" si="8187">$H828*AA828</f>
        <v>0</v>
      </c>
      <c r="AD828" s="33">
        <f t="shared" ref="AD828" si="8188">$H828*AC828</f>
        <v>0</v>
      </c>
      <c r="AF828" s="33">
        <f t="shared" ref="AF828" si="8189">$H828*AE828</f>
        <v>0</v>
      </c>
      <c r="AG828" s="34">
        <f t="shared" si="8169"/>
        <v>0</v>
      </c>
    </row>
    <row r="829" spans="1:33" s="14" customFormat="1" ht="18" customHeight="1" x14ac:dyDescent="0.25">
      <c r="A829" s="24"/>
      <c r="B829" s="24"/>
      <c r="C829" s="24"/>
      <c r="D829" s="24"/>
      <c r="E829" s="24"/>
      <c r="F829" s="24"/>
      <c r="G829" s="24"/>
      <c r="H829" s="33"/>
      <c r="I829" s="33"/>
      <c r="J829" s="33">
        <f t="shared" si="8158"/>
        <v>0</v>
      </c>
      <c r="L829" s="33">
        <f t="shared" si="8158"/>
        <v>0</v>
      </c>
      <c r="N829" s="33">
        <f t="shared" ref="N829" si="8190">$H829*M829</f>
        <v>0</v>
      </c>
      <c r="P829" s="33">
        <f t="shared" ref="P829" si="8191">$H829*O829</f>
        <v>0</v>
      </c>
      <c r="R829" s="33">
        <f t="shared" ref="R829" si="8192">$H829*Q829</f>
        <v>0</v>
      </c>
      <c r="T829" s="33">
        <f t="shared" ref="T829" si="8193">$H829*S829</f>
        <v>0</v>
      </c>
      <c r="V829" s="33">
        <f t="shared" ref="V829" si="8194">$H829*U829</f>
        <v>0</v>
      </c>
      <c r="X829" s="33">
        <f t="shared" ref="X829" si="8195">$H829*W829</f>
        <v>0</v>
      </c>
      <c r="Z829" s="33">
        <f t="shared" ref="Z829" si="8196">$H829*Y829</f>
        <v>0</v>
      </c>
      <c r="AB829" s="33">
        <f t="shared" ref="AB829" si="8197">$H829*AA829</f>
        <v>0</v>
      </c>
      <c r="AD829" s="33">
        <f t="shared" ref="AD829" si="8198">$H829*AC829</f>
        <v>0</v>
      </c>
      <c r="AF829" s="33">
        <f t="shared" ref="AF829" si="8199">$H829*AE829</f>
        <v>0</v>
      </c>
      <c r="AG829" s="34">
        <f t="shared" si="8169"/>
        <v>0</v>
      </c>
    </row>
    <row r="830" spans="1:33" s="14" customFormat="1" ht="18" customHeight="1" x14ac:dyDescent="0.25">
      <c r="A830" s="24"/>
      <c r="B830" s="24"/>
      <c r="C830" s="24"/>
      <c r="D830" s="24"/>
      <c r="E830" s="24"/>
      <c r="F830" s="24"/>
      <c r="G830" s="24"/>
      <c r="H830" s="33"/>
      <c r="I830" s="33"/>
      <c r="J830" s="33">
        <f t="shared" si="8158"/>
        <v>0</v>
      </c>
      <c r="L830" s="33">
        <f t="shared" si="8158"/>
        <v>0</v>
      </c>
      <c r="N830" s="33">
        <f t="shared" ref="N830" si="8200">$H830*M830</f>
        <v>0</v>
      </c>
      <c r="P830" s="33">
        <f t="shared" ref="P830" si="8201">$H830*O830</f>
        <v>0</v>
      </c>
      <c r="R830" s="33">
        <f t="shared" ref="R830" si="8202">$H830*Q830</f>
        <v>0</v>
      </c>
      <c r="T830" s="33">
        <f t="shared" ref="T830" si="8203">$H830*S830</f>
        <v>0</v>
      </c>
      <c r="V830" s="33">
        <f t="shared" ref="V830" si="8204">$H830*U830</f>
        <v>0</v>
      </c>
      <c r="X830" s="33">
        <f t="shared" ref="X830" si="8205">$H830*W830</f>
        <v>0</v>
      </c>
      <c r="Z830" s="33">
        <f t="shared" ref="Z830" si="8206">$H830*Y830</f>
        <v>0</v>
      </c>
      <c r="AB830" s="33">
        <f t="shared" ref="AB830" si="8207">$H830*AA830</f>
        <v>0</v>
      </c>
      <c r="AD830" s="33">
        <f t="shared" ref="AD830" si="8208">$H830*AC830</f>
        <v>0</v>
      </c>
      <c r="AF830" s="33">
        <f t="shared" ref="AF830" si="8209">$H830*AE830</f>
        <v>0</v>
      </c>
      <c r="AG830" s="34">
        <f t="shared" si="8169"/>
        <v>0</v>
      </c>
    </row>
    <row r="831" spans="1:33" s="14" customFormat="1" ht="18" customHeight="1" x14ac:dyDescent="0.25">
      <c r="A831" s="24"/>
      <c r="B831" s="24"/>
      <c r="C831" s="24"/>
      <c r="D831" s="24"/>
      <c r="E831" s="24"/>
      <c r="F831" s="24"/>
      <c r="G831" s="24"/>
      <c r="H831" s="33"/>
      <c r="I831" s="33"/>
      <c r="J831" s="33">
        <f t="shared" si="8158"/>
        <v>0</v>
      </c>
      <c r="L831" s="33">
        <f t="shared" si="8158"/>
        <v>0</v>
      </c>
      <c r="N831" s="33">
        <f t="shared" ref="N831" si="8210">$H831*M831</f>
        <v>0</v>
      </c>
      <c r="P831" s="33">
        <f t="shared" ref="P831" si="8211">$H831*O831</f>
        <v>0</v>
      </c>
      <c r="R831" s="33">
        <f t="shared" ref="R831" si="8212">$H831*Q831</f>
        <v>0</v>
      </c>
      <c r="T831" s="33">
        <f t="shared" ref="T831" si="8213">$H831*S831</f>
        <v>0</v>
      </c>
      <c r="V831" s="33">
        <f t="shared" ref="V831" si="8214">$H831*U831</f>
        <v>0</v>
      </c>
      <c r="X831" s="33">
        <f t="shared" ref="X831" si="8215">$H831*W831</f>
        <v>0</v>
      </c>
      <c r="Z831" s="33">
        <f t="shared" ref="Z831" si="8216">$H831*Y831</f>
        <v>0</v>
      </c>
      <c r="AB831" s="33">
        <f t="shared" ref="AB831" si="8217">$H831*AA831</f>
        <v>0</v>
      </c>
      <c r="AD831" s="33">
        <f t="shared" ref="AD831" si="8218">$H831*AC831</f>
        <v>0</v>
      </c>
      <c r="AF831" s="33">
        <f t="shared" ref="AF831" si="8219">$H831*AE831</f>
        <v>0</v>
      </c>
      <c r="AG831" s="34">
        <f t="shared" si="8169"/>
        <v>0</v>
      </c>
    </row>
    <row r="832" spans="1:33" s="14" customFormat="1" ht="18" customHeight="1" x14ac:dyDescent="0.25">
      <c r="A832" s="24"/>
      <c r="B832" s="24"/>
      <c r="C832" s="24"/>
      <c r="D832" s="24"/>
      <c r="E832" s="24"/>
      <c r="F832" s="24"/>
      <c r="G832" s="24"/>
      <c r="H832" s="33"/>
      <c r="I832" s="33"/>
      <c r="J832" s="33">
        <f t="shared" si="8158"/>
        <v>0</v>
      </c>
      <c r="L832" s="33">
        <f t="shared" si="8158"/>
        <v>0</v>
      </c>
      <c r="N832" s="33">
        <f t="shared" ref="N832" si="8220">$H832*M832</f>
        <v>0</v>
      </c>
      <c r="P832" s="33">
        <f t="shared" ref="P832" si="8221">$H832*O832</f>
        <v>0</v>
      </c>
      <c r="R832" s="33">
        <f t="shared" ref="R832" si="8222">$H832*Q832</f>
        <v>0</v>
      </c>
      <c r="T832" s="33">
        <f t="shared" ref="T832" si="8223">$H832*S832</f>
        <v>0</v>
      </c>
      <c r="V832" s="33">
        <f t="shared" ref="V832" si="8224">$H832*U832</f>
        <v>0</v>
      </c>
      <c r="X832" s="33">
        <f t="shared" ref="X832" si="8225">$H832*W832</f>
        <v>0</v>
      </c>
      <c r="Z832" s="33">
        <f t="shared" ref="Z832" si="8226">$H832*Y832</f>
        <v>0</v>
      </c>
      <c r="AB832" s="33">
        <f t="shared" ref="AB832" si="8227">$H832*AA832</f>
        <v>0</v>
      </c>
      <c r="AD832" s="33">
        <f t="shared" ref="AD832" si="8228">$H832*AC832</f>
        <v>0</v>
      </c>
      <c r="AF832" s="33">
        <f t="shared" ref="AF832" si="8229">$H832*AE832</f>
        <v>0</v>
      </c>
      <c r="AG832" s="34">
        <f t="shared" si="8169"/>
        <v>0</v>
      </c>
    </row>
    <row r="833" spans="1:33" s="14" customFormat="1" ht="18" customHeight="1" x14ac:dyDescent="0.25">
      <c r="A833" s="24"/>
      <c r="B833" s="24"/>
      <c r="C833" s="24"/>
      <c r="D833" s="24"/>
      <c r="E833" s="24"/>
      <c r="F833" s="24"/>
      <c r="G833" s="24"/>
      <c r="H833" s="33"/>
      <c r="I833" s="33"/>
      <c r="J833" s="33">
        <f t="shared" si="8158"/>
        <v>0</v>
      </c>
      <c r="L833" s="33">
        <f t="shared" si="8158"/>
        <v>0</v>
      </c>
      <c r="N833" s="33">
        <f t="shared" ref="N833" si="8230">$H833*M833</f>
        <v>0</v>
      </c>
      <c r="P833" s="33">
        <f t="shared" ref="P833" si="8231">$H833*O833</f>
        <v>0</v>
      </c>
      <c r="R833" s="33">
        <f t="shared" ref="R833" si="8232">$H833*Q833</f>
        <v>0</v>
      </c>
      <c r="T833" s="33">
        <f t="shared" ref="T833" si="8233">$H833*S833</f>
        <v>0</v>
      </c>
      <c r="V833" s="33">
        <f t="shared" ref="V833" si="8234">$H833*U833</f>
        <v>0</v>
      </c>
      <c r="X833" s="33">
        <f t="shared" ref="X833" si="8235">$H833*W833</f>
        <v>0</v>
      </c>
      <c r="Z833" s="33">
        <f t="shared" ref="Z833" si="8236">$H833*Y833</f>
        <v>0</v>
      </c>
      <c r="AB833" s="33">
        <f t="shared" ref="AB833" si="8237">$H833*AA833</f>
        <v>0</v>
      </c>
      <c r="AD833" s="33">
        <f t="shared" ref="AD833" si="8238">$H833*AC833</f>
        <v>0</v>
      </c>
      <c r="AF833" s="33">
        <f t="shared" ref="AF833" si="8239">$H833*AE833</f>
        <v>0</v>
      </c>
      <c r="AG833" s="34">
        <f t="shared" si="8169"/>
        <v>0</v>
      </c>
    </row>
    <row r="834" spans="1:33" s="14" customFormat="1" ht="18" customHeight="1" x14ac:dyDescent="0.25">
      <c r="A834" s="24"/>
      <c r="B834" s="24"/>
      <c r="C834" s="24"/>
      <c r="D834" s="24"/>
      <c r="E834" s="24"/>
      <c r="F834" s="24"/>
      <c r="G834" s="24"/>
      <c r="H834" s="33"/>
      <c r="I834" s="33"/>
      <c r="J834" s="33">
        <f t="shared" si="8158"/>
        <v>0</v>
      </c>
      <c r="L834" s="33">
        <f t="shared" si="8158"/>
        <v>0</v>
      </c>
      <c r="N834" s="33">
        <f t="shared" ref="N834" si="8240">$H834*M834</f>
        <v>0</v>
      </c>
      <c r="P834" s="33">
        <f t="shared" ref="P834" si="8241">$H834*O834</f>
        <v>0</v>
      </c>
      <c r="R834" s="33">
        <f t="shared" ref="R834" si="8242">$H834*Q834</f>
        <v>0</v>
      </c>
      <c r="T834" s="33">
        <f t="shared" ref="T834" si="8243">$H834*S834</f>
        <v>0</v>
      </c>
      <c r="V834" s="33">
        <f t="shared" ref="V834" si="8244">$H834*U834</f>
        <v>0</v>
      </c>
      <c r="X834" s="33">
        <f t="shared" ref="X834" si="8245">$H834*W834</f>
        <v>0</v>
      </c>
      <c r="Z834" s="33">
        <f t="shared" ref="Z834" si="8246">$H834*Y834</f>
        <v>0</v>
      </c>
      <c r="AB834" s="33">
        <f t="shared" ref="AB834" si="8247">$H834*AA834</f>
        <v>0</v>
      </c>
      <c r="AD834" s="33">
        <f t="shared" ref="AD834" si="8248">$H834*AC834</f>
        <v>0</v>
      </c>
      <c r="AF834" s="33">
        <f t="shared" ref="AF834" si="8249">$H834*AE834</f>
        <v>0</v>
      </c>
      <c r="AG834" s="34">
        <f t="shared" si="8169"/>
        <v>0</v>
      </c>
    </row>
    <row r="835" spans="1:33" s="14" customFormat="1" ht="18" customHeight="1" x14ac:dyDescent="0.25">
      <c r="A835" s="24"/>
      <c r="B835" s="24"/>
      <c r="C835" s="24"/>
      <c r="D835" s="24"/>
      <c r="E835" s="24"/>
      <c r="F835" s="24"/>
      <c r="G835" s="24"/>
      <c r="H835" s="33"/>
      <c r="I835" s="33"/>
      <c r="J835" s="33">
        <f t="shared" si="8158"/>
        <v>0</v>
      </c>
      <c r="L835" s="33">
        <f t="shared" si="8158"/>
        <v>0</v>
      </c>
      <c r="N835" s="33">
        <f t="shared" ref="N835" si="8250">$H835*M835</f>
        <v>0</v>
      </c>
      <c r="P835" s="33">
        <f t="shared" ref="P835" si="8251">$H835*O835</f>
        <v>0</v>
      </c>
      <c r="R835" s="33">
        <f t="shared" ref="R835" si="8252">$H835*Q835</f>
        <v>0</v>
      </c>
      <c r="T835" s="33">
        <f t="shared" ref="T835" si="8253">$H835*S835</f>
        <v>0</v>
      </c>
      <c r="V835" s="33">
        <f t="shared" ref="V835" si="8254">$H835*U835</f>
        <v>0</v>
      </c>
      <c r="X835" s="33">
        <f t="shared" ref="X835" si="8255">$H835*W835</f>
        <v>0</v>
      </c>
      <c r="Z835" s="33">
        <f t="shared" ref="Z835" si="8256">$H835*Y835</f>
        <v>0</v>
      </c>
      <c r="AB835" s="33">
        <f t="shared" ref="AB835" si="8257">$H835*AA835</f>
        <v>0</v>
      </c>
      <c r="AD835" s="33">
        <f t="shared" ref="AD835" si="8258">$H835*AC835</f>
        <v>0</v>
      </c>
      <c r="AF835" s="33">
        <f t="shared" ref="AF835" si="8259">$H835*AE835</f>
        <v>0</v>
      </c>
      <c r="AG835" s="34">
        <f t="shared" si="8169"/>
        <v>0</v>
      </c>
    </row>
    <row r="836" spans="1:33" s="14" customFormat="1" ht="18" customHeight="1" x14ac:dyDescent="0.25">
      <c r="A836" s="24"/>
      <c r="B836" s="24"/>
      <c r="C836" s="24"/>
      <c r="D836" s="24"/>
      <c r="E836" s="24"/>
      <c r="F836" s="24"/>
      <c r="G836" s="24"/>
      <c r="H836" s="33"/>
      <c r="I836" s="33"/>
      <c r="J836" s="33">
        <f t="shared" si="8158"/>
        <v>0</v>
      </c>
      <c r="L836" s="33">
        <f t="shared" si="8158"/>
        <v>0</v>
      </c>
      <c r="N836" s="33">
        <f t="shared" ref="N836" si="8260">$H836*M836</f>
        <v>0</v>
      </c>
      <c r="P836" s="33">
        <f t="shared" ref="P836" si="8261">$H836*O836</f>
        <v>0</v>
      </c>
      <c r="R836" s="33">
        <f t="shared" ref="R836" si="8262">$H836*Q836</f>
        <v>0</v>
      </c>
      <c r="T836" s="33">
        <f t="shared" ref="T836" si="8263">$H836*S836</f>
        <v>0</v>
      </c>
      <c r="V836" s="33">
        <f t="shared" ref="V836" si="8264">$H836*U836</f>
        <v>0</v>
      </c>
      <c r="X836" s="33">
        <f t="shared" ref="X836" si="8265">$H836*W836</f>
        <v>0</v>
      </c>
      <c r="Z836" s="33">
        <f t="shared" ref="Z836" si="8266">$H836*Y836</f>
        <v>0</v>
      </c>
      <c r="AB836" s="33">
        <f t="shared" ref="AB836" si="8267">$H836*AA836</f>
        <v>0</v>
      </c>
      <c r="AD836" s="33">
        <f t="shared" ref="AD836" si="8268">$H836*AC836</f>
        <v>0</v>
      </c>
      <c r="AF836" s="33">
        <f t="shared" ref="AF836" si="8269">$H836*AE836</f>
        <v>0</v>
      </c>
      <c r="AG836" s="34">
        <f t="shared" si="8169"/>
        <v>0</v>
      </c>
    </row>
    <row r="837" spans="1:33" s="14" customFormat="1" ht="18" customHeight="1" x14ac:dyDescent="0.25">
      <c r="A837" s="24"/>
      <c r="B837" s="24"/>
      <c r="C837" s="24"/>
      <c r="D837" s="24"/>
      <c r="E837" s="24"/>
      <c r="F837" s="24"/>
      <c r="G837" s="24"/>
      <c r="H837" s="33"/>
      <c r="I837" s="33"/>
      <c r="J837" s="33">
        <f t="shared" si="8158"/>
        <v>0</v>
      </c>
      <c r="L837" s="33">
        <f t="shared" si="8158"/>
        <v>0</v>
      </c>
      <c r="N837" s="33">
        <f t="shared" ref="N837" si="8270">$H837*M837</f>
        <v>0</v>
      </c>
      <c r="P837" s="33">
        <f t="shared" ref="P837" si="8271">$H837*O837</f>
        <v>0</v>
      </c>
      <c r="R837" s="33">
        <f t="shared" ref="R837" si="8272">$H837*Q837</f>
        <v>0</v>
      </c>
      <c r="T837" s="33">
        <f t="shared" ref="T837" si="8273">$H837*S837</f>
        <v>0</v>
      </c>
      <c r="V837" s="33">
        <f t="shared" ref="V837" si="8274">$H837*U837</f>
        <v>0</v>
      </c>
      <c r="X837" s="33">
        <f t="shared" ref="X837" si="8275">$H837*W837</f>
        <v>0</v>
      </c>
      <c r="Z837" s="33">
        <f t="shared" ref="Z837" si="8276">$H837*Y837</f>
        <v>0</v>
      </c>
      <c r="AB837" s="33">
        <f t="shared" ref="AB837" si="8277">$H837*AA837</f>
        <v>0</v>
      </c>
      <c r="AD837" s="33">
        <f t="shared" ref="AD837" si="8278">$H837*AC837</f>
        <v>0</v>
      </c>
      <c r="AF837" s="33">
        <f t="shared" ref="AF837" si="8279">$H837*AE837</f>
        <v>0</v>
      </c>
      <c r="AG837" s="34">
        <f t="shared" si="8169"/>
        <v>0</v>
      </c>
    </row>
    <row r="838" spans="1:33" s="14" customFormat="1" ht="18" customHeight="1" x14ac:dyDescent="0.25">
      <c r="A838" s="24"/>
      <c r="B838" s="24"/>
      <c r="C838" s="24"/>
      <c r="D838" s="24"/>
      <c r="E838" s="24"/>
      <c r="F838" s="24"/>
      <c r="G838" s="24"/>
      <c r="H838" s="33"/>
      <c r="I838" s="33"/>
      <c r="J838" s="33">
        <f t="shared" si="8158"/>
        <v>0</v>
      </c>
      <c r="L838" s="33">
        <f t="shared" si="8158"/>
        <v>0</v>
      </c>
      <c r="N838" s="33">
        <f t="shared" ref="N838" si="8280">$H838*M838</f>
        <v>0</v>
      </c>
      <c r="P838" s="33">
        <f t="shared" ref="P838" si="8281">$H838*O838</f>
        <v>0</v>
      </c>
      <c r="R838" s="33">
        <f t="shared" ref="R838" si="8282">$H838*Q838</f>
        <v>0</v>
      </c>
      <c r="T838" s="33">
        <f t="shared" ref="T838" si="8283">$H838*S838</f>
        <v>0</v>
      </c>
      <c r="V838" s="33">
        <f t="shared" ref="V838" si="8284">$H838*U838</f>
        <v>0</v>
      </c>
      <c r="X838" s="33">
        <f t="shared" ref="X838" si="8285">$H838*W838</f>
        <v>0</v>
      </c>
      <c r="Z838" s="33">
        <f t="shared" ref="Z838" si="8286">$H838*Y838</f>
        <v>0</v>
      </c>
      <c r="AB838" s="33">
        <f t="shared" ref="AB838" si="8287">$H838*AA838</f>
        <v>0</v>
      </c>
      <c r="AD838" s="33">
        <f t="shared" ref="AD838" si="8288">$H838*AC838</f>
        <v>0</v>
      </c>
      <c r="AF838" s="33">
        <f t="shared" ref="AF838" si="8289">$H838*AE838</f>
        <v>0</v>
      </c>
      <c r="AG838" s="34">
        <f t="shared" si="8169"/>
        <v>0</v>
      </c>
    </row>
    <row r="839" spans="1:33" s="14" customFormat="1" ht="18" customHeight="1" x14ac:dyDescent="0.25">
      <c r="A839" s="24"/>
      <c r="B839" s="24"/>
      <c r="C839" s="24"/>
      <c r="D839" s="24"/>
      <c r="E839" s="24"/>
      <c r="F839" s="24"/>
      <c r="G839" s="24"/>
      <c r="H839" s="33"/>
      <c r="I839" s="33"/>
      <c r="J839" s="33">
        <f t="shared" si="8158"/>
        <v>0</v>
      </c>
      <c r="L839" s="33">
        <f t="shared" si="8158"/>
        <v>0</v>
      </c>
      <c r="N839" s="33">
        <f t="shared" ref="N839" si="8290">$H839*M839</f>
        <v>0</v>
      </c>
      <c r="P839" s="33">
        <f t="shared" ref="P839" si="8291">$H839*O839</f>
        <v>0</v>
      </c>
      <c r="R839" s="33">
        <f t="shared" ref="R839" si="8292">$H839*Q839</f>
        <v>0</v>
      </c>
      <c r="T839" s="33">
        <f t="shared" ref="T839" si="8293">$H839*S839</f>
        <v>0</v>
      </c>
      <c r="V839" s="33">
        <f t="shared" ref="V839" si="8294">$H839*U839</f>
        <v>0</v>
      </c>
      <c r="X839" s="33">
        <f t="shared" ref="X839" si="8295">$H839*W839</f>
        <v>0</v>
      </c>
      <c r="Z839" s="33">
        <f t="shared" ref="Z839" si="8296">$H839*Y839</f>
        <v>0</v>
      </c>
      <c r="AB839" s="33">
        <f t="shared" ref="AB839" si="8297">$H839*AA839</f>
        <v>0</v>
      </c>
      <c r="AD839" s="33">
        <f t="shared" ref="AD839" si="8298">$H839*AC839</f>
        <v>0</v>
      </c>
      <c r="AF839" s="33">
        <f t="shared" ref="AF839" si="8299">$H839*AE839</f>
        <v>0</v>
      </c>
      <c r="AG839" s="34">
        <f t="shared" si="8169"/>
        <v>0</v>
      </c>
    </row>
    <row r="840" spans="1:33" s="14" customFormat="1" ht="18" customHeight="1" x14ac:dyDescent="0.25">
      <c r="A840" s="24"/>
      <c r="B840" s="24"/>
      <c r="C840" s="24"/>
      <c r="D840" s="24"/>
      <c r="E840" s="24"/>
      <c r="F840" s="24"/>
      <c r="G840" s="24"/>
      <c r="H840" s="33"/>
      <c r="I840" s="33"/>
      <c r="J840" s="33">
        <f t="shared" si="8158"/>
        <v>0</v>
      </c>
      <c r="L840" s="33">
        <f t="shared" si="8158"/>
        <v>0</v>
      </c>
      <c r="N840" s="33">
        <f t="shared" ref="N840" si="8300">$H840*M840</f>
        <v>0</v>
      </c>
      <c r="P840" s="33">
        <f t="shared" ref="P840" si="8301">$H840*O840</f>
        <v>0</v>
      </c>
      <c r="R840" s="33">
        <f t="shared" ref="R840" si="8302">$H840*Q840</f>
        <v>0</v>
      </c>
      <c r="T840" s="33">
        <f t="shared" ref="T840" si="8303">$H840*S840</f>
        <v>0</v>
      </c>
      <c r="V840" s="33">
        <f t="shared" ref="V840" si="8304">$H840*U840</f>
        <v>0</v>
      </c>
      <c r="X840" s="33">
        <f t="shared" ref="X840" si="8305">$H840*W840</f>
        <v>0</v>
      </c>
      <c r="Z840" s="33">
        <f t="shared" ref="Z840" si="8306">$H840*Y840</f>
        <v>0</v>
      </c>
      <c r="AB840" s="33">
        <f t="shared" ref="AB840" si="8307">$H840*AA840</f>
        <v>0</v>
      </c>
      <c r="AD840" s="33">
        <f t="shared" ref="AD840" si="8308">$H840*AC840</f>
        <v>0</v>
      </c>
      <c r="AF840" s="33">
        <f t="shared" ref="AF840" si="8309">$H840*AE840</f>
        <v>0</v>
      </c>
      <c r="AG840" s="34">
        <f t="shared" si="8169"/>
        <v>0</v>
      </c>
    </row>
    <row r="841" spans="1:33" s="14" customFormat="1" ht="18" customHeight="1" x14ac:dyDescent="0.25">
      <c r="A841" s="24"/>
      <c r="B841" s="24"/>
      <c r="C841" s="24"/>
      <c r="D841" s="24"/>
      <c r="E841" s="24"/>
      <c r="F841" s="24"/>
      <c r="G841" s="24"/>
      <c r="H841" s="33"/>
      <c r="I841" s="33"/>
      <c r="J841" s="33">
        <f t="shared" si="8158"/>
        <v>0</v>
      </c>
      <c r="L841" s="33">
        <f t="shared" si="8158"/>
        <v>0</v>
      </c>
      <c r="N841" s="33">
        <f t="shared" ref="N841" si="8310">$H841*M841</f>
        <v>0</v>
      </c>
      <c r="P841" s="33">
        <f t="shared" ref="P841" si="8311">$H841*O841</f>
        <v>0</v>
      </c>
      <c r="R841" s="33">
        <f t="shared" ref="R841" si="8312">$H841*Q841</f>
        <v>0</v>
      </c>
      <c r="T841" s="33">
        <f t="shared" ref="T841" si="8313">$H841*S841</f>
        <v>0</v>
      </c>
      <c r="V841" s="33">
        <f t="shared" ref="V841" si="8314">$H841*U841</f>
        <v>0</v>
      </c>
      <c r="X841" s="33">
        <f t="shared" ref="X841" si="8315">$H841*W841</f>
        <v>0</v>
      </c>
      <c r="Z841" s="33">
        <f t="shared" ref="Z841" si="8316">$H841*Y841</f>
        <v>0</v>
      </c>
      <c r="AB841" s="33">
        <f t="shared" ref="AB841" si="8317">$H841*AA841</f>
        <v>0</v>
      </c>
      <c r="AD841" s="33">
        <f t="shared" ref="AD841" si="8318">$H841*AC841</f>
        <v>0</v>
      </c>
      <c r="AF841" s="33">
        <f t="shared" ref="AF841" si="8319">$H841*AE841</f>
        <v>0</v>
      </c>
      <c r="AG841" s="34">
        <f t="shared" si="8169"/>
        <v>0</v>
      </c>
    </row>
    <row r="842" spans="1:33" s="14" customFormat="1" ht="18" customHeight="1" x14ac:dyDescent="0.25">
      <c r="A842" s="24"/>
      <c r="B842" s="24"/>
      <c r="C842" s="24"/>
      <c r="D842" s="24"/>
      <c r="E842" s="24"/>
      <c r="F842" s="24"/>
      <c r="G842" s="24"/>
      <c r="H842" s="33"/>
      <c r="I842" s="33"/>
      <c r="J842" s="33">
        <f t="shared" si="8158"/>
        <v>0</v>
      </c>
      <c r="L842" s="33">
        <f t="shared" si="8158"/>
        <v>0</v>
      </c>
      <c r="N842" s="33">
        <f t="shared" ref="N842" si="8320">$H842*M842</f>
        <v>0</v>
      </c>
      <c r="P842" s="33">
        <f t="shared" ref="P842" si="8321">$H842*O842</f>
        <v>0</v>
      </c>
      <c r="R842" s="33">
        <f t="shared" ref="R842" si="8322">$H842*Q842</f>
        <v>0</v>
      </c>
      <c r="T842" s="33">
        <f t="shared" ref="T842" si="8323">$H842*S842</f>
        <v>0</v>
      </c>
      <c r="V842" s="33">
        <f t="shared" ref="V842" si="8324">$H842*U842</f>
        <v>0</v>
      </c>
      <c r="X842" s="33">
        <f t="shared" ref="X842" si="8325">$H842*W842</f>
        <v>0</v>
      </c>
      <c r="Z842" s="33">
        <f t="shared" ref="Z842" si="8326">$H842*Y842</f>
        <v>0</v>
      </c>
      <c r="AB842" s="33">
        <f t="shared" ref="AB842" si="8327">$H842*AA842</f>
        <v>0</v>
      </c>
      <c r="AD842" s="33">
        <f t="shared" ref="AD842" si="8328">$H842*AC842</f>
        <v>0</v>
      </c>
      <c r="AF842" s="33">
        <f t="shared" ref="AF842" si="8329">$H842*AE842</f>
        <v>0</v>
      </c>
      <c r="AG842" s="34">
        <f t="shared" si="8169"/>
        <v>0</v>
      </c>
    </row>
    <row r="843" spans="1:33" s="14" customFormat="1" ht="18" customHeight="1" x14ac:dyDescent="0.25">
      <c r="A843" s="24"/>
      <c r="B843" s="24"/>
      <c r="C843" s="24"/>
      <c r="D843" s="24"/>
      <c r="E843" s="24"/>
      <c r="F843" s="24"/>
      <c r="G843" s="24"/>
      <c r="H843" s="33"/>
      <c r="I843" s="33"/>
      <c r="J843" s="33">
        <f t="shared" si="8158"/>
        <v>0</v>
      </c>
      <c r="L843" s="33">
        <f t="shared" si="8158"/>
        <v>0</v>
      </c>
      <c r="N843" s="33">
        <f t="shared" ref="N843" si="8330">$H843*M843</f>
        <v>0</v>
      </c>
      <c r="P843" s="33">
        <f t="shared" ref="P843" si="8331">$H843*O843</f>
        <v>0</v>
      </c>
      <c r="R843" s="33">
        <f t="shared" ref="R843" si="8332">$H843*Q843</f>
        <v>0</v>
      </c>
      <c r="T843" s="33">
        <f t="shared" ref="T843" si="8333">$H843*S843</f>
        <v>0</v>
      </c>
      <c r="V843" s="33">
        <f t="shared" ref="V843" si="8334">$H843*U843</f>
        <v>0</v>
      </c>
      <c r="X843" s="33">
        <f t="shared" ref="X843" si="8335">$H843*W843</f>
        <v>0</v>
      </c>
      <c r="Z843" s="33">
        <f t="shared" ref="Z843" si="8336">$H843*Y843</f>
        <v>0</v>
      </c>
      <c r="AB843" s="33">
        <f t="shared" ref="AB843" si="8337">$H843*AA843</f>
        <v>0</v>
      </c>
      <c r="AD843" s="33">
        <f t="shared" ref="AD843" si="8338">$H843*AC843</f>
        <v>0</v>
      </c>
      <c r="AF843" s="33">
        <f t="shared" ref="AF843" si="8339">$H843*AE843</f>
        <v>0</v>
      </c>
      <c r="AG843" s="34">
        <f t="shared" si="8169"/>
        <v>0</v>
      </c>
    </row>
    <row r="844" spans="1:33" s="14" customFormat="1" ht="18" customHeight="1" x14ac:dyDescent="0.25">
      <c r="A844" s="24"/>
      <c r="B844" s="24"/>
      <c r="C844" s="24"/>
      <c r="D844" s="24"/>
      <c r="E844" s="24"/>
      <c r="F844" s="24"/>
      <c r="G844" s="24"/>
      <c r="H844" s="33"/>
      <c r="I844" s="33"/>
      <c r="J844" s="33">
        <f t="shared" si="8158"/>
        <v>0</v>
      </c>
      <c r="L844" s="33">
        <f t="shared" si="8158"/>
        <v>0</v>
      </c>
      <c r="N844" s="33">
        <f t="shared" ref="N844" si="8340">$H844*M844</f>
        <v>0</v>
      </c>
      <c r="P844" s="33">
        <f t="shared" ref="P844" si="8341">$H844*O844</f>
        <v>0</v>
      </c>
      <c r="R844" s="33">
        <f t="shared" ref="R844" si="8342">$H844*Q844</f>
        <v>0</v>
      </c>
      <c r="T844" s="33">
        <f t="shared" ref="T844" si="8343">$H844*S844</f>
        <v>0</v>
      </c>
      <c r="V844" s="33">
        <f t="shared" ref="V844" si="8344">$H844*U844</f>
        <v>0</v>
      </c>
      <c r="X844" s="33">
        <f t="shared" ref="X844" si="8345">$H844*W844</f>
        <v>0</v>
      </c>
      <c r="Z844" s="33">
        <f t="shared" ref="Z844" si="8346">$H844*Y844</f>
        <v>0</v>
      </c>
      <c r="AB844" s="33">
        <f t="shared" ref="AB844" si="8347">$H844*AA844</f>
        <v>0</v>
      </c>
      <c r="AD844" s="33">
        <f t="shared" ref="AD844" si="8348">$H844*AC844</f>
        <v>0</v>
      </c>
      <c r="AF844" s="33">
        <f t="shared" ref="AF844" si="8349">$H844*AE844</f>
        <v>0</v>
      </c>
      <c r="AG844" s="34">
        <f t="shared" si="8169"/>
        <v>0</v>
      </c>
    </row>
    <row r="845" spans="1:33" s="14" customFormat="1" ht="18" customHeight="1" x14ac:dyDescent="0.25">
      <c r="A845" s="24"/>
      <c r="B845" s="24"/>
      <c r="C845" s="24"/>
      <c r="D845" s="24"/>
      <c r="E845" s="24"/>
      <c r="F845" s="24"/>
      <c r="G845" s="24"/>
      <c r="H845" s="33"/>
      <c r="I845" s="33"/>
      <c r="J845" s="33">
        <f t="shared" si="8158"/>
        <v>0</v>
      </c>
      <c r="L845" s="33">
        <f t="shared" si="8158"/>
        <v>0</v>
      </c>
      <c r="N845" s="33">
        <f t="shared" ref="N845" si="8350">$H845*M845</f>
        <v>0</v>
      </c>
      <c r="P845" s="33">
        <f t="shared" ref="P845" si="8351">$H845*O845</f>
        <v>0</v>
      </c>
      <c r="R845" s="33">
        <f t="shared" ref="R845" si="8352">$H845*Q845</f>
        <v>0</v>
      </c>
      <c r="T845" s="33">
        <f t="shared" ref="T845" si="8353">$H845*S845</f>
        <v>0</v>
      </c>
      <c r="V845" s="33">
        <f t="shared" ref="V845" si="8354">$H845*U845</f>
        <v>0</v>
      </c>
      <c r="X845" s="33">
        <f t="shared" ref="X845" si="8355">$H845*W845</f>
        <v>0</v>
      </c>
      <c r="Z845" s="33">
        <f t="shared" ref="Z845" si="8356">$H845*Y845</f>
        <v>0</v>
      </c>
      <c r="AB845" s="33">
        <f t="shared" ref="AB845" si="8357">$H845*AA845</f>
        <v>0</v>
      </c>
      <c r="AD845" s="33">
        <f t="shared" ref="AD845" si="8358">$H845*AC845</f>
        <v>0</v>
      </c>
      <c r="AF845" s="33">
        <f t="shared" ref="AF845" si="8359">$H845*AE845</f>
        <v>0</v>
      </c>
      <c r="AG845" s="34">
        <f t="shared" si="8169"/>
        <v>0</v>
      </c>
    </row>
    <row r="846" spans="1:33" s="14" customFormat="1" ht="18" customHeight="1" x14ac:dyDescent="0.25">
      <c r="A846" s="24"/>
      <c r="B846" s="24"/>
      <c r="C846" s="24"/>
      <c r="D846" s="24"/>
      <c r="E846" s="24"/>
      <c r="F846" s="24"/>
      <c r="G846" s="24"/>
      <c r="H846" s="33"/>
      <c r="I846" s="33"/>
      <c r="J846" s="33">
        <f t="shared" si="8158"/>
        <v>0</v>
      </c>
      <c r="L846" s="33">
        <f t="shared" si="8158"/>
        <v>0</v>
      </c>
      <c r="N846" s="33">
        <f t="shared" ref="N846" si="8360">$H846*M846</f>
        <v>0</v>
      </c>
      <c r="P846" s="33">
        <f t="shared" ref="P846" si="8361">$H846*O846</f>
        <v>0</v>
      </c>
      <c r="R846" s="33">
        <f t="shared" ref="R846" si="8362">$H846*Q846</f>
        <v>0</v>
      </c>
      <c r="T846" s="33">
        <f t="shared" ref="T846" si="8363">$H846*S846</f>
        <v>0</v>
      </c>
      <c r="V846" s="33">
        <f t="shared" ref="V846" si="8364">$H846*U846</f>
        <v>0</v>
      </c>
      <c r="X846" s="33">
        <f t="shared" ref="X846" si="8365">$H846*W846</f>
        <v>0</v>
      </c>
      <c r="Z846" s="33">
        <f t="shared" ref="Z846" si="8366">$H846*Y846</f>
        <v>0</v>
      </c>
      <c r="AB846" s="33">
        <f t="shared" ref="AB846" si="8367">$H846*AA846</f>
        <v>0</v>
      </c>
      <c r="AD846" s="33">
        <f t="shared" ref="AD846" si="8368">$H846*AC846</f>
        <v>0</v>
      </c>
      <c r="AF846" s="33">
        <f t="shared" ref="AF846" si="8369">$H846*AE846</f>
        <v>0</v>
      </c>
      <c r="AG846" s="34">
        <f t="shared" si="8169"/>
        <v>0</v>
      </c>
    </row>
    <row r="847" spans="1:33" s="14" customFormat="1" ht="18" customHeight="1" x14ac:dyDescent="0.25">
      <c r="A847" s="24"/>
      <c r="B847" s="24"/>
      <c r="C847" s="24"/>
      <c r="D847" s="24"/>
      <c r="E847" s="24"/>
      <c r="F847" s="24"/>
      <c r="G847" s="24"/>
      <c r="H847" s="33"/>
      <c r="I847" s="33"/>
      <c r="J847" s="33">
        <f t="shared" si="8158"/>
        <v>0</v>
      </c>
      <c r="L847" s="33">
        <f t="shared" si="8158"/>
        <v>0</v>
      </c>
      <c r="N847" s="33">
        <f t="shared" ref="N847" si="8370">$H847*M847</f>
        <v>0</v>
      </c>
      <c r="P847" s="33">
        <f t="shared" ref="P847" si="8371">$H847*O847</f>
        <v>0</v>
      </c>
      <c r="R847" s="33">
        <f t="shared" ref="R847" si="8372">$H847*Q847</f>
        <v>0</v>
      </c>
      <c r="T847" s="33">
        <f t="shared" ref="T847" si="8373">$H847*S847</f>
        <v>0</v>
      </c>
      <c r="V847" s="33">
        <f t="shared" ref="V847" si="8374">$H847*U847</f>
        <v>0</v>
      </c>
      <c r="X847" s="33">
        <f t="shared" ref="X847" si="8375">$H847*W847</f>
        <v>0</v>
      </c>
      <c r="Z847" s="33">
        <f t="shared" ref="Z847" si="8376">$H847*Y847</f>
        <v>0</v>
      </c>
      <c r="AB847" s="33">
        <f t="shared" ref="AB847" si="8377">$H847*AA847</f>
        <v>0</v>
      </c>
      <c r="AD847" s="33">
        <f t="shared" ref="AD847" si="8378">$H847*AC847</f>
        <v>0</v>
      </c>
      <c r="AF847" s="33">
        <f t="shared" ref="AF847" si="8379">$H847*AE847</f>
        <v>0</v>
      </c>
      <c r="AG847" s="34">
        <f t="shared" si="8169"/>
        <v>0</v>
      </c>
    </row>
    <row r="848" spans="1:33" s="14" customFormat="1" ht="18" customHeight="1" x14ac:dyDescent="0.25">
      <c r="A848" s="24"/>
      <c r="B848" s="24"/>
      <c r="C848" s="24"/>
      <c r="D848" s="24"/>
      <c r="E848" s="24"/>
      <c r="F848" s="24"/>
      <c r="G848" s="24"/>
      <c r="H848" s="33"/>
      <c r="I848" s="33"/>
      <c r="J848" s="33">
        <f t="shared" si="8158"/>
        <v>0</v>
      </c>
      <c r="L848" s="33">
        <f t="shared" si="8158"/>
        <v>0</v>
      </c>
      <c r="N848" s="33">
        <f t="shared" ref="N848" si="8380">$H848*M848</f>
        <v>0</v>
      </c>
      <c r="P848" s="33">
        <f t="shared" ref="P848" si="8381">$H848*O848</f>
        <v>0</v>
      </c>
      <c r="R848" s="33">
        <f t="shared" ref="R848" si="8382">$H848*Q848</f>
        <v>0</v>
      </c>
      <c r="T848" s="33">
        <f t="shared" ref="T848" si="8383">$H848*S848</f>
        <v>0</v>
      </c>
      <c r="V848" s="33">
        <f t="shared" ref="V848" si="8384">$H848*U848</f>
        <v>0</v>
      </c>
      <c r="X848" s="33">
        <f t="shared" ref="X848" si="8385">$H848*W848</f>
        <v>0</v>
      </c>
      <c r="Z848" s="33">
        <f t="shared" ref="Z848" si="8386">$H848*Y848</f>
        <v>0</v>
      </c>
      <c r="AB848" s="33">
        <f t="shared" ref="AB848" si="8387">$H848*AA848</f>
        <v>0</v>
      </c>
      <c r="AD848" s="33">
        <f t="shared" ref="AD848" si="8388">$H848*AC848</f>
        <v>0</v>
      </c>
      <c r="AF848" s="33">
        <f t="shared" ref="AF848" si="8389">$H848*AE848</f>
        <v>0</v>
      </c>
      <c r="AG848" s="34">
        <f t="shared" si="8169"/>
        <v>0</v>
      </c>
    </row>
    <row r="849" spans="1:33" s="14" customFormat="1" ht="18" customHeight="1" x14ac:dyDescent="0.25">
      <c r="A849" s="24"/>
      <c r="B849" s="24"/>
      <c r="C849" s="24"/>
      <c r="D849" s="24"/>
      <c r="E849" s="24"/>
      <c r="F849" s="24"/>
      <c r="G849" s="24"/>
      <c r="H849" s="33"/>
      <c r="I849" s="33"/>
      <c r="J849" s="33">
        <f t="shared" si="8158"/>
        <v>0</v>
      </c>
      <c r="L849" s="33">
        <f t="shared" si="8158"/>
        <v>0</v>
      </c>
      <c r="N849" s="33">
        <f t="shared" ref="N849" si="8390">$H849*M849</f>
        <v>0</v>
      </c>
      <c r="P849" s="33">
        <f t="shared" ref="P849" si="8391">$H849*O849</f>
        <v>0</v>
      </c>
      <c r="R849" s="33">
        <f t="shared" ref="R849" si="8392">$H849*Q849</f>
        <v>0</v>
      </c>
      <c r="T849" s="33">
        <f t="shared" ref="T849" si="8393">$H849*S849</f>
        <v>0</v>
      </c>
      <c r="V849" s="33">
        <f t="shared" ref="V849" si="8394">$H849*U849</f>
        <v>0</v>
      </c>
      <c r="X849" s="33">
        <f t="shared" ref="X849" si="8395">$H849*W849</f>
        <v>0</v>
      </c>
      <c r="Z849" s="33">
        <f t="shared" ref="Z849" si="8396">$H849*Y849</f>
        <v>0</v>
      </c>
      <c r="AB849" s="33">
        <f t="shared" ref="AB849" si="8397">$H849*AA849</f>
        <v>0</v>
      </c>
      <c r="AD849" s="33">
        <f t="shared" ref="AD849" si="8398">$H849*AC849</f>
        <v>0</v>
      </c>
      <c r="AF849" s="33">
        <f t="shared" ref="AF849" si="8399">$H849*AE849</f>
        <v>0</v>
      </c>
      <c r="AG849" s="34">
        <f t="shared" si="8169"/>
        <v>0</v>
      </c>
    </row>
    <row r="850" spans="1:33" s="14" customFormat="1" ht="18" customHeight="1" x14ac:dyDescent="0.25">
      <c r="A850" s="24"/>
      <c r="B850" s="24"/>
      <c r="C850" s="24"/>
      <c r="D850" s="24"/>
      <c r="E850" s="24"/>
      <c r="F850" s="24"/>
      <c r="G850" s="24"/>
      <c r="H850" s="33"/>
      <c r="I850" s="33"/>
      <c r="J850" s="33">
        <f t="shared" si="8158"/>
        <v>0</v>
      </c>
      <c r="L850" s="33">
        <f t="shared" si="8158"/>
        <v>0</v>
      </c>
      <c r="N850" s="33">
        <f t="shared" ref="N850" si="8400">$H850*M850</f>
        <v>0</v>
      </c>
      <c r="P850" s="33">
        <f t="shared" ref="P850" si="8401">$H850*O850</f>
        <v>0</v>
      </c>
      <c r="R850" s="33">
        <f t="shared" ref="R850" si="8402">$H850*Q850</f>
        <v>0</v>
      </c>
      <c r="T850" s="33">
        <f t="shared" ref="T850" si="8403">$H850*S850</f>
        <v>0</v>
      </c>
      <c r="V850" s="33">
        <f t="shared" ref="V850" si="8404">$H850*U850</f>
        <v>0</v>
      </c>
      <c r="X850" s="33">
        <f t="shared" ref="X850" si="8405">$H850*W850</f>
        <v>0</v>
      </c>
      <c r="Z850" s="33">
        <f t="shared" ref="Z850" si="8406">$H850*Y850</f>
        <v>0</v>
      </c>
      <c r="AB850" s="33">
        <f t="shared" ref="AB850" si="8407">$H850*AA850</f>
        <v>0</v>
      </c>
      <c r="AD850" s="33">
        <f t="shared" ref="AD850" si="8408">$H850*AC850</f>
        <v>0</v>
      </c>
      <c r="AF850" s="33">
        <f t="shared" ref="AF850" si="8409">$H850*AE850</f>
        <v>0</v>
      </c>
      <c r="AG850" s="34">
        <f t="shared" si="8169"/>
        <v>0</v>
      </c>
    </row>
    <row r="851" spans="1:33" s="14" customFormat="1" ht="18" customHeight="1" x14ac:dyDescent="0.25">
      <c r="A851" s="24"/>
      <c r="B851" s="24"/>
      <c r="C851" s="24"/>
      <c r="D851" s="24"/>
      <c r="E851" s="24"/>
      <c r="F851" s="24"/>
      <c r="G851" s="24"/>
      <c r="H851" s="33"/>
      <c r="I851" s="33"/>
      <c r="J851" s="33">
        <f t="shared" si="8158"/>
        <v>0</v>
      </c>
      <c r="L851" s="33">
        <f t="shared" si="8158"/>
        <v>0</v>
      </c>
      <c r="N851" s="33">
        <f t="shared" ref="N851" si="8410">$H851*M851</f>
        <v>0</v>
      </c>
      <c r="P851" s="33">
        <f t="shared" ref="P851" si="8411">$H851*O851</f>
        <v>0</v>
      </c>
      <c r="R851" s="33">
        <f t="shared" ref="R851" si="8412">$H851*Q851</f>
        <v>0</v>
      </c>
      <c r="T851" s="33">
        <f t="shared" ref="T851" si="8413">$H851*S851</f>
        <v>0</v>
      </c>
      <c r="V851" s="33">
        <f t="shared" ref="V851" si="8414">$H851*U851</f>
        <v>0</v>
      </c>
      <c r="X851" s="33">
        <f t="shared" ref="X851" si="8415">$H851*W851</f>
        <v>0</v>
      </c>
      <c r="Z851" s="33">
        <f t="shared" ref="Z851" si="8416">$H851*Y851</f>
        <v>0</v>
      </c>
      <c r="AB851" s="33">
        <f t="shared" ref="AB851" si="8417">$H851*AA851</f>
        <v>0</v>
      </c>
      <c r="AD851" s="33">
        <f t="shared" ref="AD851" si="8418">$H851*AC851</f>
        <v>0</v>
      </c>
      <c r="AF851" s="33">
        <f t="shared" ref="AF851" si="8419">$H851*AE851</f>
        <v>0</v>
      </c>
      <c r="AG851" s="34">
        <f t="shared" si="8169"/>
        <v>0</v>
      </c>
    </row>
    <row r="852" spans="1:33" s="14" customFormat="1" ht="18" customHeight="1" x14ac:dyDescent="0.25">
      <c r="A852" s="24"/>
      <c r="B852" s="24"/>
      <c r="C852" s="24"/>
      <c r="D852" s="24"/>
      <c r="E852" s="24"/>
      <c r="F852" s="24"/>
      <c r="G852" s="24"/>
      <c r="H852" s="33"/>
      <c r="I852" s="33"/>
      <c r="J852" s="33">
        <f t="shared" si="8158"/>
        <v>0</v>
      </c>
      <c r="L852" s="33">
        <f t="shared" si="8158"/>
        <v>0</v>
      </c>
      <c r="N852" s="33">
        <f t="shared" ref="N852" si="8420">$H852*M852</f>
        <v>0</v>
      </c>
      <c r="P852" s="33">
        <f t="shared" ref="P852" si="8421">$H852*O852</f>
        <v>0</v>
      </c>
      <c r="R852" s="33">
        <f t="shared" ref="R852" si="8422">$H852*Q852</f>
        <v>0</v>
      </c>
      <c r="T852" s="33">
        <f t="shared" ref="T852" si="8423">$H852*S852</f>
        <v>0</v>
      </c>
      <c r="V852" s="33">
        <f t="shared" ref="V852" si="8424">$H852*U852</f>
        <v>0</v>
      </c>
      <c r="X852" s="33">
        <f t="shared" ref="X852" si="8425">$H852*W852</f>
        <v>0</v>
      </c>
      <c r="Z852" s="33">
        <f t="shared" ref="Z852" si="8426">$H852*Y852</f>
        <v>0</v>
      </c>
      <c r="AB852" s="33">
        <f t="shared" ref="AB852" si="8427">$H852*AA852</f>
        <v>0</v>
      </c>
      <c r="AD852" s="33">
        <f t="shared" ref="AD852" si="8428">$H852*AC852</f>
        <v>0</v>
      </c>
      <c r="AF852" s="33">
        <f t="shared" ref="AF852" si="8429">$H852*AE852</f>
        <v>0</v>
      </c>
      <c r="AG852" s="34">
        <f t="shared" si="8169"/>
        <v>0</v>
      </c>
    </row>
    <row r="853" spans="1:33" s="14" customFormat="1" ht="18" customHeight="1" x14ac:dyDescent="0.25">
      <c r="A853" s="24"/>
      <c r="B853" s="24"/>
      <c r="C853" s="24"/>
      <c r="D853" s="24"/>
      <c r="E853" s="24"/>
      <c r="F853" s="24"/>
      <c r="G853" s="24"/>
      <c r="H853" s="33"/>
      <c r="I853" s="33"/>
      <c r="J853" s="33">
        <f t="shared" si="8158"/>
        <v>0</v>
      </c>
      <c r="L853" s="33">
        <f t="shared" si="8158"/>
        <v>0</v>
      </c>
      <c r="N853" s="33">
        <f t="shared" ref="N853" si="8430">$H853*M853</f>
        <v>0</v>
      </c>
      <c r="P853" s="33">
        <f t="shared" ref="P853" si="8431">$H853*O853</f>
        <v>0</v>
      </c>
      <c r="R853" s="33">
        <f t="shared" ref="R853" si="8432">$H853*Q853</f>
        <v>0</v>
      </c>
      <c r="T853" s="33">
        <f t="shared" ref="T853" si="8433">$H853*S853</f>
        <v>0</v>
      </c>
      <c r="V853" s="33">
        <f t="shared" ref="V853" si="8434">$H853*U853</f>
        <v>0</v>
      </c>
      <c r="X853" s="33">
        <f t="shared" ref="X853" si="8435">$H853*W853</f>
        <v>0</v>
      </c>
      <c r="Z853" s="33">
        <f t="shared" ref="Z853" si="8436">$H853*Y853</f>
        <v>0</v>
      </c>
      <c r="AB853" s="33">
        <f t="shared" ref="AB853" si="8437">$H853*AA853</f>
        <v>0</v>
      </c>
      <c r="AD853" s="33">
        <f t="shared" ref="AD853" si="8438">$H853*AC853</f>
        <v>0</v>
      </c>
      <c r="AF853" s="33">
        <f t="shared" ref="AF853" si="8439">$H853*AE853</f>
        <v>0</v>
      </c>
      <c r="AG853" s="34">
        <f t="shared" si="8169"/>
        <v>0</v>
      </c>
    </row>
    <row r="854" spans="1:33" s="14" customFormat="1" ht="18" customHeight="1" x14ac:dyDescent="0.25">
      <c r="A854" s="24"/>
      <c r="B854" s="24"/>
      <c r="C854" s="24"/>
      <c r="D854" s="24"/>
      <c r="E854" s="24"/>
      <c r="F854" s="24"/>
      <c r="G854" s="24"/>
      <c r="H854" s="33"/>
      <c r="I854" s="33"/>
      <c r="J854" s="33">
        <f t="shared" si="8158"/>
        <v>0</v>
      </c>
      <c r="L854" s="33">
        <f t="shared" si="8158"/>
        <v>0</v>
      </c>
      <c r="N854" s="33">
        <f t="shared" ref="N854" si="8440">$H854*M854</f>
        <v>0</v>
      </c>
      <c r="P854" s="33">
        <f t="shared" ref="P854" si="8441">$H854*O854</f>
        <v>0</v>
      </c>
      <c r="R854" s="33">
        <f t="shared" ref="R854" si="8442">$H854*Q854</f>
        <v>0</v>
      </c>
      <c r="T854" s="33">
        <f t="shared" ref="T854" si="8443">$H854*S854</f>
        <v>0</v>
      </c>
      <c r="V854" s="33">
        <f t="shared" ref="V854" si="8444">$H854*U854</f>
        <v>0</v>
      </c>
      <c r="X854" s="33">
        <f t="shared" ref="X854" si="8445">$H854*W854</f>
        <v>0</v>
      </c>
      <c r="Z854" s="33">
        <f t="shared" ref="Z854" si="8446">$H854*Y854</f>
        <v>0</v>
      </c>
      <c r="AB854" s="33">
        <f t="shared" ref="AB854" si="8447">$H854*AA854</f>
        <v>0</v>
      </c>
      <c r="AD854" s="33">
        <f t="shared" ref="AD854" si="8448">$H854*AC854</f>
        <v>0</v>
      </c>
      <c r="AF854" s="33">
        <f t="shared" ref="AF854" si="8449">$H854*AE854</f>
        <v>0</v>
      </c>
      <c r="AG854" s="34">
        <f t="shared" si="8169"/>
        <v>0</v>
      </c>
    </row>
    <row r="855" spans="1:33" s="14" customFormat="1" ht="18" customHeight="1" x14ac:dyDescent="0.25">
      <c r="A855" s="24"/>
      <c r="B855" s="24"/>
      <c r="C855" s="24"/>
      <c r="D855" s="24"/>
      <c r="E855" s="24"/>
      <c r="F855" s="24"/>
      <c r="G855" s="24"/>
      <c r="H855" s="33"/>
      <c r="I855" s="33"/>
      <c r="J855" s="33">
        <f t="shared" si="8158"/>
        <v>0</v>
      </c>
      <c r="L855" s="33">
        <f t="shared" si="8158"/>
        <v>0</v>
      </c>
      <c r="N855" s="33">
        <f t="shared" ref="N855" si="8450">$H855*M855</f>
        <v>0</v>
      </c>
      <c r="P855" s="33">
        <f t="shared" ref="P855" si="8451">$H855*O855</f>
        <v>0</v>
      </c>
      <c r="R855" s="33">
        <f t="shared" ref="R855" si="8452">$H855*Q855</f>
        <v>0</v>
      </c>
      <c r="T855" s="33">
        <f t="shared" ref="T855" si="8453">$H855*S855</f>
        <v>0</v>
      </c>
      <c r="V855" s="33">
        <f t="shared" ref="V855" si="8454">$H855*U855</f>
        <v>0</v>
      </c>
      <c r="X855" s="33">
        <f t="shared" ref="X855" si="8455">$H855*W855</f>
        <v>0</v>
      </c>
      <c r="Z855" s="33">
        <f t="shared" ref="Z855" si="8456">$H855*Y855</f>
        <v>0</v>
      </c>
      <c r="AB855" s="33">
        <f t="shared" ref="AB855" si="8457">$H855*AA855</f>
        <v>0</v>
      </c>
      <c r="AD855" s="33">
        <f t="shared" ref="AD855" si="8458">$H855*AC855</f>
        <v>0</v>
      </c>
      <c r="AF855" s="33">
        <f t="shared" ref="AF855" si="8459">$H855*AE855</f>
        <v>0</v>
      </c>
      <c r="AG855" s="34">
        <f t="shared" si="8169"/>
        <v>0</v>
      </c>
    </row>
    <row r="856" spans="1:33" s="14" customFormat="1" ht="18" customHeight="1" x14ac:dyDescent="0.25">
      <c r="A856" s="24"/>
      <c r="B856" s="24"/>
      <c r="C856" s="24"/>
      <c r="D856" s="24"/>
      <c r="E856" s="24"/>
      <c r="F856" s="24"/>
      <c r="G856" s="24"/>
      <c r="H856" s="33"/>
      <c r="I856" s="33"/>
      <c r="J856" s="33">
        <f t="shared" si="8158"/>
        <v>0</v>
      </c>
      <c r="L856" s="33">
        <f t="shared" si="8158"/>
        <v>0</v>
      </c>
      <c r="N856" s="33">
        <f t="shared" ref="N856" si="8460">$H856*M856</f>
        <v>0</v>
      </c>
      <c r="P856" s="33">
        <f t="shared" ref="P856" si="8461">$H856*O856</f>
        <v>0</v>
      </c>
      <c r="R856" s="33">
        <f t="shared" ref="R856" si="8462">$H856*Q856</f>
        <v>0</v>
      </c>
      <c r="T856" s="33">
        <f t="shared" ref="T856" si="8463">$H856*S856</f>
        <v>0</v>
      </c>
      <c r="V856" s="33">
        <f t="shared" ref="V856" si="8464">$H856*U856</f>
        <v>0</v>
      </c>
      <c r="X856" s="33">
        <f t="shared" ref="X856" si="8465">$H856*W856</f>
        <v>0</v>
      </c>
      <c r="Z856" s="33">
        <f t="shared" ref="Z856" si="8466">$H856*Y856</f>
        <v>0</v>
      </c>
      <c r="AB856" s="33">
        <f t="shared" ref="AB856" si="8467">$H856*AA856</f>
        <v>0</v>
      </c>
      <c r="AD856" s="33">
        <f t="shared" ref="AD856" si="8468">$H856*AC856</f>
        <v>0</v>
      </c>
      <c r="AF856" s="33">
        <f t="shared" ref="AF856" si="8469">$H856*AE856</f>
        <v>0</v>
      </c>
      <c r="AG856" s="34">
        <f t="shared" si="8169"/>
        <v>0</v>
      </c>
    </row>
    <row r="857" spans="1:33" s="14" customFormat="1" ht="18" customHeight="1" x14ac:dyDescent="0.25">
      <c r="A857" s="24"/>
      <c r="B857" s="24"/>
      <c r="C857" s="24"/>
      <c r="D857" s="24"/>
      <c r="E857" s="24"/>
      <c r="F857" s="24"/>
      <c r="G857" s="24"/>
      <c r="H857" s="33"/>
      <c r="I857" s="33"/>
      <c r="J857" s="33">
        <f t="shared" si="8158"/>
        <v>0</v>
      </c>
      <c r="L857" s="33">
        <f t="shared" si="8158"/>
        <v>0</v>
      </c>
      <c r="N857" s="33">
        <f t="shared" ref="N857" si="8470">$H857*M857</f>
        <v>0</v>
      </c>
      <c r="P857" s="33">
        <f t="shared" ref="P857" si="8471">$H857*O857</f>
        <v>0</v>
      </c>
      <c r="R857" s="33">
        <f t="shared" ref="R857" si="8472">$H857*Q857</f>
        <v>0</v>
      </c>
      <c r="T857" s="33">
        <f t="shared" ref="T857" si="8473">$H857*S857</f>
        <v>0</v>
      </c>
      <c r="V857" s="33">
        <f t="shared" ref="V857" si="8474">$H857*U857</f>
        <v>0</v>
      </c>
      <c r="X857" s="33">
        <f t="shared" ref="X857" si="8475">$H857*W857</f>
        <v>0</v>
      </c>
      <c r="Z857" s="33">
        <f t="shared" ref="Z857" si="8476">$H857*Y857</f>
        <v>0</v>
      </c>
      <c r="AB857" s="33">
        <f t="shared" ref="AB857" si="8477">$H857*AA857</f>
        <v>0</v>
      </c>
      <c r="AD857" s="33">
        <f t="shared" ref="AD857" si="8478">$H857*AC857</f>
        <v>0</v>
      </c>
      <c r="AF857" s="33">
        <f t="shared" ref="AF857" si="8479">$H857*AE857</f>
        <v>0</v>
      </c>
      <c r="AG857" s="34">
        <f t="shared" si="8169"/>
        <v>0</v>
      </c>
    </row>
    <row r="858" spans="1:33" s="14" customFormat="1" ht="18" customHeight="1" x14ac:dyDescent="0.25">
      <c r="A858" s="24"/>
      <c r="B858" s="24"/>
      <c r="C858" s="24"/>
      <c r="D858" s="24"/>
      <c r="E858" s="24"/>
      <c r="F858" s="24"/>
      <c r="G858" s="24"/>
      <c r="H858" s="33"/>
      <c r="I858" s="33"/>
      <c r="J858" s="33">
        <f t="shared" si="8158"/>
        <v>0</v>
      </c>
      <c r="L858" s="33">
        <f t="shared" si="8158"/>
        <v>0</v>
      </c>
      <c r="N858" s="33">
        <f t="shared" ref="N858" si="8480">$H858*M858</f>
        <v>0</v>
      </c>
      <c r="P858" s="33">
        <f t="shared" ref="P858" si="8481">$H858*O858</f>
        <v>0</v>
      </c>
      <c r="R858" s="33">
        <f t="shared" ref="R858" si="8482">$H858*Q858</f>
        <v>0</v>
      </c>
      <c r="T858" s="33">
        <f t="shared" ref="T858" si="8483">$H858*S858</f>
        <v>0</v>
      </c>
      <c r="V858" s="33">
        <f t="shared" ref="V858" si="8484">$H858*U858</f>
        <v>0</v>
      </c>
      <c r="X858" s="33">
        <f t="shared" ref="X858" si="8485">$H858*W858</f>
        <v>0</v>
      </c>
      <c r="Z858" s="33">
        <f t="shared" ref="Z858" si="8486">$H858*Y858</f>
        <v>0</v>
      </c>
      <c r="AB858" s="33">
        <f t="shared" ref="AB858" si="8487">$H858*AA858</f>
        <v>0</v>
      </c>
      <c r="AD858" s="33">
        <f t="shared" ref="AD858" si="8488">$H858*AC858</f>
        <v>0</v>
      </c>
      <c r="AF858" s="33">
        <f t="shared" ref="AF858" si="8489">$H858*AE858</f>
        <v>0</v>
      </c>
      <c r="AG858" s="34">
        <f t="shared" si="8169"/>
        <v>0</v>
      </c>
    </row>
    <row r="859" spans="1:33" s="14" customFormat="1" ht="18" customHeight="1" x14ac:dyDescent="0.25">
      <c r="A859" s="24"/>
      <c r="B859" s="24"/>
      <c r="C859" s="24"/>
      <c r="D859" s="24"/>
      <c r="E859" s="24"/>
      <c r="F859" s="24"/>
      <c r="G859" s="24"/>
      <c r="H859" s="33"/>
      <c r="I859" s="33"/>
      <c r="J859" s="33">
        <f t="shared" si="8158"/>
        <v>0</v>
      </c>
      <c r="L859" s="33">
        <f t="shared" si="8158"/>
        <v>0</v>
      </c>
      <c r="N859" s="33">
        <f t="shared" ref="N859" si="8490">$H859*M859</f>
        <v>0</v>
      </c>
      <c r="P859" s="33">
        <f t="shared" ref="P859" si="8491">$H859*O859</f>
        <v>0</v>
      </c>
      <c r="R859" s="33">
        <f t="shared" ref="R859" si="8492">$H859*Q859</f>
        <v>0</v>
      </c>
      <c r="T859" s="33">
        <f t="shared" ref="T859" si="8493">$H859*S859</f>
        <v>0</v>
      </c>
      <c r="V859" s="33">
        <f t="shared" ref="V859" si="8494">$H859*U859</f>
        <v>0</v>
      </c>
      <c r="X859" s="33">
        <f t="shared" ref="X859" si="8495">$H859*W859</f>
        <v>0</v>
      </c>
      <c r="Z859" s="33">
        <f t="shared" ref="Z859" si="8496">$H859*Y859</f>
        <v>0</v>
      </c>
      <c r="AB859" s="33">
        <f t="shared" ref="AB859" si="8497">$H859*AA859</f>
        <v>0</v>
      </c>
      <c r="AD859" s="33">
        <f t="shared" ref="AD859" si="8498">$H859*AC859</f>
        <v>0</v>
      </c>
      <c r="AF859" s="33">
        <f t="shared" ref="AF859" si="8499">$H859*AE859</f>
        <v>0</v>
      </c>
      <c r="AG859" s="34">
        <f t="shared" si="8169"/>
        <v>0</v>
      </c>
    </row>
    <row r="860" spans="1:33" s="14" customFormat="1" ht="18" customHeight="1" x14ac:dyDescent="0.25">
      <c r="A860" s="24"/>
      <c r="B860" s="24"/>
      <c r="C860" s="24"/>
      <c r="D860" s="24"/>
      <c r="E860" s="24"/>
      <c r="F860" s="24"/>
      <c r="G860" s="24"/>
      <c r="H860" s="33"/>
      <c r="I860" s="33"/>
      <c r="J860" s="33">
        <f t="shared" si="8158"/>
        <v>0</v>
      </c>
      <c r="L860" s="33">
        <f t="shared" si="8158"/>
        <v>0</v>
      </c>
      <c r="N860" s="33">
        <f t="shared" ref="N860" si="8500">$H860*M860</f>
        <v>0</v>
      </c>
      <c r="P860" s="33">
        <f t="shared" ref="P860" si="8501">$H860*O860</f>
        <v>0</v>
      </c>
      <c r="R860" s="33">
        <f t="shared" ref="R860" si="8502">$H860*Q860</f>
        <v>0</v>
      </c>
      <c r="T860" s="33">
        <f t="shared" ref="T860" si="8503">$H860*S860</f>
        <v>0</v>
      </c>
      <c r="V860" s="33">
        <f t="shared" ref="V860" si="8504">$H860*U860</f>
        <v>0</v>
      </c>
      <c r="X860" s="33">
        <f t="shared" ref="X860" si="8505">$H860*W860</f>
        <v>0</v>
      </c>
      <c r="Z860" s="33">
        <f t="shared" ref="Z860" si="8506">$H860*Y860</f>
        <v>0</v>
      </c>
      <c r="AB860" s="33">
        <f t="shared" ref="AB860" si="8507">$H860*AA860</f>
        <v>0</v>
      </c>
      <c r="AD860" s="33">
        <f t="shared" ref="AD860" si="8508">$H860*AC860</f>
        <v>0</v>
      </c>
      <c r="AF860" s="33">
        <f t="shared" ref="AF860" si="8509">$H860*AE860</f>
        <v>0</v>
      </c>
      <c r="AG860" s="34">
        <f t="shared" si="8169"/>
        <v>0</v>
      </c>
    </row>
    <row r="861" spans="1:33" s="14" customFormat="1" ht="18" customHeight="1" x14ac:dyDescent="0.25">
      <c r="A861" s="24"/>
      <c r="B861" s="24"/>
      <c r="C861" s="24"/>
      <c r="D861" s="24"/>
      <c r="E861" s="24"/>
      <c r="F861" s="24"/>
      <c r="G861" s="24"/>
      <c r="H861" s="33"/>
      <c r="I861" s="33"/>
      <c r="J861" s="33">
        <f t="shared" si="8158"/>
        <v>0</v>
      </c>
      <c r="L861" s="33">
        <f t="shared" si="8158"/>
        <v>0</v>
      </c>
      <c r="N861" s="33">
        <f t="shared" ref="N861" si="8510">$H861*M861</f>
        <v>0</v>
      </c>
      <c r="P861" s="33">
        <f t="shared" ref="P861" si="8511">$H861*O861</f>
        <v>0</v>
      </c>
      <c r="R861" s="33">
        <f t="shared" ref="R861" si="8512">$H861*Q861</f>
        <v>0</v>
      </c>
      <c r="T861" s="33">
        <f t="shared" ref="T861" si="8513">$H861*S861</f>
        <v>0</v>
      </c>
      <c r="V861" s="33">
        <f t="shared" ref="V861" si="8514">$H861*U861</f>
        <v>0</v>
      </c>
      <c r="X861" s="33">
        <f t="shared" ref="X861" si="8515">$H861*W861</f>
        <v>0</v>
      </c>
      <c r="Z861" s="33">
        <f t="shared" ref="Z861" si="8516">$H861*Y861</f>
        <v>0</v>
      </c>
      <c r="AB861" s="33">
        <f t="shared" ref="AB861" si="8517">$H861*AA861</f>
        <v>0</v>
      </c>
      <c r="AD861" s="33">
        <f t="shared" ref="AD861" si="8518">$H861*AC861</f>
        <v>0</v>
      </c>
      <c r="AF861" s="33">
        <f t="shared" ref="AF861" si="8519">$H861*AE861</f>
        <v>0</v>
      </c>
      <c r="AG861" s="34">
        <f t="shared" si="8169"/>
        <v>0</v>
      </c>
    </row>
    <row r="862" spans="1:33" s="14" customFormat="1" ht="18" customHeight="1" x14ac:dyDescent="0.25">
      <c r="A862" s="24"/>
      <c r="B862" s="24"/>
      <c r="C862" s="24"/>
      <c r="D862" s="24"/>
      <c r="E862" s="24"/>
      <c r="F862" s="24"/>
      <c r="G862" s="24"/>
      <c r="H862" s="33"/>
      <c r="I862" s="33"/>
      <c r="J862" s="33">
        <f t="shared" si="8158"/>
        <v>0</v>
      </c>
      <c r="L862" s="33">
        <f t="shared" si="8158"/>
        <v>0</v>
      </c>
      <c r="N862" s="33">
        <f t="shared" ref="N862" si="8520">$H862*M862</f>
        <v>0</v>
      </c>
      <c r="P862" s="33">
        <f t="shared" ref="P862" si="8521">$H862*O862</f>
        <v>0</v>
      </c>
      <c r="R862" s="33">
        <f t="shared" ref="R862" si="8522">$H862*Q862</f>
        <v>0</v>
      </c>
      <c r="T862" s="33">
        <f t="shared" ref="T862" si="8523">$H862*S862</f>
        <v>0</v>
      </c>
      <c r="V862" s="33">
        <f t="shared" ref="V862" si="8524">$H862*U862</f>
        <v>0</v>
      </c>
      <c r="X862" s="33">
        <f t="shared" ref="X862" si="8525">$H862*W862</f>
        <v>0</v>
      </c>
      <c r="Z862" s="33">
        <f t="shared" ref="Z862" si="8526">$H862*Y862</f>
        <v>0</v>
      </c>
      <c r="AB862" s="33">
        <f t="shared" ref="AB862" si="8527">$H862*AA862</f>
        <v>0</v>
      </c>
      <c r="AD862" s="33">
        <f t="shared" ref="AD862" si="8528">$H862*AC862</f>
        <v>0</v>
      </c>
      <c r="AF862" s="33">
        <f t="shared" ref="AF862" si="8529">$H862*AE862</f>
        <v>0</v>
      </c>
      <c r="AG862" s="34">
        <f t="shared" si="8169"/>
        <v>0</v>
      </c>
    </row>
    <row r="863" spans="1:33" s="14" customFormat="1" ht="18" customHeight="1" x14ac:dyDescent="0.25">
      <c r="A863" s="24"/>
      <c r="B863" s="24"/>
      <c r="C863" s="24"/>
      <c r="D863" s="24"/>
      <c r="E863" s="24"/>
      <c r="F863" s="24"/>
      <c r="G863" s="24"/>
      <c r="H863" s="33"/>
      <c r="I863" s="33"/>
      <c r="J863" s="33">
        <f t="shared" si="8158"/>
        <v>0</v>
      </c>
      <c r="L863" s="33">
        <f t="shared" si="8158"/>
        <v>0</v>
      </c>
      <c r="N863" s="33">
        <f t="shared" ref="N863" si="8530">$H863*M863</f>
        <v>0</v>
      </c>
      <c r="P863" s="33">
        <f t="shared" ref="P863" si="8531">$H863*O863</f>
        <v>0</v>
      </c>
      <c r="R863" s="33">
        <f t="shared" ref="R863" si="8532">$H863*Q863</f>
        <v>0</v>
      </c>
      <c r="T863" s="33">
        <f t="shared" ref="T863" si="8533">$H863*S863</f>
        <v>0</v>
      </c>
      <c r="V863" s="33">
        <f t="shared" ref="V863" si="8534">$H863*U863</f>
        <v>0</v>
      </c>
      <c r="X863" s="33">
        <f t="shared" ref="X863" si="8535">$H863*W863</f>
        <v>0</v>
      </c>
      <c r="Z863" s="33">
        <f t="shared" ref="Z863" si="8536">$H863*Y863</f>
        <v>0</v>
      </c>
      <c r="AB863" s="33">
        <f t="shared" ref="AB863" si="8537">$H863*AA863</f>
        <v>0</v>
      </c>
      <c r="AD863" s="33">
        <f t="shared" ref="AD863" si="8538">$H863*AC863</f>
        <v>0</v>
      </c>
      <c r="AF863" s="33">
        <f t="shared" ref="AF863" si="8539">$H863*AE863</f>
        <v>0</v>
      </c>
      <c r="AG863" s="34">
        <f t="shared" si="8169"/>
        <v>0</v>
      </c>
    </row>
    <row r="864" spans="1:33" s="14" customFormat="1" ht="18" customHeight="1" x14ac:dyDescent="0.25">
      <c r="A864" s="24"/>
      <c r="B864" s="24"/>
      <c r="C864" s="24"/>
      <c r="D864" s="24"/>
      <c r="E864" s="24"/>
      <c r="F864" s="24"/>
      <c r="G864" s="24"/>
      <c r="H864" s="33"/>
      <c r="I864" s="33"/>
      <c r="J864" s="33">
        <f t="shared" si="8158"/>
        <v>0</v>
      </c>
      <c r="L864" s="33">
        <f t="shared" si="8158"/>
        <v>0</v>
      </c>
      <c r="N864" s="33">
        <f t="shared" ref="N864" si="8540">$H864*M864</f>
        <v>0</v>
      </c>
      <c r="P864" s="33">
        <f t="shared" ref="P864" si="8541">$H864*O864</f>
        <v>0</v>
      </c>
      <c r="R864" s="33">
        <f t="shared" ref="R864" si="8542">$H864*Q864</f>
        <v>0</v>
      </c>
      <c r="T864" s="33">
        <f t="shared" ref="T864" si="8543">$H864*S864</f>
        <v>0</v>
      </c>
      <c r="V864" s="33">
        <f t="shared" ref="V864" si="8544">$H864*U864</f>
        <v>0</v>
      </c>
      <c r="X864" s="33">
        <f t="shared" ref="X864" si="8545">$H864*W864</f>
        <v>0</v>
      </c>
      <c r="Z864" s="33">
        <f t="shared" ref="Z864" si="8546">$H864*Y864</f>
        <v>0</v>
      </c>
      <c r="AB864" s="33">
        <f t="shared" ref="AB864" si="8547">$H864*AA864</f>
        <v>0</v>
      </c>
      <c r="AD864" s="33">
        <f t="shared" ref="AD864" si="8548">$H864*AC864</f>
        <v>0</v>
      </c>
      <c r="AF864" s="33">
        <f t="shared" ref="AF864" si="8549">$H864*AE864</f>
        <v>0</v>
      </c>
      <c r="AG864" s="34">
        <f t="shared" si="8169"/>
        <v>0</v>
      </c>
    </row>
    <row r="865" spans="1:33" s="14" customFormat="1" ht="18" customHeight="1" x14ac:dyDescent="0.25">
      <c r="A865" s="24"/>
      <c r="B865" s="24"/>
      <c r="C865" s="24"/>
      <c r="D865" s="24"/>
      <c r="E865" s="24"/>
      <c r="F865" s="24"/>
      <c r="G865" s="24"/>
      <c r="H865" s="33"/>
      <c r="I865" s="33"/>
      <c r="J865" s="33">
        <f t="shared" si="8158"/>
        <v>0</v>
      </c>
      <c r="L865" s="33">
        <f t="shared" si="8158"/>
        <v>0</v>
      </c>
      <c r="N865" s="33">
        <f t="shared" ref="N865" si="8550">$H865*M865</f>
        <v>0</v>
      </c>
      <c r="P865" s="33">
        <f t="shared" ref="P865" si="8551">$H865*O865</f>
        <v>0</v>
      </c>
      <c r="R865" s="33">
        <f t="shared" ref="R865" si="8552">$H865*Q865</f>
        <v>0</v>
      </c>
      <c r="T865" s="33">
        <f t="shared" ref="T865" si="8553">$H865*S865</f>
        <v>0</v>
      </c>
      <c r="V865" s="33">
        <f t="shared" ref="V865" si="8554">$H865*U865</f>
        <v>0</v>
      </c>
      <c r="X865" s="33">
        <f t="shared" ref="X865" si="8555">$H865*W865</f>
        <v>0</v>
      </c>
      <c r="Z865" s="33">
        <f t="shared" ref="Z865" si="8556">$H865*Y865</f>
        <v>0</v>
      </c>
      <c r="AB865" s="33">
        <f t="shared" ref="AB865" si="8557">$H865*AA865</f>
        <v>0</v>
      </c>
      <c r="AD865" s="33">
        <f t="shared" ref="AD865" si="8558">$H865*AC865</f>
        <v>0</v>
      </c>
      <c r="AF865" s="33">
        <f t="shared" ref="AF865" si="8559">$H865*AE865</f>
        <v>0</v>
      </c>
      <c r="AG865" s="34">
        <f t="shared" si="8169"/>
        <v>0</v>
      </c>
    </row>
    <row r="866" spans="1:33" s="14" customFormat="1" ht="18" customHeight="1" x14ac:dyDescent="0.25">
      <c r="A866" s="24"/>
      <c r="B866" s="24"/>
      <c r="C866" s="24"/>
      <c r="D866" s="24"/>
      <c r="E866" s="24"/>
      <c r="F866" s="24"/>
      <c r="G866" s="24"/>
      <c r="H866" s="33"/>
      <c r="I866" s="33"/>
      <c r="J866" s="33">
        <f t="shared" si="8158"/>
        <v>0</v>
      </c>
      <c r="L866" s="33">
        <f t="shared" si="8158"/>
        <v>0</v>
      </c>
      <c r="N866" s="33">
        <f t="shared" ref="N866" si="8560">$H866*M866</f>
        <v>0</v>
      </c>
      <c r="P866" s="33">
        <f t="shared" ref="P866" si="8561">$H866*O866</f>
        <v>0</v>
      </c>
      <c r="R866" s="33">
        <f t="shared" ref="R866" si="8562">$H866*Q866</f>
        <v>0</v>
      </c>
      <c r="T866" s="33">
        <f t="shared" ref="T866" si="8563">$H866*S866</f>
        <v>0</v>
      </c>
      <c r="V866" s="33">
        <f t="shared" ref="V866" si="8564">$H866*U866</f>
        <v>0</v>
      </c>
      <c r="X866" s="33">
        <f t="shared" ref="X866" si="8565">$H866*W866</f>
        <v>0</v>
      </c>
      <c r="Z866" s="33">
        <f t="shared" ref="Z866" si="8566">$H866*Y866</f>
        <v>0</v>
      </c>
      <c r="AB866" s="33">
        <f t="shared" ref="AB866" si="8567">$H866*AA866</f>
        <v>0</v>
      </c>
      <c r="AD866" s="33">
        <f t="shared" ref="AD866" si="8568">$H866*AC866</f>
        <v>0</v>
      </c>
      <c r="AF866" s="33">
        <f t="shared" ref="AF866" si="8569">$H866*AE866</f>
        <v>0</v>
      </c>
      <c r="AG866" s="34">
        <f t="shared" si="8169"/>
        <v>0</v>
      </c>
    </row>
    <row r="867" spans="1:33" s="14" customFormat="1" ht="18" customHeight="1" x14ac:dyDescent="0.25">
      <c r="A867" s="24"/>
      <c r="B867" s="24"/>
      <c r="C867" s="24"/>
      <c r="D867" s="24"/>
      <c r="E867" s="24"/>
      <c r="F867" s="24"/>
      <c r="G867" s="24"/>
      <c r="H867" s="33"/>
      <c r="I867" s="33"/>
      <c r="J867" s="33">
        <f t="shared" si="8158"/>
        <v>0</v>
      </c>
      <c r="L867" s="33">
        <f t="shared" si="8158"/>
        <v>0</v>
      </c>
      <c r="N867" s="33">
        <f t="shared" ref="N867" si="8570">$H867*M867</f>
        <v>0</v>
      </c>
      <c r="P867" s="33">
        <f t="shared" ref="P867" si="8571">$H867*O867</f>
        <v>0</v>
      </c>
      <c r="R867" s="33">
        <f t="shared" ref="R867" si="8572">$H867*Q867</f>
        <v>0</v>
      </c>
      <c r="T867" s="33">
        <f t="shared" ref="T867" si="8573">$H867*S867</f>
        <v>0</v>
      </c>
      <c r="V867" s="33">
        <f t="shared" ref="V867" si="8574">$H867*U867</f>
        <v>0</v>
      </c>
      <c r="X867" s="33">
        <f t="shared" ref="X867" si="8575">$H867*W867</f>
        <v>0</v>
      </c>
      <c r="Z867" s="33">
        <f t="shared" ref="Z867" si="8576">$H867*Y867</f>
        <v>0</v>
      </c>
      <c r="AB867" s="33">
        <f t="shared" ref="AB867" si="8577">$H867*AA867</f>
        <v>0</v>
      </c>
      <c r="AD867" s="33">
        <f t="shared" ref="AD867" si="8578">$H867*AC867</f>
        <v>0</v>
      </c>
      <c r="AF867" s="33">
        <f t="shared" ref="AF867" si="8579">$H867*AE867</f>
        <v>0</v>
      </c>
      <c r="AG867" s="34">
        <f t="shared" si="8169"/>
        <v>0</v>
      </c>
    </row>
    <row r="868" spans="1:33" s="14" customFormat="1" ht="18" customHeight="1" x14ac:dyDescent="0.25">
      <c r="A868" s="24"/>
      <c r="B868" s="24"/>
      <c r="C868" s="24"/>
      <c r="D868" s="24"/>
      <c r="E868" s="24"/>
      <c r="F868" s="24"/>
      <c r="G868" s="24"/>
      <c r="H868" s="33"/>
      <c r="I868" s="33"/>
      <c r="J868" s="33">
        <f t="shared" si="8158"/>
        <v>0</v>
      </c>
      <c r="L868" s="33">
        <f t="shared" si="8158"/>
        <v>0</v>
      </c>
      <c r="N868" s="33">
        <f t="shared" ref="N868" si="8580">$H868*M868</f>
        <v>0</v>
      </c>
      <c r="P868" s="33">
        <f t="shared" ref="P868" si="8581">$H868*O868</f>
        <v>0</v>
      </c>
      <c r="R868" s="33">
        <f t="shared" ref="R868" si="8582">$H868*Q868</f>
        <v>0</v>
      </c>
      <c r="T868" s="33">
        <f t="shared" ref="T868" si="8583">$H868*S868</f>
        <v>0</v>
      </c>
      <c r="V868" s="33">
        <f t="shared" ref="V868" si="8584">$H868*U868</f>
        <v>0</v>
      </c>
      <c r="X868" s="33">
        <f t="shared" ref="X868" si="8585">$H868*W868</f>
        <v>0</v>
      </c>
      <c r="Z868" s="33">
        <f t="shared" ref="Z868" si="8586">$H868*Y868</f>
        <v>0</v>
      </c>
      <c r="AB868" s="33">
        <f t="shared" ref="AB868" si="8587">$H868*AA868</f>
        <v>0</v>
      </c>
      <c r="AD868" s="33">
        <f t="shared" ref="AD868" si="8588">$H868*AC868</f>
        <v>0</v>
      </c>
      <c r="AF868" s="33">
        <f t="shared" ref="AF868" si="8589">$H868*AE868</f>
        <v>0</v>
      </c>
      <c r="AG868" s="34">
        <f t="shared" si="8169"/>
        <v>0</v>
      </c>
    </row>
    <row r="869" spans="1:33" s="14" customFormat="1" ht="18" customHeight="1" x14ac:dyDescent="0.25">
      <c r="A869" s="24"/>
      <c r="B869" s="24"/>
      <c r="C869" s="24"/>
      <c r="D869" s="24"/>
      <c r="E869" s="24"/>
      <c r="F869" s="24"/>
      <c r="G869" s="24"/>
      <c r="H869" s="33"/>
      <c r="I869" s="33"/>
      <c r="J869" s="33">
        <f t="shared" si="8158"/>
        <v>0</v>
      </c>
      <c r="L869" s="33">
        <f t="shared" si="8158"/>
        <v>0</v>
      </c>
      <c r="N869" s="33">
        <f t="shared" ref="N869" si="8590">$H869*M869</f>
        <v>0</v>
      </c>
      <c r="P869" s="33">
        <f t="shared" ref="P869" si="8591">$H869*O869</f>
        <v>0</v>
      </c>
      <c r="R869" s="33">
        <f t="shared" ref="R869" si="8592">$H869*Q869</f>
        <v>0</v>
      </c>
      <c r="T869" s="33">
        <f t="shared" ref="T869" si="8593">$H869*S869</f>
        <v>0</v>
      </c>
      <c r="V869" s="33">
        <f t="shared" ref="V869" si="8594">$H869*U869</f>
        <v>0</v>
      </c>
      <c r="X869" s="33">
        <f t="shared" ref="X869" si="8595">$H869*W869</f>
        <v>0</v>
      </c>
      <c r="Z869" s="33">
        <f t="shared" ref="Z869" si="8596">$H869*Y869</f>
        <v>0</v>
      </c>
      <c r="AB869" s="33">
        <f t="shared" ref="AB869" si="8597">$H869*AA869</f>
        <v>0</v>
      </c>
      <c r="AD869" s="33">
        <f t="shared" ref="AD869" si="8598">$H869*AC869</f>
        <v>0</v>
      </c>
      <c r="AF869" s="33">
        <f t="shared" ref="AF869" si="8599">$H869*AE869</f>
        <v>0</v>
      </c>
      <c r="AG869" s="34">
        <f t="shared" si="8169"/>
        <v>0</v>
      </c>
    </row>
    <row r="870" spans="1:33" s="14" customFormat="1" ht="18" customHeight="1" x14ac:dyDescent="0.25">
      <c r="A870" s="24"/>
      <c r="B870" s="24"/>
      <c r="C870" s="24"/>
      <c r="D870" s="24"/>
      <c r="E870" s="24"/>
      <c r="F870" s="24"/>
      <c r="G870" s="24"/>
      <c r="H870" s="33"/>
      <c r="I870" s="33"/>
      <c r="J870" s="33">
        <f t="shared" si="8158"/>
        <v>0</v>
      </c>
      <c r="L870" s="33">
        <f t="shared" si="8158"/>
        <v>0</v>
      </c>
      <c r="N870" s="33">
        <f t="shared" ref="N870" si="8600">$H870*M870</f>
        <v>0</v>
      </c>
      <c r="P870" s="33">
        <f t="shared" ref="P870" si="8601">$H870*O870</f>
        <v>0</v>
      </c>
      <c r="R870" s="33">
        <f t="shared" ref="R870" si="8602">$H870*Q870</f>
        <v>0</v>
      </c>
      <c r="T870" s="33">
        <f t="shared" ref="T870" si="8603">$H870*S870</f>
        <v>0</v>
      </c>
      <c r="V870" s="33">
        <f t="shared" ref="V870" si="8604">$H870*U870</f>
        <v>0</v>
      </c>
      <c r="X870" s="33">
        <f t="shared" ref="X870" si="8605">$H870*W870</f>
        <v>0</v>
      </c>
      <c r="Z870" s="33">
        <f t="shared" ref="Z870" si="8606">$H870*Y870</f>
        <v>0</v>
      </c>
      <c r="AB870" s="33">
        <f t="shared" ref="AB870" si="8607">$H870*AA870</f>
        <v>0</v>
      </c>
      <c r="AD870" s="33">
        <f t="shared" ref="AD870" si="8608">$H870*AC870</f>
        <v>0</v>
      </c>
      <c r="AF870" s="33">
        <f t="shared" ref="AF870" si="8609">$H870*AE870</f>
        <v>0</v>
      </c>
      <c r="AG870" s="34">
        <f t="shared" si="8169"/>
        <v>0</v>
      </c>
    </row>
    <row r="871" spans="1:33" s="14" customFormat="1" ht="18" customHeight="1" x14ac:dyDescent="0.25">
      <c r="A871" s="24"/>
      <c r="B871" s="24"/>
      <c r="C871" s="24"/>
      <c r="D871" s="24"/>
      <c r="E871" s="24"/>
      <c r="F871" s="24"/>
      <c r="G871" s="24"/>
      <c r="H871" s="33"/>
      <c r="I871" s="33"/>
      <c r="J871" s="33">
        <f t="shared" si="8158"/>
        <v>0</v>
      </c>
      <c r="L871" s="33">
        <f t="shared" si="8158"/>
        <v>0</v>
      </c>
      <c r="N871" s="33">
        <f t="shared" ref="N871" si="8610">$H871*M871</f>
        <v>0</v>
      </c>
      <c r="P871" s="33">
        <f t="shared" ref="P871" si="8611">$H871*O871</f>
        <v>0</v>
      </c>
      <c r="R871" s="33">
        <f t="shared" ref="R871" si="8612">$H871*Q871</f>
        <v>0</v>
      </c>
      <c r="T871" s="33">
        <f t="shared" ref="T871" si="8613">$H871*S871</f>
        <v>0</v>
      </c>
      <c r="V871" s="33">
        <f t="shared" ref="V871" si="8614">$H871*U871</f>
        <v>0</v>
      </c>
      <c r="X871" s="33">
        <f t="shared" ref="X871" si="8615">$H871*W871</f>
        <v>0</v>
      </c>
      <c r="Z871" s="33">
        <f t="shared" ref="Z871" si="8616">$H871*Y871</f>
        <v>0</v>
      </c>
      <c r="AB871" s="33">
        <f t="shared" ref="AB871" si="8617">$H871*AA871</f>
        <v>0</v>
      </c>
      <c r="AD871" s="33">
        <f t="shared" ref="AD871" si="8618">$H871*AC871</f>
        <v>0</v>
      </c>
      <c r="AF871" s="33">
        <f t="shared" ref="AF871" si="8619">$H871*AE871</f>
        <v>0</v>
      </c>
      <c r="AG871" s="34">
        <f t="shared" si="8169"/>
        <v>0</v>
      </c>
    </row>
    <row r="872" spans="1:33" s="14" customFormat="1" ht="18" customHeight="1" x14ac:dyDescent="0.25">
      <c r="A872" s="24"/>
      <c r="B872" s="24"/>
      <c r="C872" s="24"/>
      <c r="D872" s="24"/>
      <c r="E872" s="24"/>
      <c r="F872" s="24"/>
      <c r="G872" s="24"/>
      <c r="H872" s="33"/>
      <c r="I872" s="33"/>
      <c r="J872" s="33">
        <f t="shared" si="8158"/>
        <v>0</v>
      </c>
      <c r="L872" s="33">
        <f t="shared" si="8158"/>
        <v>0</v>
      </c>
      <c r="N872" s="33">
        <f t="shared" ref="N872" si="8620">$H872*M872</f>
        <v>0</v>
      </c>
      <c r="P872" s="33">
        <f t="shared" ref="P872" si="8621">$H872*O872</f>
        <v>0</v>
      </c>
      <c r="R872" s="33">
        <f t="shared" ref="R872" si="8622">$H872*Q872</f>
        <v>0</v>
      </c>
      <c r="T872" s="33">
        <f t="shared" ref="T872" si="8623">$H872*S872</f>
        <v>0</v>
      </c>
      <c r="V872" s="33">
        <f t="shared" ref="V872" si="8624">$H872*U872</f>
        <v>0</v>
      </c>
      <c r="X872" s="33">
        <f t="shared" ref="X872" si="8625">$H872*W872</f>
        <v>0</v>
      </c>
      <c r="Z872" s="33">
        <f t="shared" ref="Z872" si="8626">$H872*Y872</f>
        <v>0</v>
      </c>
      <c r="AB872" s="33">
        <f t="shared" ref="AB872" si="8627">$H872*AA872</f>
        <v>0</v>
      </c>
      <c r="AD872" s="33">
        <f t="shared" ref="AD872" si="8628">$H872*AC872</f>
        <v>0</v>
      </c>
      <c r="AF872" s="33">
        <f t="shared" ref="AF872" si="8629">$H872*AE872</f>
        <v>0</v>
      </c>
      <c r="AG872" s="34">
        <f t="shared" si="8169"/>
        <v>0</v>
      </c>
    </row>
    <row r="873" spans="1:33" s="14" customFormat="1" ht="18" customHeight="1" x14ac:dyDescent="0.25">
      <c r="A873" s="24"/>
      <c r="B873" s="24"/>
      <c r="C873" s="24"/>
      <c r="D873" s="24"/>
      <c r="E873" s="24"/>
      <c r="F873" s="24"/>
      <c r="G873" s="24"/>
      <c r="H873" s="33"/>
      <c r="I873" s="33"/>
      <c r="J873" s="33">
        <f t="shared" si="8158"/>
        <v>0</v>
      </c>
      <c r="L873" s="33">
        <f t="shared" si="8158"/>
        <v>0</v>
      </c>
      <c r="N873" s="33">
        <f t="shared" ref="N873" si="8630">$H873*M873</f>
        <v>0</v>
      </c>
      <c r="P873" s="33">
        <f t="shared" ref="P873" si="8631">$H873*O873</f>
        <v>0</v>
      </c>
      <c r="R873" s="33">
        <f t="shared" ref="R873" si="8632">$H873*Q873</f>
        <v>0</v>
      </c>
      <c r="T873" s="33">
        <f t="shared" ref="T873" si="8633">$H873*S873</f>
        <v>0</v>
      </c>
      <c r="V873" s="33">
        <f t="shared" ref="V873" si="8634">$H873*U873</f>
        <v>0</v>
      </c>
      <c r="X873" s="33">
        <f t="shared" ref="X873" si="8635">$H873*W873</f>
        <v>0</v>
      </c>
      <c r="Z873" s="33">
        <f t="shared" ref="Z873" si="8636">$H873*Y873</f>
        <v>0</v>
      </c>
      <c r="AB873" s="33">
        <f t="shared" ref="AB873" si="8637">$H873*AA873</f>
        <v>0</v>
      </c>
      <c r="AD873" s="33">
        <f t="shared" ref="AD873" si="8638">$H873*AC873</f>
        <v>0</v>
      </c>
      <c r="AF873" s="33">
        <f t="shared" ref="AF873" si="8639">$H873*AE873</f>
        <v>0</v>
      </c>
      <c r="AG873" s="34">
        <f t="shared" si="8169"/>
        <v>0</v>
      </c>
    </row>
    <row r="874" spans="1:33" s="14" customFormat="1" ht="18" customHeight="1" x14ac:dyDescent="0.25">
      <c r="A874" s="24"/>
      <c r="B874" s="24"/>
      <c r="C874" s="24"/>
      <c r="D874" s="24"/>
      <c r="E874" s="24"/>
      <c r="F874" s="24"/>
      <c r="G874" s="24"/>
      <c r="H874" s="33"/>
      <c r="I874" s="33"/>
      <c r="J874" s="33">
        <f t="shared" si="8158"/>
        <v>0</v>
      </c>
      <c r="L874" s="33">
        <f t="shared" si="8158"/>
        <v>0</v>
      </c>
      <c r="N874" s="33">
        <f t="shared" ref="N874" si="8640">$H874*M874</f>
        <v>0</v>
      </c>
      <c r="P874" s="33">
        <f t="shared" ref="P874" si="8641">$H874*O874</f>
        <v>0</v>
      </c>
      <c r="R874" s="33">
        <f t="shared" ref="R874" si="8642">$H874*Q874</f>
        <v>0</v>
      </c>
      <c r="T874" s="33">
        <f t="shared" ref="T874" si="8643">$H874*S874</f>
        <v>0</v>
      </c>
      <c r="V874" s="33">
        <f t="shared" ref="V874" si="8644">$H874*U874</f>
        <v>0</v>
      </c>
      <c r="X874" s="33">
        <f t="shared" ref="X874" si="8645">$H874*W874</f>
        <v>0</v>
      </c>
      <c r="Z874" s="33">
        <f t="shared" ref="Z874" si="8646">$H874*Y874</f>
        <v>0</v>
      </c>
      <c r="AB874" s="33">
        <f t="shared" ref="AB874" si="8647">$H874*AA874</f>
        <v>0</v>
      </c>
      <c r="AD874" s="33">
        <f t="shared" ref="AD874" si="8648">$H874*AC874</f>
        <v>0</v>
      </c>
      <c r="AF874" s="33">
        <f t="shared" ref="AF874" si="8649">$H874*AE874</f>
        <v>0</v>
      </c>
      <c r="AG874" s="34">
        <f t="shared" si="8169"/>
        <v>0</v>
      </c>
    </row>
    <row r="875" spans="1:33" s="14" customFormat="1" ht="18" customHeight="1" x14ac:dyDescent="0.25">
      <c r="A875" s="24"/>
      <c r="B875" s="24"/>
      <c r="C875" s="24"/>
      <c r="D875" s="24"/>
      <c r="E875" s="24"/>
      <c r="F875" s="24"/>
      <c r="G875" s="24"/>
      <c r="H875" s="33"/>
      <c r="I875" s="33"/>
      <c r="J875" s="33">
        <f t="shared" si="8158"/>
        <v>0</v>
      </c>
      <c r="L875" s="33">
        <f t="shared" si="8158"/>
        <v>0</v>
      </c>
      <c r="N875" s="33">
        <f t="shared" ref="N875" si="8650">$H875*M875</f>
        <v>0</v>
      </c>
      <c r="P875" s="33">
        <f t="shared" ref="P875" si="8651">$H875*O875</f>
        <v>0</v>
      </c>
      <c r="R875" s="33">
        <f t="shared" ref="R875" si="8652">$H875*Q875</f>
        <v>0</v>
      </c>
      <c r="T875" s="33">
        <f t="shared" ref="T875" si="8653">$H875*S875</f>
        <v>0</v>
      </c>
      <c r="V875" s="33">
        <f t="shared" ref="V875" si="8654">$H875*U875</f>
        <v>0</v>
      </c>
      <c r="X875" s="33">
        <f t="shared" ref="X875" si="8655">$H875*W875</f>
        <v>0</v>
      </c>
      <c r="Z875" s="33">
        <f t="shared" ref="Z875" si="8656">$H875*Y875</f>
        <v>0</v>
      </c>
      <c r="AB875" s="33">
        <f t="shared" ref="AB875" si="8657">$H875*AA875</f>
        <v>0</v>
      </c>
      <c r="AD875" s="33">
        <f t="shared" ref="AD875" si="8658">$H875*AC875</f>
        <v>0</v>
      </c>
      <c r="AF875" s="33">
        <f t="shared" ref="AF875" si="8659">$H875*AE875</f>
        <v>0</v>
      </c>
      <c r="AG875" s="34">
        <f t="shared" si="8169"/>
        <v>0</v>
      </c>
    </row>
    <row r="876" spans="1:33" s="14" customFormat="1" ht="18" customHeight="1" x14ac:dyDescent="0.25">
      <c r="A876" s="24"/>
      <c r="B876" s="24"/>
      <c r="C876" s="24"/>
      <c r="D876" s="24"/>
      <c r="E876" s="24"/>
      <c r="F876" s="24"/>
      <c r="G876" s="24"/>
      <c r="H876" s="33"/>
      <c r="I876" s="33"/>
      <c r="J876" s="33">
        <f t="shared" si="8158"/>
        <v>0</v>
      </c>
      <c r="L876" s="33">
        <f t="shared" si="8158"/>
        <v>0</v>
      </c>
      <c r="N876" s="33">
        <f t="shared" ref="N876" si="8660">$H876*M876</f>
        <v>0</v>
      </c>
      <c r="P876" s="33">
        <f t="shared" ref="P876" si="8661">$H876*O876</f>
        <v>0</v>
      </c>
      <c r="R876" s="33">
        <f t="shared" ref="R876" si="8662">$H876*Q876</f>
        <v>0</v>
      </c>
      <c r="T876" s="33">
        <f t="shared" ref="T876" si="8663">$H876*S876</f>
        <v>0</v>
      </c>
      <c r="V876" s="33">
        <f t="shared" ref="V876" si="8664">$H876*U876</f>
        <v>0</v>
      </c>
      <c r="X876" s="33">
        <f t="shared" ref="X876" si="8665">$H876*W876</f>
        <v>0</v>
      </c>
      <c r="Z876" s="33">
        <f t="shared" ref="Z876" si="8666">$H876*Y876</f>
        <v>0</v>
      </c>
      <c r="AB876" s="33">
        <f t="shared" ref="AB876" si="8667">$H876*AA876</f>
        <v>0</v>
      </c>
      <c r="AD876" s="33">
        <f t="shared" ref="AD876" si="8668">$H876*AC876</f>
        <v>0</v>
      </c>
      <c r="AF876" s="33">
        <f t="shared" ref="AF876" si="8669">$H876*AE876</f>
        <v>0</v>
      </c>
      <c r="AG876" s="34">
        <f t="shared" si="8169"/>
        <v>0</v>
      </c>
    </row>
    <row r="877" spans="1:33" s="14" customFormat="1" ht="18" customHeight="1" x14ac:dyDescent="0.25">
      <c r="A877" s="24"/>
      <c r="B877" s="24"/>
      <c r="C877" s="24"/>
      <c r="D877" s="24"/>
      <c r="E877" s="24"/>
      <c r="F877" s="24"/>
      <c r="G877" s="24"/>
      <c r="H877" s="33"/>
      <c r="I877" s="33"/>
      <c r="J877" s="33">
        <f t="shared" si="8158"/>
        <v>0</v>
      </c>
      <c r="L877" s="33">
        <f t="shared" si="8158"/>
        <v>0</v>
      </c>
      <c r="N877" s="33">
        <f t="shared" ref="N877" si="8670">$H877*M877</f>
        <v>0</v>
      </c>
      <c r="P877" s="33">
        <f t="shared" ref="P877" si="8671">$H877*O877</f>
        <v>0</v>
      </c>
      <c r="R877" s="33">
        <f t="shared" ref="R877" si="8672">$H877*Q877</f>
        <v>0</v>
      </c>
      <c r="T877" s="33">
        <f t="shared" ref="T877" si="8673">$H877*S877</f>
        <v>0</v>
      </c>
      <c r="V877" s="33">
        <f t="shared" ref="V877" si="8674">$H877*U877</f>
        <v>0</v>
      </c>
      <c r="X877" s="33">
        <f t="shared" ref="X877" si="8675">$H877*W877</f>
        <v>0</v>
      </c>
      <c r="Z877" s="33">
        <f t="shared" ref="Z877" si="8676">$H877*Y877</f>
        <v>0</v>
      </c>
      <c r="AB877" s="33">
        <f t="shared" ref="AB877" si="8677">$H877*AA877</f>
        <v>0</v>
      </c>
      <c r="AD877" s="33">
        <f t="shared" ref="AD877" si="8678">$H877*AC877</f>
        <v>0</v>
      </c>
      <c r="AF877" s="33">
        <f t="shared" ref="AF877" si="8679">$H877*AE877</f>
        <v>0</v>
      </c>
      <c r="AG877" s="34">
        <f t="shared" si="8169"/>
        <v>0</v>
      </c>
    </row>
    <row r="878" spans="1:33" s="14" customFormat="1" ht="18" customHeight="1" x14ac:dyDescent="0.25">
      <c r="A878" s="24"/>
      <c r="B878" s="24"/>
      <c r="C878" s="24"/>
      <c r="D878" s="24"/>
      <c r="E878" s="24"/>
      <c r="F878" s="24"/>
      <c r="G878" s="24"/>
      <c r="H878" s="33"/>
      <c r="I878" s="33"/>
      <c r="J878" s="33">
        <f t="shared" si="8158"/>
        <v>0</v>
      </c>
      <c r="L878" s="33">
        <f t="shared" si="8158"/>
        <v>0</v>
      </c>
      <c r="N878" s="33">
        <f t="shared" ref="N878" si="8680">$H878*M878</f>
        <v>0</v>
      </c>
      <c r="P878" s="33">
        <f t="shared" ref="P878" si="8681">$H878*O878</f>
        <v>0</v>
      </c>
      <c r="R878" s="33">
        <f t="shared" ref="R878" si="8682">$H878*Q878</f>
        <v>0</v>
      </c>
      <c r="T878" s="33">
        <f t="shared" ref="T878" si="8683">$H878*S878</f>
        <v>0</v>
      </c>
      <c r="V878" s="33">
        <f t="shared" ref="V878" si="8684">$H878*U878</f>
        <v>0</v>
      </c>
      <c r="X878" s="33">
        <f t="shared" ref="X878" si="8685">$H878*W878</f>
        <v>0</v>
      </c>
      <c r="Z878" s="33">
        <f t="shared" ref="Z878" si="8686">$H878*Y878</f>
        <v>0</v>
      </c>
      <c r="AB878" s="33">
        <f t="shared" ref="AB878" si="8687">$H878*AA878</f>
        <v>0</v>
      </c>
      <c r="AD878" s="33">
        <f t="shared" ref="AD878" si="8688">$H878*AC878</f>
        <v>0</v>
      </c>
      <c r="AF878" s="33">
        <f t="shared" ref="AF878" si="8689">$H878*AE878</f>
        <v>0</v>
      </c>
      <c r="AG878" s="34">
        <f t="shared" si="8169"/>
        <v>0</v>
      </c>
    </row>
    <row r="879" spans="1:33" s="14" customFormat="1" ht="18" customHeight="1" x14ac:dyDescent="0.25">
      <c r="A879" s="24"/>
      <c r="B879" s="24"/>
      <c r="C879" s="24"/>
      <c r="D879" s="24"/>
      <c r="E879" s="24"/>
      <c r="F879" s="24"/>
      <c r="G879" s="24"/>
      <c r="H879" s="33"/>
      <c r="I879" s="33"/>
      <c r="J879" s="33">
        <f t="shared" si="8158"/>
        <v>0</v>
      </c>
      <c r="L879" s="33">
        <f t="shared" si="8158"/>
        <v>0</v>
      </c>
      <c r="N879" s="33">
        <f t="shared" ref="N879" si="8690">$H879*M879</f>
        <v>0</v>
      </c>
      <c r="P879" s="33">
        <f t="shared" ref="P879" si="8691">$H879*O879</f>
        <v>0</v>
      </c>
      <c r="R879" s="33">
        <f t="shared" ref="R879" si="8692">$H879*Q879</f>
        <v>0</v>
      </c>
      <c r="T879" s="33">
        <f t="shared" ref="T879" si="8693">$H879*S879</f>
        <v>0</v>
      </c>
      <c r="V879" s="33">
        <f t="shared" ref="V879" si="8694">$H879*U879</f>
        <v>0</v>
      </c>
      <c r="X879" s="33">
        <f t="shared" ref="X879" si="8695">$H879*W879</f>
        <v>0</v>
      </c>
      <c r="Z879" s="33">
        <f t="shared" ref="Z879" si="8696">$H879*Y879</f>
        <v>0</v>
      </c>
      <c r="AB879" s="33">
        <f t="shared" ref="AB879" si="8697">$H879*AA879</f>
        <v>0</v>
      </c>
      <c r="AD879" s="33">
        <f t="shared" ref="AD879" si="8698">$H879*AC879</f>
        <v>0</v>
      </c>
      <c r="AF879" s="33">
        <f t="shared" ref="AF879" si="8699">$H879*AE879</f>
        <v>0</v>
      </c>
      <c r="AG879" s="34">
        <f t="shared" si="8169"/>
        <v>0</v>
      </c>
    </row>
    <row r="880" spans="1:33" s="14" customFormat="1" ht="18" customHeight="1" x14ac:dyDescent="0.25">
      <c r="A880" s="24"/>
      <c r="B880" s="24"/>
      <c r="C880" s="24"/>
      <c r="D880" s="24"/>
      <c r="E880" s="24"/>
      <c r="F880" s="24"/>
      <c r="G880" s="24"/>
      <c r="H880" s="33"/>
      <c r="I880" s="33"/>
      <c r="J880" s="33">
        <f t="shared" si="8158"/>
        <v>0</v>
      </c>
      <c r="L880" s="33">
        <f t="shared" si="8158"/>
        <v>0</v>
      </c>
      <c r="N880" s="33">
        <f t="shared" ref="N880" si="8700">$H880*M880</f>
        <v>0</v>
      </c>
      <c r="P880" s="33">
        <f t="shared" ref="P880" si="8701">$H880*O880</f>
        <v>0</v>
      </c>
      <c r="R880" s="33">
        <f t="shared" ref="R880" si="8702">$H880*Q880</f>
        <v>0</v>
      </c>
      <c r="T880" s="33">
        <f t="shared" ref="T880" si="8703">$H880*S880</f>
        <v>0</v>
      </c>
      <c r="V880" s="33">
        <f t="shared" ref="V880" si="8704">$H880*U880</f>
        <v>0</v>
      </c>
      <c r="X880" s="33">
        <f t="shared" ref="X880" si="8705">$H880*W880</f>
        <v>0</v>
      </c>
      <c r="Z880" s="33">
        <f t="shared" ref="Z880" si="8706">$H880*Y880</f>
        <v>0</v>
      </c>
      <c r="AB880" s="33">
        <f t="shared" ref="AB880" si="8707">$H880*AA880</f>
        <v>0</v>
      </c>
      <c r="AD880" s="33">
        <f t="shared" ref="AD880" si="8708">$H880*AC880</f>
        <v>0</v>
      </c>
      <c r="AF880" s="33">
        <f t="shared" ref="AF880" si="8709">$H880*AE880</f>
        <v>0</v>
      </c>
      <c r="AG880" s="34">
        <f t="shared" si="8169"/>
        <v>0</v>
      </c>
    </row>
    <row r="881" spans="1:33" s="14" customFormat="1" ht="18" customHeight="1" x14ac:dyDescent="0.25">
      <c r="A881" s="24"/>
      <c r="B881" s="24"/>
      <c r="C881" s="24"/>
      <c r="D881" s="24"/>
      <c r="E881" s="24"/>
      <c r="F881" s="24"/>
      <c r="G881" s="24"/>
      <c r="H881" s="33"/>
      <c r="I881" s="33"/>
      <c r="J881" s="33">
        <f t="shared" si="8158"/>
        <v>0</v>
      </c>
      <c r="L881" s="33">
        <f t="shared" si="8158"/>
        <v>0</v>
      </c>
      <c r="N881" s="33">
        <f t="shared" ref="N881" si="8710">$H881*M881</f>
        <v>0</v>
      </c>
      <c r="P881" s="33">
        <f t="shared" ref="P881" si="8711">$H881*O881</f>
        <v>0</v>
      </c>
      <c r="R881" s="33">
        <f t="shared" ref="R881" si="8712">$H881*Q881</f>
        <v>0</v>
      </c>
      <c r="T881" s="33">
        <f t="shared" ref="T881" si="8713">$H881*S881</f>
        <v>0</v>
      </c>
      <c r="V881" s="33">
        <f t="shared" ref="V881" si="8714">$H881*U881</f>
        <v>0</v>
      </c>
      <c r="X881" s="33">
        <f t="shared" ref="X881" si="8715">$H881*W881</f>
        <v>0</v>
      </c>
      <c r="Z881" s="33">
        <f t="shared" ref="Z881" si="8716">$H881*Y881</f>
        <v>0</v>
      </c>
      <c r="AB881" s="33">
        <f t="shared" ref="AB881" si="8717">$H881*AA881</f>
        <v>0</v>
      </c>
      <c r="AD881" s="33">
        <f t="shared" ref="AD881" si="8718">$H881*AC881</f>
        <v>0</v>
      </c>
      <c r="AF881" s="33">
        <f t="shared" ref="AF881" si="8719">$H881*AE881</f>
        <v>0</v>
      </c>
      <c r="AG881" s="34">
        <f t="shared" si="8169"/>
        <v>0</v>
      </c>
    </row>
    <row r="882" spans="1:33" s="14" customFormat="1" ht="18" customHeight="1" x14ac:dyDescent="0.25">
      <c r="A882" s="24"/>
      <c r="B882" s="24"/>
      <c r="C882" s="24"/>
      <c r="D882" s="24"/>
      <c r="E882" s="24"/>
      <c r="F882" s="24"/>
      <c r="G882" s="24"/>
      <c r="H882" s="33"/>
      <c r="I882" s="33"/>
      <c r="J882" s="33">
        <f t="shared" si="8158"/>
        <v>0</v>
      </c>
      <c r="L882" s="33">
        <f t="shared" si="8158"/>
        <v>0</v>
      </c>
      <c r="N882" s="33">
        <f t="shared" ref="N882" si="8720">$H882*M882</f>
        <v>0</v>
      </c>
      <c r="P882" s="33">
        <f t="shared" ref="P882" si="8721">$H882*O882</f>
        <v>0</v>
      </c>
      <c r="R882" s="33">
        <f t="shared" ref="R882" si="8722">$H882*Q882</f>
        <v>0</v>
      </c>
      <c r="T882" s="33">
        <f t="shared" ref="T882" si="8723">$H882*S882</f>
        <v>0</v>
      </c>
      <c r="V882" s="33">
        <f t="shared" ref="V882" si="8724">$H882*U882</f>
        <v>0</v>
      </c>
      <c r="X882" s="33">
        <f t="shared" ref="X882" si="8725">$H882*W882</f>
        <v>0</v>
      </c>
      <c r="Z882" s="33">
        <f t="shared" ref="Z882" si="8726">$H882*Y882</f>
        <v>0</v>
      </c>
      <c r="AB882" s="33">
        <f t="shared" ref="AB882" si="8727">$H882*AA882</f>
        <v>0</v>
      </c>
      <c r="AD882" s="33">
        <f t="shared" ref="AD882" si="8728">$H882*AC882</f>
        <v>0</v>
      </c>
      <c r="AF882" s="33">
        <f t="shared" ref="AF882" si="8729">$H882*AE882</f>
        <v>0</v>
      </c>
      <c r="AG882" s="34">
        <f t="shared" si="8169"/>
        <v>0</v>
      </c>
    </row>
    <row r="883" spans="1:33" s="14" customFormat="1" ht="18" customHeight="1" x14ac:dyDescent="0.25">
      <c r="A883" s="24"/>
      <c r="B883" s="24"/>
      <c r="C883" s="24"/>
      <c r="D883" s="24"/>
      <c r="E883" s="24"/>
      <c r="F883" s="24"/>
      <c r="G883" s="24"/>
      <c r="H883" s="33"/>
      <c r="I883" s="33"/>
      <c r="J883" s="33">
        <f t="shared" si="8158"/>
        <v>0</v>
      </c>
      <c r="L883" s="33">
        <f t="shared" si="8158"/>
        <v>0</v>
      </c>
      <c r="N883" s="33">
        <f t="shared" ref="N883" si="8730">$H883*M883</f>
        <v>0</v>
      </c>
      <c r="P883" s="33">
        <f t="shared" ref="P883" si="8731">$H883*O883</f>
        <v>0</v>
      </c>
      <c r="R883" s="33">
        <f t="shared" ref="R883" si="8732">$H883*Q883</f>
        <v>0</v>
      </c>
      <c r="T883" s="33">
        <f t="shared" ref="T883" si="8733">$H883*S883</f>
        <v>0</v>
      </c>
      <c r="V883" s="33">
        <f t="shared" ref="V883" si="8734">$H883*U883</f>
        <v>0</v>
      </c>
      <c r="X883" s="33">
        <f t="shared" ref="X883" si="8735">$H883*W883</f>
        <v>0</v>
      </c>
      <c r="Z883" s="33">
        <f t="shared" ref="Z883" si="8736">$H883*Y883</f>
        <v>0</v>
      </c>
      <c r="AB883" s="33">
        <f t="shared" ref="AB883" si="8737">$H883*AA883</f>
        <v>0</v>
      </c>
      <c r="AD883" s="33">
        <f t="shared" ref="AD883" si="8738">$H883*AC883</f>
        <v>0</v>
      </c>
      <c r="AF883" s="33">
        <f t="shared" ref="AF883" si="8739">$H883*AE883</f>
        <v>0</v>
      </c>
      <c r="AG883" s="34">
        <f t="shared" si="8169"/>
        <v>0</v>
      </c>
    </row>
    <row r="884" spans="1:33" s="14" customFormat="1" ht="18" customHeight="1" x14ac:dyDescent="0.25">
      <c r="A884" s="24"/>
      <c r="B884" s="24"/>
      <c r="C884" s="24"/>
      <c r="D884" s="24"/>
      <c r="E884" s="24"/>
      <c r="F884" s="24"/>
      <c r="G884" s="24"/>
      <c r="H884" s="33"/>
      <c r="I884" s="33"/>
      <c r="J884" s="33">
        <f t="shared" si="8158"/>
        <v>0</v>
      </c>
      <c r="L884" s="33">
        <f t="shared" si="8158"/>
        <v>0</v>
      </c>
      <c r="N884" s="33">
        <f t="shared" ref="N884" si="8740">$H884*M884</f>
        <v>0</v>
      </c>
      <c r="P884" s="33">
        <f t="shared" ref="P884" si="8741">$H884*O884</f>
        <v>0</v>
      </c>
      <c r="R884" s="33">
        <f t="shared" ref="R884" si="8742">$H884*Q884</f>
        <v>0</v>
      </c>
      <c r="T884" s="33">
        <f t="shared" ref="T884" si="8743">$H884*S884</f>
        <v>0</v>
      </c>
      <c r="V884" s="33">
        <f t="shared" ref="V884" si="8744">$H884*U884</f>
        <v>0</v>
      </c>
      <c r="X884" s="33">
        <f t="shared" ref="X884" si="8745">$H884*W884</f>
        <v>0</v>
      </c>
      <c r="Z884" s="33">
        <f t="shared" ref="Z884" si="8746">$H884*Y884</f>
        <v>0</v>
      </c>
      <c r="AB884" s="33">
        <f t="shared" ref="AB884" si="8747">$H884*AA884</f>
        <v>0</v>
      </c>
      <c r="AD884" s="33">
        <f t="shared" ref="AD884" si="8748">$H884*AC884</f>
        <v>0</v>
      </c>
      <c r="AF884" s="33">
        <f t="shared" ref="AF884" si="8749">$H884*AE884</f>
        <v>0</v>
      </c>
      <c r="AG884" s="34">
        <f t="shared" si="8169"/>
        <v>0</v>
      </c>
    </row>
    <row r="885" spans="1:33" s="14" customFormat="1" ht="18" customHeight="1" x14ac:dyDescent="0.25">
      <c r="A885" s="24"/>
      <c r="B885" s="24"/>
      <c r="C885" s="24"/>
      <c r="D885" s="24"/>
      <c r="E885" s="24"/>
      <c r="F885" s="24"/>
      <c r="G885" s="24"/>
      <c r="H885" s="33"/>
      <c r="I885" s="33"/>
      <c r="J885" s="33">
        <f t="shared" si="8158"/>
        <v>0</v>
      </c>
      <c r="L885" s="33">
        <f t="shared" si="8158"/>
        <v>0</v>
      </c>
      <c r="N885" s="33">
        <f t="shared" ref="N885" si="8750">$H885*M885</f>
        <v>0</v>
      </c>
      <c r="P885" s="33">
        <f t="shared" ref="P885" si="8751">$H885*O885</f>
        <v>0</v>
      </c>
      <c r="R885" s="33">
        <f t="shared" ref="R885" si="8752">$H885*Q885</f>
        <v>0</v>
      </c>
      <c r="T885" s="33">
        <f t="shared" ref="T885" si="8753">$H885*S885</f>
        <v>0</v>
      </c>
      <c r="V885" s="33">
        <f t="shared" ref="V885" si="8754">$H885*U885</f>
        <v>0</v>
      </c>
      <c r="X885" s="33">
        <f t="shared" ref="X885" si="8755">$H885*W885</f>
        <v>0</v>
      </c>
      <c r="Z885" s="33">
        <f t="shared" ref="Z885" si="8756">$H885*Y885</f>
        <v>0</v>
      </c>
      <c r="AB885" s="33">
        <f t="shared" ref="AB885" si="8757">$H885*AA885</f>
        <v>0</v>
      </c>
      <c r="AD885" s="33">
        <f t="shared" ref="AD885" si="8758">$H885*AC885</f>
        <v>0</v>
      </c>
      <c r="AF885" s="33">
        <f t="shared" ref="AF885" si="8759">$H885*AE885</f>
        <v>0</v>
      </c>
      <c r="AG885" s="34">
        <f t="shared" si="8169"/>
        <v>0</v>
      </c>
    </row>
    <row r="886" spans="1:33" s="14" customFormat="1" ht="18" customHeight="1" x14ac:dyDescent="0.25">
      <c r="A886" s="24"/>
      <c r="B886" s="24"/>
      <c r="C886" s="24"/>
      <c r="D886" s="24"/>
      <c r="E886" s="24"/>
      <c r="F886" s="24"/>
      <c r="G886" s="24"/>
      <c r="H886" s="33"/>
      <c r="I886" s="33"/>
      <c r="J886" s="33">
        <f t="shared" si="8158"/>
        <v>0</v>
      </c>
      <c r="L886" s="33">
        <f t="shared" si="8158"/>
        <v>0</v>
      </c>
      <c r="N886" s="33">
        <f t="shared" ref="N886" si="8760">$H886*M886</f>
        <v>0</v>
      </c>
      <c r="P886" s="33">
        <f t="shared" ref="P886" si="8761">$H886*O886</f>
        <v>0</v>
      </c>
      <c r="R886" s="33">
        <f t="shared" ref="R886" si="8762">$H886*Q886</f>
        <v>0</v>
      </c>
      <c r="T886" s="33">
        <f t="shared" ref="T886" si="8763">$H886*S886</f>
        <v>0</v>
      </c>
      <c r="V886" s="33">
        <f t="shared" ref="V886" si="8764">$H886*U886</f>
        <v>0</v>
      </c>
      <c r="X886" s="33">
        <f t="shared" ref="X886" si="8765">$H886*W886</f>
        <v>0</v>
      </c>
      <c r="Z886" s="33">
        <f t="shared" ref="Z886" si="8766">$H886*Y886</f>
        <v>0</v>
      </c>
      <c r="AB886" s="33">
        <f t="shared" ref="AB886" si="8767">$H886*AA886</f>
        <v>0</v>
      </c>
      <c r="AD886" s="33">
        <f t="shared" ref="AD886" si="8768">$H886*AC886</f>
        <v>0</v>
      </c>
      <c r="AF886" s="33">
        <f t="shared" ref="AF886" si="8769">$H886*AE886</f>
        <v>0</v>
      </c>
      <c r="AG886" s="34">
        <f t="shared" si="8169"/>
        <v>0</v>
      </c>
    </row>
    <row r="887" spans="1:33" s="14" customFormat="1" ht="18" customHeight="1" x14ac:dyDescent="0.25">
      <c r="A887" s="24"/>
      <c r="B887" s="24"/>
      <c r="C887" s="24"/>
      <c r="D887" s="24"/>
      <c r="E887" s="24"/>
      <c r="F887" s="24"/>
      <c r="G887" s="24"/>
      <c r="H887" s="33"/>
      <c r="I887" s="33"/>
      <c r="J887" s="33">
        <f t="shared" si="8158"/>
        <v>0</v>
      </c>
      <c r="L887" s="33">
        <f t="shared" si="8158"/>
        <v>0</v>
      </c>
      <c r="N887" s="33">
        <f t="shared" ref="N887" si="8770">$H887*M887</f>
        <v>0</v>
      </c>
      <c r="P887" s="33">
        <f t="shared" ref="P887" si="8771">$H887*O887</f>
        <v>0</v>
      </c>
      <c r="R887" s="33">
        <f t="shared" ref="R887" si="8772">$H887*Q887</f>
        <v>0</v>
      </c>
      <c r="T887" s="33">
        <f t="shared" ref="T887" si="8773">$H887*S887</f>
        <v>0</v>
      </c>
      <c r="V887" s="33">
        <f t="shared" ref="V887" si="8774">$H887*U887</f>
        <v>0</v>
      </c>
      <c r="X887" s="33">
        <f t="shared" ref="X887" si="8775">$H887*W887</f>
        <v>0</v>
      </c>
      <c r="Z887" s="33">
        <f t="shared" ref="Z887" si="8776">$H887*Y887</f>
        <v>0</v>
      </c>
      <c r="AB887" s="33">
        <f t="shared" ref="AB887" si="8777">$H887*AA887</f>
        <v>0</v>
      </c>
      <c r="AD887" s="33">
        <f t="shared" ref="AD887" si="8778">$H887*AC887</f>
        <v>0</v>
      </c>
      <c r="AF887" s="33">
        <f t="shared" ref="AF887" si="8779">$H887*AE887</f>
        <v>0</v>
      </c>
      <c r="AG887" s="34">
        <f t="shared" si="8169"/>
        <v>0</v>
      </c>
    </row>
    <row r="888" spans="1:33" s="14" customFormat="1" ht="18" customHeight="1" x14ac:dyDescent="0.25">
      <c r="A888" s="24"/>
      <c r="B888" s="24"/>
      <c r="C888" s="24"/>
      <c r="D888" s="24"/>
      <c r="E888" s="24"/>
      <c r="F888" s="24"/>
      <c r="G888" s="24"/>
      <c r="H888" s="33"/>
      <c r="I888" s="33"/>
      <c r="J888" s="33">
        <f t="shared" si="8158"/>
        <v>0</v>
      </c>
      <c r="L888" s="33">
        <f t="shared" si="8158"/>
        <v>0</v>
      </c>
      <c r="N888" s="33">
        <f t="shared" ref="N888" si="8780">$H888*M888</f>
        <v>0</v>
      </c>
      <c r="P888" s="33">
        <f t="shared" ref="P888" si="8781">$H888*O888</f>
        <v>0</v>
      </c>
      <c r="R888" s="33">
        <f t="shared" ref="R888" si="8782">$H888*Q888</f>
        <v>0</v>
      </c>
      <c r="T888" s="33">
        <f t="shared" ref="T888" si="8783">$H888*S888</f>
        <v>0</v>
      </c>
      <c r="V888" s="33">
        <f t="shared" ref="V888" si="8784">$H888*U888</f>
        <v>0</v>
      </c>
      <c r="X888" s="33">
        <f t="shared" ref="X888" si="8785">$H888*W888</f>
        <v>0</v>
      </c>
      <c r="Z888" s="33">
        <f t="shared" ref="Z888" si="8786">$H888*Y888</f>
        <v>0</v>
      </c>
      <c r="AB888" s="33">
        <f t="shared" ref="AB888" si="8787">$H888*AA888</f>
        <v>0</v>
      </c>
      <c r="AD888" s="33">
        <f t="shared" ref="AD888" si="8788">$H888*AC888</f>
        <v>0</v>
      </c>
      <c r="AF888" s="33">
        <f t="shared" ref="AF888" si="8789">$H888*AE888</f>
        <v>0</v>
      </c>
      <c r="AG888" s="34">
        <f t="shared" si="8169"/>
        <v>0</v>
      </c>
    </row>
    <row r="889" spans="1:33" s="14" customFormat="1" ht="18" customHeight="1" x14ac:dyDescent="0.25">
      <c r="A889" s="24"/>
      <c r="B889" s="24"/>
      <c r="C889" s="24"/>
      <c r="D889" s="24"/>
      <c r="E889" s="24"/>
      <c r="F889" s="24"/>
      <c r="G889" s="24"/>
      <c r="H889" s="33"/>
      <c r="I889" s="33"/>
      <c r="J889" s="33">
        <f t="shared" si="8158"/>
        <v>0</v>
      </c>
      <c r="L889" s="33">
        <f t="shared" si="8158"/>
        <v>0</v>
      </c>
      <c r="N889" s="33">
        <f t="shared" ref="N889" si="8790">$H889*M889</f>
        <v>0</v>
      </c>
      <c r="P889" s="33">
        <f t="shared" ref="P889" si="8791">$H889*O889</f>
        <v>0</v>
      </c>
      <c r="R889" s="33">
        <f t="shared" ref="R889" si="8792">$H889*Q889</f>
        <v>0</v>
      </c>
      <c r="T889" s="33">
        <f t="shared" ref="T889" si="8793">$H889*S889</f>
        <v>0</v>
      </c>
      <c r="V889" s="33">
        <f t="shared" ref="V889" si="8794">$H889*U889</f>
        <v>0</v>
      </c>
      <c r="X889" s="33">
        <f t="shared" ref="X889" si="8795">$H889*W889</f>
        <v>0</v>
      </c>
      <c r="Z889" s="33">
        <f t="shared" ref="Z889" si="8796">$H889*Y889</f>
        <v>0</v>
      </c>
      <c r="AB889" s="33">
        <f t="shared" ref="AB889" si="8797">$H889*AA889</f>
        <v>0</v>
      </c>
      <c r="AD889" s="33">
        <f t="shared" ref="AD889" si="8798">$H889*AC889</f>
        <v>0</v>
      </c>
      <c r="AF889" s="33">
        <f t="shared" ref="AF889" si="8799">$H889*AE889</f>
        <v>0</v>
      </c>
      <c r="AG889" s="34">
        <f t="shared" si="8169"/>
        <v>0</v>
      </c>
    </row>
    <row r="890" spans="1:33" s="14" customFormat="1" ht="18" customHeight="1" x14ac:dyDescent="0.25">
      <c r="A890" s="24"/>
      <c r="B890" s="24"/>
      <c r="C890" s="24"/>
      <c r="D890" s="24"/>
      <c r="E890" s="24"/>
      <c r="F890" s="24"/>
      <c r="G890" s="24"/>
      <c r="H890" s="33"/>
      <c r="I890" s="33"/>
      <c r="J890" s="33">
        <f t="shared" ref="J890:L953" si="8800">$H890*I890</f>
        <v>0</v>
      </c>
      <c r="L890" s="33">
        <f t="shared" si="8800"/>
        <v>0</v>
      </c>
      <c r="N890" s="33">
        <f t="shared" ref="N890" si="8801">$H890*M890</f>
        <v>0</v>
      </c>
      <c r="P890" s="33">
        <f t="shared" ref="P890" si="8802">$H890*O890</f>
        <v>0</v>
      </c>
      <c r="R890" s="33">
        <f t="shared" ref="R890" si="8803">$H890*Q890</f>
        <v>0</v>
      </c>
      <c r="T890" s="33">
        <f t="shared" ref="T890" si="8804">$H890*S890</f>
        <v>0</v>
      </c>
      <c r="V890" s="33">
        <f t="shared" ref="V890" si="8805">$H890*U890</f>
        <v>0</v>
      </c>
      <c r="X890" s="33">
        <f t="shared" ref="X890" si="8806">$H890*W890</f>
        <v>0</v>
      </c>
      <c r="Z890" s="33">
        <f t="shared" ref="Z890" si="8807">$H890*Y890</f>
        <v>0</v>
      </c>
      <c r="AB890" s="33">
        <f t="shared" ref="AB890" si="8808">$H890*AA890</f>
        <v>0</v>
      </c>
      <c r="AD890" s="33">
        <f t="shared" ref="AD890" si="8809">$H890*AC890</f>
        <v>0</v>
      </c>
      <c r="AF890" s="33">
        <f t="shared" ref="AF890" si="8810">$H890*AE890</f>
        <v>0</v>
      </c>
      <c r="AG890" s="34">
        <f t="shared" ref="AG890:AG953" si="8811">J890+L890+N890+P890+R890+T890+V890+X890+Z890+AB890+AD890+AF890</f>
        <v>0</v>
      </c>
    </row>
    <row r="891" spans="1:33" s="14" customFormat="1" ht="18" customHeight="1" x14ac:dyDescent="0.25">
      <c r="A891" s="24"/>
      <c r="B891" s="24"/>
      <c r="C891" s="24"/>
      <c r="D891" s="24"/>
      <c r="E891" s="24"/>
      <c r="F891" s="24"/>
      <c r="G891" s="24"/>
      <c r="H891" s="33"/>
      <c r="I891" s="33"/>
      <c r="J891" s="33">
        <f t="shared" si="8800"/>
        <v>0</v>
      </c>
      <c r="L891" s="33">
        <f t="shared" si="8800"/>
        <v>0</v>
      </c>
      <c r="N891" s="33">
        <f t="shared" ref="N891" si="8812">$H891*M891</f>
        <v>0</v>
      </c>
      <c r="P891" s="33">
        <f t="shared" ref="P891" si="8813">$H891*O891</f>
        <v>0</v>
      </c>
      <c r="R891" s="33">
        <f t="shared" ref="R891" si="8814">$H891*Q891</f>
        <v>0</v>
      </c>
      <c r="T891" s="33">
        <f t="shared" ref="T891" si="8815">$H891*S891</f>
        <v>0</v>
      </c>
      <c r="V891" s="33">
        <f t="shared" ref="V891" si="8816">$H891*U891</f>
        <v>0</v>
      </c>
      <c r="X891" s="33">
        <f t="shared" ref="X891" si="8817">$H891*W891</f>
        <v>0</v>
      </c>
      <c r="Z891" s="33">
        <f t="shared" ref="Z891" si="8818">$H891*Y891</f>
        <v>0</v>
      </c>
      <c r="AB891" s="33">
        <f t="shared" ref="AB891" si="8819">$H891*AA891</f>
        <v>0</v>
      </c>
      <c r="AD891" s="33">
        <f t="shared" ref="AD891" si="8820">$H891*AC891</f>
        <v>0</v>
      </c>
      <c r="AF891" s="33">
        <f t="shared" ref="AF891" si="8821">$H891*AE891</f>
        <v>0</v>
      </c>
      <c r="AG891" s="34">
        <f t="shared" si="8811"/>
        <v>0</v>
      </c>
    </row>
    <row r="892" spans="1:33" s="14" customFormat="1" ht="18" customHeight="1" x14ac:dyDescent="0.25">
      <c r="A892" s="24"/>
      <c r="B892" s="24"/>
      <c r="C892" s="24"/>
      <c r="D892" s="24"/>
      <c r="E892" s="24"/>
      <c r="F892" s="24"/>
      <c r="G892" s="24"/>
      <c r="H892" s="33"/>
      <c r="I892" s="33"/>
      <c r="J892" s="33">
        <f t="shared" si="8800"/>
        <v>0</v>
      </c>
      <c r="L892" s="33">
        <f t="shared" si="8800"/>
        <v>0</v>
      </c>
      <c r="N892" s="33">
        <f t="shared" ref="N892" si="8822">$H892*M892</f>
        <v>0</v>
      </c>
      <c r="P892" s="33">
        <f t="shared" ref="P892" si="8823">$H892*O892</f>
        <v>0</v>
      </c>
      <c r="R892" s="33">
        <f t="shared" ref="R892" si="8824">$H892*Q892</f>
        <v>0</v>
      </c>
      <c r="T892" s="33">
        <f t="shared" ref="T892" si="8825">$H892*S892</f>
        <v>0</v>
      </c>
      <c r="V892" s="33">
        <f t="shared" ref="V892" si="8826">$H892*U892</f>
        <v>0</v>
      </c>
      <c r="X892" s="33">
        <f t="shared" ref="X892" si="8827">$H892*W892</f>
        <v>0</v>
      </c>
      <c r="Z892" s="33">
        <f t="shared" ref="Z892" si="8828">$H892*Y892</f>
        <v>0</v>
      </c>
      <c r="AB892" s="33">
        <f t="shared" ref="AB892" si="8829">$H892*AA892</f>
        <v>0</v>
      </c>
      <c r="AD892" s="33">
        <f t="shared" ref="AD892" si="8830">$H892*AC892</f>
        <v>0</v>
      </c>
      <c r="AF892" s="33">
        <f t="shared" ref="AF892" si="8831">$H892*AE892</f>
        <v>0</v>
      </c>
      <c r="AG892" s="34">
        <f t="shared" si="8811"/>
        <v>0</v>
      </c>
    </row>
    <row r="893" spans="1:33" s="14" customFormat="1" ht="18" customHeight="1" x14ac:dyDescent="0.25">
      <c r="A893" s="24"/>
      <c r="B893" s="24"/>
      <c r="C893" s="24"/>
      <c r="D893" s="24"/>
      <c r="E893" s="24"/>
      <c r="F893" s="24"/>
      <c r="G893" s="24"/>
      <c r="H893" s="33"/>
      <c r="I893" s="33"/>
      <c r="J893" s="33">
        <f t="shared" si="8800"/>
        <v>0</v>
      </c>
      <c r="L893" s="33">
        <f t="shared" si="8800"/>
        <v>0</v>
      </c>
      <c r="N893" s="33">
        <f t="shared" ref="N893" si="8832">$H893*M893</f>
        <v>0</v>
      </c>
      <c r="P893" s="33">
        <f t="shared" ref="P893" si="8833">$H893*O893</f>
        <v>0</v>
      </c>
      <c r="R893" s="33">
        <f t="shared" ref="R893" si="8834">$H893*Q893</f>
        <v>0</v>
      </c>
      <c r="T893" s="33">
        <f t="shared" ref="T893" si="8835">$H893*S893</f>
        <v>0</v>
      </c>
      <c r="V893" s="33">
        <f t="shared" ref="V893" si="8836">$H893*U893</f>
        <v>0</v>
      </c>
      <c r="X893" s="33">
        <f t="shared" ref="X893" si="8837">$H893*W893</f>
        <v>0</v>
      </c>
      <c r="Z893" s="33">
        <f t="shared" ref="Z893" si="8838">$H893*Y893</f>
        <v>0</v>
      </c>
      <c r="AB893" s="33">
        <f t="shared" ref="AB893" si="8839">$H893*AA893</f>
        <v>0</v>
      </c>
      <c r="AD893" s="33">
        <f t="shared" ref="AD893" si="8840">$H893*AC893</f>
        <v>0</v>
      </c>
      <c r="AF893" s="33">
        <f t="shared" ref="AF893" si="8841">$H893*AE893</f>
        <v>0</v>
      </c>
      <c r="AG893" s="34">
        <f t="shared" si="8811"/>
        <v>0</v>
      </c>
    </row>
    <row r="894" spans="1:33" s="14" customFormat="1" ht="18" customHeight="1" x14ac:dyDescent="0.25">
      <c r="A894" s="24"/>
      <c r="B894" s="24"/>
      <c r="C894" s="24"/>
      <c r="D894" s="24"/>
      <c r="E894" s="24"/>
      <c r="F894" s="24"/>
      <c r="G894" s="24"/>
      <c r="H894" s="33"/>
      <c r="I894" s="33"/>
      <c r="J894" s="33">
        <f t="shared" si="8800"/>
        <v>0</v>
      </c>
      <c r="L894" s="33">
        <f t="shared" si="8800"/>
        <v>0</v>
      </c>
      <c r="N894" s="33">
        <f t="shared" ref="N894" si="8842">$H894*M894</f>
        <v>0</v>
      </c>
      <c r="P894" s="33">
        <f t="shared" ref="P894" si="8843">$H894*O894</f>
        <v>0</v>
      </c>
      <c r="R894" s="33">
        <f t="shared" ref="R894" si="8844">$H894*Q894</f>
        <v>0</v>
      </c>
      <c r="T894" s="33">
        <f t="shared" ref="T894" si="8845">$H894*S894</f>
        <v>0</v>
      </c>
      <c r="V894" s="33">
        <f t="shared" ref="V894" si="8846">$H894*U894</f>
        <v>0</v>
      </c>
      <c r="X894" s="33">
        <f t="shared" ref="X894" si="8847">$H894*W894</f>
        <v>0</v>
      </c>
      <c r="Z894" s="33">
        <f t="shared" ref="Z894" si="8848">$H894*Y894</f>
        <v>0</v>
      </c>
      <c r="AB894" s="33">
        <f t="shared" ref="AB894" si="8849">$H894*AA894</f>
        <v>0</v>
      </c>
      <c r="AD894" s="33">
        <f t="shared" ref="AD894" si="8850">$H894*AC894</f>
        <v>0</v>
      </c>
      <c r="AF894" s="33">
        <f t="shared" ref="AF894" si="8851">$H894*AE894</f>
        <v>0</v>
      </c>
      <c r="AG894" s="34">
        <f t="shared" si="8811"/>
        <v>0</v>
      </c>
    </row>
    <row r="895" spans="1:33" s="14" customFormat="1" ht="18" customHeight="1" x14ac:dyDescent="0.25">
      <c r="A895" s="24"/>
      <c r="B895" s="24"/>
      <c r="C895" s="24"/>
      <c r="D895" s="24"/>
      <c r="E895" s="24"/>
      <c r="F895" s="24"/>
      <c r="G895" s="24"/>
      <c r="H895" s="33"/>
      <c r="I895" s="33"/>
      <c r="J895" s="33">
        <f t="shared" si="8800"/>
        <v>0</v>
      </c>
      <c r="L895" s="33">
        <f t="shared" si="8800"/>
        <v>0</v>
      </c>
      <c r="N895" s="33">
        <f t="shared" ref="N895" si="8852">$H895*M895</f>
        <v>0</v>
      </c>
      <c r="P895" s="33">
        <f t="shared" ref="P895" si="8853">$H895*O895</f>
        <v>0</v>
      </c>
      <c r="R895" s="33">
        <f t="shared" ref="R895" si="8854">$H895*Q895</f>
        <v>0</v>
      </c>
      <c r="T895" s="33">
        <f t="shared" ref="T895" si="8855">$H895*S895</f>
        <v>0</v>
      </c>
      <c r="V895" s="33">
        <f t="shared" ref="V895" si="8856">$H895*U895</f>
        <v>0</v>
      </c>
      <c r="X895" s="33">
        <f t="shared" ref="X895" si="8857">$H895*W895</f>
        <v>0</v>
      </c>
      <c r="Z895" s="33">
        <f t="shared" ref="Z895" si="8858">$H895*Y895</f>
        <v>0</v>
      </c>
      <c r="AB895" s="33">
        <f t="shared" ref="AB895" si="8859">$H895*AA895</f>
        <v>0</v>
      </c>
      <c r="AD895" s="33">
        <f t="shared" ref="AD895" si="8860">$H895*AC895</f>
        <v>0</v>
      </c>
      <c r="AF895" s="33">
        <f t="shared" ref="AF895" si="8861">$H895*AE895</f>
        <v>0</v>
      </c>
      <c r="AG895" s="34">
        <f t="shared" si="8811"/>
        <v>0</v>
      </c>
    </row>
    <row r="896" spans="1:33" s="14" customFormat="1" ht="18" customHeight="1" x14ac:dyDescent="0.25">
      <c r="A896" s="24"/>
      <c r="B896" s="24"/>
      <c r="C896" s="24"/>
      <c r="D896" s="24"/>
      <c r="E896" s="24"/>
      <c r="F896" s="24"/>
      <c r="G896" s="24"/>
      <c r="H896" s="33"/>
      <c r="I896" s="33"/>
      <c r="J896" s="33">
        <f t="shared" si="8800"/>
        <v>0</v>
      </c>
      <c r="L896" s="33">
        <f t="shared" si="8800"/>
        <v>0</v>
      </c>
      <c r="N896" s="33">
        <f t="shared" ref="N896" si="8862">$H896*M896</f>
        <v>0</v>
      </c>
      <c r="P896" s="33">
        <f t="shared" ref="P896" si="8863">$H896*O896</f>
        <v>0</v>
      </c>
      <c r="R896" s="33">
        <f t="shared" ref="R896" si="8864">$H896*Q896</f>
        <v>0</v>
      </c>
      <c r="T896" s="33">
        <f t="shared" ref="T896" si="8865">$H896*S896</f>
        <v>0</v>
      </c>
      <c r="V896" s="33">
        <f t="shared" ref="V896" si="8866">$H896*U896</f>
        <v>0</v>
      </c>
      <c r="X896" s="33">
        <f t="shared" ref="X896" si="8867">$H896*W896</f>
        <v>0</v>
      </c>
      <c r="Z896" s="33">
        <f t="shared" ref="Z896" si="8868">$H896*Y896</f>
        <v>0</v>
      </c>
      <c r="AB896" s="33">
        <f t="shared" ref="AB896" si="8869">$H896*AA896</f>
        <v>0</v>
      </c>
      <c r="AD896" s="33">
        <f t="shared" ref="AD896" si="8870">$H896*AC896</f>
        <v>0</v>
      </c>
      <c r="AF896" s="33">
        <f t="shared" ref="AF896" si="8871">$H896*AE896</f>
        <v>0</v>
      </c>
      <c r="AG896" s="34">
        <f t="shared" si="8811"/>
        <v>0</v>
      </c>
    </row>
    <row r="897" spans="1:33" s="14" customFormat="1" ht="18" customHeight="1" x14ac:dyDescent="0.25">
      <c r="A897" s="24"/>
      <c r="B897" s="24"/>
      <c r="C897" s="24"/>
      <c r="D897" s="24"/>
      <c r="E897" s="24"/>
      <c r="F897" s="24"/>
      <c r="G897" s="24"/>
      <c r="H897" s="33"/>
      <c r="I897" s="33"/>
      <c r="J897" s="33">
        <f t="shared" si="8800"/>
        <v>0</v>
      </c>
      <c r="L897" s="33">
        <f t="shared" si="8800"/>
        <v>0</v>
      </c>
      <c r="N897" s="33">
        <f t="shared" ref="N897" si="8872">$H897*M897</f>
        <v>0</v>
      </c>
      <c r="P897" s="33">
        <f t="shared" ref="P897" si="8873">$H897*O897</f>
        <v>0</v>
      </c>
      <c r="R897" s="33">
        <f t="shared" ref="R897" si="8874">$H897*Q897</f>
        <v>0</v>
      </c>
      <c r="T897" s="33">
        <f t="shared" ref="T897" si="8875">$H897*S897</f>
        <v>0</v>
      </c>
      <c r="V897" s="33">
        <f t="shared" ref="V897" si="8876">$H897*U897</f>
        <v>0</v>
      </c>
      <c r="X897" s="33">
        <f t="shared" ref="X897" si="8877">$H897*W897</f>
        <v>0</v>
      </c>
      <c r="Z897" s="33">
        <f t="shared" ref="Z897" si="8878">$H897*Y897</f>
        <v>0</v>
      </c>
      <c r="AB897" s="33">
        <f t="shared" ref="AB897" si="8879">$H897*AA897</f>
        <v>0</v>
      </c>
      <c r="AD897" s="33">
        <f t="shared" ref="AD897" si="8880">$H897*AC897</f>
        <v>0</v>
      </c>
      <c r="AF897" s="33">
        <f t="shared" ref="AF897" si="8881">$H897*AE897</f>
        <v>0</v>
      </c>
      <c r="AG897" s="34">
        <f t="shared" si="8811"/>
        <v>0</v>
      </c>
    </row>
    <row r="898" spans="1:33" s="14" customFormat="1" ht="18" customHeight="1" x14ac:dyDescent="0.25">
      <c r="A898" s="24"/>
      <c r="B898" s="24"/>
      <c r="C898" s="24"/>
      <c r="D898" s="24"/>
      <c r="E898" s="24"/>
      <c r="F898" s="24"/>
      <c r="G898" s="24"/>
      <c r="H898" s="33"/>
      <c r="I898" s="33"/>
      <c r="J898" s="33">
        <f t="shared" si="8800"/>
        <v>0</v>
      </c>
      <c r="L898" s="33">
        <f t="shared" si="8800"/>
        <v>0</v>
      </c>
      <c r="N898" s="33">
        <f t="shared" ref="N898" si="8882">$H898*M898</f>
        <v>0</v>
      </c>
      <c r="P898" s="33">
        <f t="shared" ref="P898" si="8883">$H898*O898</f>
        <v>0</v>
      </c>
      <c r="R898" s="33">
        <f t="shared" ref="R898" si="8884">$H898*Q898</f>
        <v>0</v>
      </c>
      <c r="T898" s="33">
        <f t="shared" ref="T898" si="8885">$H898*S898</f>
        <v>0</v>
      </c>
      <c r="V898" s="33">
        <f t="shared" ref="V898" si="8886">$H898*U898</f>
        <v>0</v>
      </c>
      <c r="X898" s="33">
        <f t="shared" ref="X898" si="8887">$H898*W898</f>
        <v>0</v>
      </c>
      <c r="Z898" s="33">
        <f t="shared" ref="Z898" si="8888">$H898*Y898</f>
        <v>0</v>
      </c>
      <c r="AB898" s="33">
        <f t="shared" ref="AB898" si="8889">$H898*AA898</f>
        <v>0</v>
      </c>
      <c r="AD898" s="33">
        <f t="shared" ref="AD898" si="8890">$H898*AC898</f>
        <v>0</v>
      </c>
      <c r="AF898" s="33">
        <f t="shared" ref="AF898" si="8891">$H898*AE898</f>
        <v>0</v>
      </c>
      <c r="AG898" s="34">
        <f t="shared" si="8811"/>
        <v>0</v>
      </c>
    </row>
    <row r="899" spans="1:33" s="14" customFormat="1" ht="18" customHeight="1" x14ac:dyDescent="0.25">
      <c r="A899" s="24"/>
      <c r="B899" s="24"/>
      <c r="C899" s="24"/>
      <c r="D899" s="24"/>
      <c r="E899" s="24"/>
      <c r="F899" s="24"/>
      <c r="G899" s="24"/>
      <c r="H899" s="33"/>
      <c r="I899" s="33"/>
      <c r="J899" s="33">
        <f t="shared" si="8800"/>
        <v>0</v>
      </c>
      <c r="L899" s="33">
        <f t="shared" si="8800"/>
        <v>0</v>
      </c>
      <c r="N899" s="33">
        <f t="shared" ref="N899" si="8892">$H899*M899</f>
        <v>0</v>
      </c>
      <c r="P899" s="33">
        <f t="shared" ref="P899" si="8893">$H899*O899</f>
        <v>0</v>
      </c>
      <c r="R899" s="33">
        <f t="shared" ref="R899" si="8894">$H899*Q899</f>
        <v>0</v>
      </c>
      <c r="T899" s="33">
        <f t="shared" ref="T899" si="8895">$H899*S899</f>
        <v>0</v>
      </c>
      <c r="V899" s="33">
        <f t="shared" ref="V899" si="8896">$H899*U899</f>
        <v>0</v>
      </c>
      <c r="X899" s="33">
        <f t="shared" ref="X899" si="8897">$H899*W899</f>
        <v>0</v>
      </c>
      <c r="Z899" s="33">
        <f t="shared" ref="Z899" si="8898">$H899*Y899</f>
        <v>0</v>
      </c>
      <c r="AB899" s="33">
        <f t="shared" ref="AB899" si="8899">$H899*AA899</f>
        <v>0</v>
      </c>
      <c r="AD899" s="33">
        <f t="shared" ref="AD899" si="8900">$H899*AC899</f>
        <v>0</v>
      </c>
      <c r="AF899" s="33">
        <f t="shared" ref="AF899" si="8901">$H899*AE899</f>
        <v>0</v>
      </c>
      <c r="AG899" s="34">
        <f t="shared" si="8811"/>
        <v>0</v>
      </c>
    </row>
    <row r="900" spans="1:33" s="14" customFormat="1" ht="18" customHeight="1" x14ac:dyDescent="0.25">
      <c r="A900" s="24"/>
      <c r="B900" s="24"/>
      <c r="C900" s="24"/>
      <c r="D900" s="24"/>
      <c r="E900" s="24"/>
      <c r="F900" s="24"/>
      <c r="G900" s="24"/>
      <c r="H900" s="33"/>
      <c r="I900" s="33"/>
      <c r="J900" s="33">
        <f t="shared" si="8800"/>
        <v>0</v>
      </c>
      <c r="L900" s="33">
        <f t="shared" si="8800"/>
        <v>0</v>
      </c>
      <c r="N900" s="33">
        <f t="shared" ref="N900" si="8902">$H900*M900</f>
        <v>0</v>
      </c>
      <c r="P900" s="33">
        <f t="shared" ref="P900" si="8903">$H900*O900</f>
        <v>0</v>
      </c>
      <c r="R900" s="33">
        <f t="shared" ref="R900" si="8904">$H900*Q900</f>
        <v>0</v>
      </c>
      <c r="T900" s="33">
        <f t="shared" ref="T900" si="8905">$H900*S900</f>
        <v>0</v>
      </c>
      <c r="V900" s="33">
        <f t="shared" ref="V900" si="8906">$H900*U900</f>
        <v>0</v>
      </c>
      <c r="X900" s="33">
        <f t="shared" ref="X900" si="8907">$H900*W900</f>
        <v>0</v>
      </c>
      <c r="Z900" s="33">
        <f t="shared" ref="Z900" si="8908">$H900*Y900</f>
        <v>0</v>
      </c>
      <c r="AB900" s="33">
        <f t="shared" ref="AB900" si="8909">$H900*AA900</f>
        <v>0</v>
      </c>
      <c r="AD900" s="33">
        <f t="shared" ref="AD900" si="8910">$H900*AC900</f>
        <v>0</v>
      </c>
      <c r="AF900" s="33">
        <f t="shared" ref="AF900" si="8911">$H900*AE900</f>
        <v>0</v>
      </c>
      <c r="AG900" s="34">
        <f t="shared" si="8811"/>
        <v>0</v>
      </c>
    </row>
    <row r="901" spans="1:33" s="14" customFormat="1" ht="18" customHeight="1" x14ac:dyDescent="0.25">
      <c r="A901" s="24"/>
      <c r="B901" s="24"/>
      <c r="C901" s="24"/>
      <c r="D901" s="24"/>
      <c r="E901" s="24"/>
      <c r="F901" s="24"/>
      <c r="G901" s="24"/>
      <c r="H901" s="33"/>
      <c r="I901" s="33"/>
      <c r="J901" s="33">
        <f t="shared" si="8800"/>
        <v>0</v>
      </c>
      <c r="L901" s="33">
        <f t="shared" si="8800"/>
        <v>0</v>
      </c>
      <c r="N901" s="33">
        <f t="shared" ref="N901" si="8912">$H901*M901</f>
        <v>0</v>
      </c>
      <c r="P901" s="33">
        <f t="shared" ref="P901" si="8913">$H901*O901</f>
        <v>0</v>
      </c>
      <c r="R901" s="33">
        <f t="shared" ref="R901" si="8914">$H901*Q901</f>
        <v>0</v>
      </c>
      <c r="T901" s="33">
        <f t="shared" ref="T901" si="8915">$H901*S901</f>
        <v>0</v>
      </c>
      <c r="V901" s="33">
        <f t="shared" ref="V901" si="8916">$H901*U901</f>
        <v>0</v>
      </c>
      <c r="X901" s="33">
        <f t="shared" ref="X901" si="8917">$H901*W901</f>
        <v>0</v>
      </c>
      <c r="Z901" s="33">
        <f t="shared" ref="Z901" si="8918">$H901*Y901</f>
        <v>0</v>
      </c>
      <c r="AB901" s="33">
        <f t="shared" ref="AB901" si="8919">$H901*AA901</f>
        <v>0</v>
      </c>
      <c r="AD901" s="33">
        <f t="shared" ref="AD901" si="8920">$H901*AC901</f>
        <v>0</v>
      </c>
      <c r="AF901" s="33">
        <f t="shared" ref="AF901" si="8921">$H901*AE901</f>
        <v>0</v>
      </c>
      <c r="AG901" s="34">
        <f t="shared" si="8811"/>
        <v>0</v>
      </c>
    </row>
    <row r="902" spans="1:33" s="14" customFormat="1" ht="18" customHeight="1" x14ac:dyDescent="0.25">
      <c r="A902" s="24"/>
      <c r="B902" s="24"/>
      <c r="C902" s="24"/>
      <c r="D902" s="24"/>
      <c r="E902" s="24"/>
      <c r="F902" s="24"/>
      <c r="G902" s="24"/>
      <c r="H902" s="33"/>
      <c r="I902" s="33"/>
      <c r="J902" s="33">
        <f t="shared" si="8800"/>
        <v>0</v>
      </c>
      <c r="L902" s="33">
        <f t="shared" si="8800"/>
        <v>0</v>
      </c>
      <c r="N902" s="33">
        <f t="shared" ref="N902" si="8922">$H902*M902</f>
        <v>0</v>
      </c>
      <c r="P902" s="33">
        <f t="shared" ref="P902" si="8923">$H902*O902</f>
        <v>0</v>
      </c>
      <c r="R902" s="33">
        <f t="shared" ref="R902" si="8924">$H902*Q902</f>
        <v>0</v>
      </c>
      <c r="T902" s="33">
        <f t="shared" ref="T902" si="8925">$H902*S902</f>
        <v>0</v>
      </c>
      <c r="V902" s="33">
        <f t="shared" ref="V902" si="8926">$H902*U902</f>
        <v>0</v>
      </c>
      <c r="X902" s="33">
        <f t="shared" ref="X902" si="8927">$H902*W902</f>
        <v>0</v>
      </c>
      <c r="Z902" s="33">
        <f t="shared" ref="Z902" si="8928">$H902*Y902</f>
        <v>0</v>
      </c>
      <c r="AB902" s="33">
        <f t="shared" ref="AB902" si="8929">$H902*AA902</f>
        <v>0</v>
      </c>
      <c r="AD902" s="33">
        <f t="shared" ref="AD902" si="8930">$H902*AC902</f>
        <v>0</v>
      </c>
      <c r="AF902" s="33">
        <f t="shared" ref="AF902" si="8931">$H902*AE902</f>
        <v>0</v>
      </c>
      <c r="AG902" s="34">
        <f t="shared" si="8811"/>
        <v>0</v>
      </c>
    </row>
    <row r="903" spans="1:33" s="14" customFormat="1" ht="18" customHeight="1" x14ac:dyDescent="0.25">
      <c r="A903" s="24"/>
      <c r="B903" s="24"/>
      <c r="C903" s="24"/>
      <c r="D903" s="24"/>
      <c r="E903" s="24"/>
      <c r="F903" s="24"/>
      <c r="G903" s="24"/>
      <c r="H903" s="33"/>
      <c r="I903" s="33"/>
      <c r="J903" s="33">
        <f t="shared" si="8800"/>
        <v>0</v>
      </c>
      <c r="L903" s="33">
        <f t="shared" si="8800"/>
        <v>0</v>
      </c>
      <c r="N903" s="33">
        <f t="shared" ref="N903" si="8932">$H903*M903</f>
        <v>0</v>
      </c>
      <c r="P903" s="33">
        <f t="shared" ref="P903" si="8933">$H903*O903</f>
        <v>0</v>
      </c>
      <c r="R903" s="33">
        <f t="shared" ref="R903" si="8934">$H903*Q903</f>
        <v>0</v>
      </c>
      <c r="T903" s="33">
        <f t="shared" ref="T903" si="8935">$H903*S903</f>
        <v>0</v>
      </c>
      <c r="V903" s="33">
        <f t="shared" ref="V903" si="8936">$H903*U903</f>
        <v>0</v>
      </c>
      <c r="X903" s="33">
        <f t="shared" ref="X903" si="8937">$H903*W903</f>
        <v>0</v>
      </c>
      <c r="Z903" s="33">
        <f t="shared" ref="Z903" si="8938">$H903*Y903</f>
        <v>0</v>
      </c>
      <c r="AB903" s="33">
        <f t="shared" ref="AB903" si="8939">$H903*AA903</f>
        <v>0</v>
      </c>
      <c r="AD903" s="33">
        <f t="shared" ref="AD903" si="8940">$H903*AC903</f>
        <v>0</v>
      </c>
      <c r="AF903" s="33">
        <f t="shared" ref="AF903" si="8941">$H903*AE903</f>
        <v>0</v>
      </c>
      <c r="AG903" s="34">
        <f t="shared" si="8811"/>
        <v>0</v>
      </c>
    </row>
    <row r="904" spans="1:33" s="14" customFormat="1" ht="18" customHeight="1" x14ac:dyDescent="0.25">
      <c r="A904" s="24"/>
      <c r="B904" s="24"/>
      <c r="C904" s="24"/>
      <c r="D904" s="24"/>
      <c r="E904" s="24"/>
      <c r="F904" s="24"/>
      <c r="G904" s="24"/>
      <c r="H904" s="33"/>
      <c r="I904" s="33"/>
      <c r="J904" s="33">
        <f t="shared" si="8800"/>
        <v>0</v>
      </c>
      <c r="L904" s="33">
        <f t="shared" si="8800"/>
        <v>0</v>
      </c>
      <c r="N904" s="33">
        <f t="shared" ref="N904" si="8942">$H904*M904</f>
        <v>0</v>
      </c>
      <c r="P904" s="33">
        <f t="shared" ref="P904" si="8943">$H904*O904</f>
        <v>0</v>
      </c>
      <c r="R904" s="33">
        <f t="shared" ref="R904" si="8944">$H904*Q904</f>
        <v>0</v>
      </c>
      <c r="T904" s="33">
        <f t="shared" ref="T904" si="8945">$H904*S904</f>
        <v>0</v>
      </c>
      <c r="V904" s="33">
        <f t="shared" ref="V904" si="8946">$H904*U904</f>
        <v>0</v>
      </c>
      <c r="X904" s="33">
        <f t="shared" ref="X904" si="8947">$H904*W904</f>
        <v>0</v>
      </c>
      <c r="Z904" s="33">
        <f t="shared" ref="Z904" si="8948">$H904*Y904</f>
        <v>0</v>
      </c>
      <c r="AB904" s="33">
        <f t="shared" ref="AB904" si="8949">$H904*AA904</f>
        <v>0</v>
      </c>
      <c r="AD904" s="33">
        <f t="shared" ref="AD904" si="8950">$H904*AC904</f>
        <v>0</v>
      </c>
      <c r="AF904" s="33">
        <f t="shared" ref="AF904" si="8951">$H904*AE904</f>
        <v>0</v>
      </c>
      <c r="AG904" s="34">
        <f t="shared" si="8811"/>
        <v>0</v>
      </c>
    </row>
    <row r="905" spans="1:33" s="14" customFormat="1" ht="18" customHeight="1" x14ac:dyDescent="0.25">
      <c r="A905" s="24"/>
      <c r="B905" s="24"/>
      <c r="C905" s="24"/>
      <c r="D905" s="24"/>
      <c r="E905" s="24"/>
      <c r="F905" s="24"/>
      <c r="G905" s="24"/>
      <c r="H905" s="33"/>
      <c r="I905" s="33"/>
      <c r="J905" s="33">
        <f t="shared" si="8800"/>
        <v>0</v>
      </c>
      <c r="L905" s="33">
        <f t="shared" si="8800"/>
        <v>0</v>
      </c>
      <c r="N905" s="33">
        <f t="shared" ref="N905" si="8952">$H905*M905</f>
        <v>0</v>
      </c>
      <c r="P905" s="33">
        <f t="shared" ref="P905" si="8953">$H905*O905</f>
        <v>0</v>
      </c>
      <c r="R905" s="33">
        <f t="shared" ref="R905" si="8954">$H905*Q905</f>
        <v>0</v>
      </c>
      <c r="T905" s="33">
        <f t="shared" ref="T905" si="8955">$H905*S905</f>
        <v>0</v>
      </c>
      <c r="V905" s="33">
        <f t="shared" ref="V905" si="8956">$H905*U905</f>
        <v>0</v>
      </c>
      <c r="X905" s="33">
        <f t="shared" ref="X905" si="8957">$H905*W905</f>
        <v>0</v>
      </c>
      <c r="Z905" s="33">
        <f t="shared" ref="Z905" si="8958">$H905*Y905</f>
        <v>0</v>
      </c>
      <c r="AB905" s="33">
        <f t="shared" ref="AB905" si="8959">$H905*AA905</f>
        <v>0</v>
      </c>
      <c r="AD905" s="33">
        <f t="shared" ref="AD905" si="8960">$H905*AC905</f>
        <v>0</v>
      </c>
      <c r="AF905" s="33">
        <f t="shared" ref="AF905" si="8961">$H905*AE905</f>
        <v>0</v>
      </c>
      <c r="AG905" s="34">
        <f t="shared" si="8811"/>
        <v>0</v>
      </c>
    </row>
    <row r="906" spans="1:33" s="14" customFormat="1" ht="18" customHeight="1" x14ac:dyDescent="0.25">
      <c r="A906" s="24"/>
      <c r="B906" s="24"/>
      <c r="C906" s="24"/>
      <c r="D906" s="24"/>
      <c r="E906" s="24"/>
      <c r="F906" s="24"/>
      <c r="G906" s="24"/>
      <c r="H906" s="33"/>
      <c r="I906" s="33"/>
      <c r="J906" s="33">
        <f t="shared" si="8800"/>
        <v>0</v>
      </c>
      <c r="L906" s="33">
        <f t="shared" si="8800"/>
        <v>0</v>
      </c>
      <c r="N906" s="33">
        <f t="shared" ref="N906" si="8962">$H906*M906</f>
        <v>0</v>
      </c>
      <c r="P906" s="33">
        <f t="shared" ref="P906" si="8963">$H906*O906</f>
        <v>0</v>
      </c>
      <c r="R906" s="33">
        <f t="shared" ref="R906" si="8964">$H906*Q906</f>
        <v>0</v>
      </c>
      <c r="T906" s="33">
        <f t="shared" ref="T906" si="8965">$H906*S906</f>
        <v>0</v>
      </c>
      <c r="V906" s="33">
        <f t="shared" ref="V906" si="8966">$H906*U906</f>
        <v>0</v>
      </c>
      <c r="X906" s="33">
        <f t="shared" ref="X906" si="8967">$H906*W906</f>
        <v>0</v>
      </c>
      <c r="Z906" s="33">
        <f t="shared" ref="Z906" si="8968">$H906*Y906</f>
        <v>0</v>
      </c>
      <c r="AB906" s="33">
        <f t="shared" ref="AB906" si="8969">$H906*AA906</f>
        <v>0</v>
      </c>
      <c r="AD906" s="33">
        <f t="shared" ref="AD906" si="8970">$H906*AC906</f>
        <v>0</v>
      </c>
      <c r="AF906" s="33">
        <f t="shared" ref="AF906" si="8971">$H906*AE906</f>
        <v>0</v>
      </c>
      <c r="AG906" s="34">
        <f t="shared" si="8811"/>
        <v>0</v>
      </c>
    </row>
    <row r="907" spans="1:33" s="14" customFormat="1" ht="18" customHeight="1" x14ac:dyDescent="0.25">
      <c r="A907" s="24"/>
      <c r="B907" s="24"/>
      <c r="C907" s="24"/>
      <c r="D907" s="24"/>
      <c r="E907" s="24"/>
      <c r="F907" s="24"/>
      <c r="G907" s="24"/>
      <c r="H907" s="33"/>
      <c r="I907" s="33"/>
      <c r="J907" s="33">
        <f t="shared" si="8800"/>
        <v>0</v>
      </c>
      <c r="L907" s="33">
        <f t="shared" si="8800"/>
        <v>0</v>
      </c>
      <c r="N907" s="33">
        <f t="shared" ref="N907" si="8972">$H907*M907</f>
        <v>0</v>
      </c>
      <c r="P907" s="33">
        <f t="shared" ref="P907" si="8973">$H907*O907</f>
        <v>0</v>
      </c>
      <c r="R907" s="33">
        <f t="shared" ref="R907" si="8974">$H907*Q907</f>
        <v>0</v>
      </c>
      <c r="T907" s="33">
        <f t="shared" ref="T907" si="8975">$H907*S907</f>
        <v>0</v>
      </c>
      <c r="V907" s="33">
        <f t="shared" ref="V907" si="8976">$H907*U907</f>
        <v>0</v>
      </c>
      <c r="X907" s="33">
        <f t="shared" ref="X907" si="8977">$H907*W907</f>
        <v>0</v>
      </c>
      <c r="Z907" s="33">
        <f t="shared" ref="Z907" si="8978">$H907*Y907</f>
        <v>0</v>
      </c>
      <c r="AB907" s="33">
        <f t="shared" ref="AB907" si="8979">$H907*AA907</f>
        <v>0</v>
      </c>
      <c r="AD907" s="33">
        <f t="shared" ref="AD907" si="8980">$H907*AC907</f>
        <v>0</v>
      </c>
      <c r="AF907" s="33">
        <f t="shared" ref="AF907" si="8981">$H907*AE907</f>
        <v>0</v>
      </c>
      <c r="AG907" s="34">
        <f t="shared" si="8811"/>
        <v>0</v>
      </c>
    </row>
    <row r="908" spans="1:33" s="14" customFormat="1" ht="18" customHeight="1" x14ac:dyDescent="0.25">
      <c r="A908" s="24"/>
      <c r="B908" s="24"/>
      <c r="C908" s="24"/>
      <c r="D908" s="24"/>
      <c r="E908" s="24"/>
      <c r="F908" s="24"/>
      <c r="G908" s="24"/>
      <c r="H908" s="33"/>
      <c r="I908" s="33"/>
      <c r="J908" s="33">
        <f t="shared" si="8800"/>
        <v>0</v>
      </c>
      <c r="L908" s="33">
        <f t="shared" si="8800"/>
        <v>0</v>
      </c>
      <c r="N908" s="33">
        <f t="shared" ref="N908" si="8982">$H908*M908</f>
        <v>0</v>
      </c>
      <c r="P908" s="33">
        <f t="shared" ref="P908" si="8983">$H908*O908</f>
        <v>0</v>
      </c>
      <c r="R908" s="33">
        <f t="shared" ref="R908" si="8984">$H908*Q908</f>
        <v>0</v>
      </c>
      <c r="T908" s="33">
        <f t="shared" ref="T908" si="8985">$H908*S908</f>
        <v>0</v>
      </c>
      <c r="V908" s="33">
        <f t="shared" ref="V908" si="8986">$H908*U908</f>
        <v>0</v>
      </c>
      <c r="X908" s="33">
        <f t="shared" ref="X908" si="8987">$H908*W908</f>
        <v>0</v>
      </c>
      <c r="Z908" s="33">
        <f t="shared" ref="Z908" si="8988">$H908*Y908</f>
        <v>0</v>
      </c>
      <c r="AB908" s="33">
        <f t="shared" ref="AB908" si="8989">$H908*AA908</f>
        <v>0</v>
      </c>
      <c r="AD908" s="33">
        <f t="shared" ref="AD908" si="8990">$H908*AC908</f>
        <v>0</v>
      </c>
      <c r="AF908" s="33">
        <f t="shared" ref="AF908" si="8991">$H908*AE908</f>
        <v>0</v>
      </c>
      <c r="AG908" s="34">
        <f t="shared" si="8811"/>
        <v>0</v>
      </c>
    </row>
    <row r="909" spans="1:33" s="14" customFormat="1" ht="18" customHeight="1" x14ac:dyDescent="0.25">
      <c r="A909" s="24"/>
      <c r="B909" s="24"/>
      <c r="C909" s="24"/>
      <c r="D909" s="24"/>
      <c r="E909" s="24"/>
      <c r="F909" s="24"/>
      <c r="G909" s="24"/>
      <c r="H909" s="33"/>
      <c r="I909" s="33"/>
      <c r="J909" s="33">
        <f t="shared" si="8800"/>
        <v>0</v>
      </c>
      <c r="L909" s="33">
        <f t="shared" si="8800"/>
        <v>0</v>
      </c>
      <c r="N909" s="33">
        <f t="shared" ref="N909" si="8992">$H909*M909</f>
        <v>0</v>
      </c>
      <c r="P909" s="33">
        <f t="shared" ref="P909" si="8993">$H909*O909</f>
        <v>0</v>
      </c>
      <c r="R909" s="33">
        <f t="shared" ref="R909" si="8994">$H909*Q909</f>
        <v>0</v>
      </c>
      <c r="T909" s="33">
        <f t="shared" ref="T909" si="8995">$H909*S909</f>
        <v>0</v>
      </c>
      <c r="V909" s="33">
        <f t="shared" ref="V909" si="8996">$H909*U909</f>
        <v>0</v>
      </c>
      <c r="X909" s="33">
        <f t="shared" ref="X909" si="8997">$H909*W909</f>
        <v>0</v>
      </c>
      <c r="Z909" s="33">
        <f t="shared" ref="Z909" si="8998">$H909*Y909</f>
        <v>0</v>
      </c>
      <c r="AB909" s="33">
        <f t="shared" ref="AB909" si="8999">$H909*AA909</f>
        <v>0</v>
      </c>
      <c r="AD909" s="33">
        <f t="shared" ref="AD909" si="9000">$H909*AC909</f>
        <v>0</v>
      </c>
      <c r="AF909" s="33">
        <f t="shared" ref="AF909" si="9001">$H909*AE909</f>
        <v>0</v>
      </c>
      <c r="AG909" s="34">
        <f t="shared" si="8811"/>
        <v>0</v>
      </c>
    </row>
    <row r="910" spans="1:33" s="14" customFormat="1" ht="18" customHeight="1" x14ac:dyDescent="0.25">
      <c r="A910" s="24"/>
      <c r="B910" s="24"/>
      <c r="C910" s="24"/>
      <c r="D910" s="24"/>
      <c r="E910" s="24"/>
      <c r="F910" s="24"/>
      <c r="G910" s="24"/>
      <c r="H910" s="33"/>
      <c r="I910" s="33"/>
      <c r="J910" s="33">
        <f t="shared" si="8800"/>
        <v>0</v>
      </c>
      <c r="L910" s="33">
        <f t="shared" si="8800"/>
        <v>0</v>
      </c>
      <c r="N910" s="33">
        <f t="shared" ref="N910" si="9002">$H910*M910</f>
        <v>0</v>
      </c>
      <c r="P910" s="33">
        <f t="shared" ref="P910" si="9003">$H910*O910</f>
        <v>0</v>
      </c>
      <c r="R910" s="33">
        <f t="shared" ref="R910" si="9004">$H910*Q910</f>
        <v>0</v>
      </c>
      <c r="T910" s="33">
        <f t="shared" ref="T910" si="9005">$H910*S910</f>
        <v>0</v>
      </c>
      <c r="V910" s="33">
        <f t="shared" ref="V910" si="9006">$H910*U910</f>
        <v>0</v>
      </c>
      <c r="X910" s="33">
        <f t="shared" ref="X910" si="9007">$H910*W910</f>
        <v>0</v>
      </c>
      <c r="Z910" s="33">
        <f t="shared" ref="Z910" si="9008">$H910*Y910</f>
        <v>0</v>
      </c>
      <c r="AB910" s="33">
        <f t="shared" ref="AB910" si="9009">$H910*AA910</f>
        <v>0</v>
      </c>
      <c r="AD910" s="33">
        <f t="shared" ref="AD910" si="9010">$H910*AC910</f>
        <v>0</v>
      </c>
      <c r="AF910" s="33">
        <f t="shared" ref="AF910" si="9011">$H910*AE910</f>
        <v>0</v>
      </c>
      <c r="AG910" s="34">
        <f t="shared" si="8811"/>
        <v>0</v>
      </c>
    </row>
    <row r="911" spans="1:33" s="14" customFormat="1" ht="18" customHeight="1" x14ac:dyDescent="0.25">
      <c r="A911" s="24"/>
      <c r="B911" s="24"/>
      <c r="C911" s="24"/>
      <c r="D911" s="24"/>
      <c r="E911" s="24"/>
      <c r="F911" s="24"/>
      <c r="G911" s="24"/>
      <c r="H911" s="33"/>
      <c r="I911" s="33"/>
      <c r="J911" s="33">
        <f t="shared" si="8800"/>
        <v>0</v>
      </c>
      <c r="L911" s="33">
        <f t="shared" si="8800"/>
        <v>0</v>
      </c>
      <c r="N911" s="33">
        <f t="shared" ref="N911" si="9012">$H911*M911</f>
        <v>0</v>
      </c>
      <c r="P911" s="33">
        <f t="shared" ref="P911" si="9013">$H911*O911</f>
        <v>0</v>
      </c>
      <c r="R911" s="33">
        <f t="shared" ref="R911" si="9014">$H911*Q911</f>
        <v>0</v>
      </c>
      <c r="T911" s="33">
        <f t="shared" ref="T911" si="9015">$H911*S911</f>
        <v>0</v>
      </c>
      <c r="V911" s="33">
        <f t="shared" ref="V911" si="9016">$H911*U911</f>
        <v>0</v>
      </c>
      <c r="X911" s="33">
        <f t="shared" ref="X911" si="9017">$H911*W911</f>
        <v>0</v>
      </c>
      <c r="Z911" s="33">
        <f t="shared" ref="Z911" si="9018">$H911*Y911</f>
        <v>0</v>
      </c>
      <c r="AB911" s="33">
        <f t="shared" ref="AB911" si="9019">$H911*AA911</f>
        <v>0</v>
      </c>
      <c r="AD911" s="33">
        <f t="shared" ref="AD911" si="9020">$H911*AC911</f>
        <v>0</v>
      </c>
      <c r="AF911" s="33">
        <f t="shared" ref="AF911" si="9021">$H911*AE911</f>
        <v>0</v>
      </c>
      <c r="AG911" s="34">
        <f t="shared" si="8811"/>
        <v>0</v>
      </c>
    </row>
    <row r="912" spans="1:33" s="14" customFormat="1" ht="18" customHeight="1" x14ac:dyDescent="0.25">
      <c r="A912" s="24"/>
      <c r="B912" s="24"/>
      <c r="C912" s="24"/>
      <c r="D912" s="24"/>
      <c r="E912" s="24"/>
      <c r="F912" s="24"/>
      <c r="G912" s="24"/>
      <c r="H912" s="33"/>
      <c r="I912" s="33"/>
      <c r="J912" s="33">
        <f t="shared" si="8800"/>
        <v>0</v>
      </c>
      <c r="L912" s="33">
        <f t="shared" si="8800"/>
        <v>0</v>
      </c>
      <c r="N912" s="33">
        <f t="shared" ref="N912" si="9022">$H912*M912</f>
        <v>0</v>
      </c>
      <c r="P912" s="33">
        <f t="shared" ref="P912" si="9023">$H912*O912</f>
        <v>0</v>
      </c>
      <c r="R912" s="33">
        <f t="shared" ref="R912" si="9024">$H912*Q912</f>
        <v>0</v>
      </c>
      <c r="T912" s="33">
        <f t="shared" ref="T912" si="9025">$H912*S912</f>
        <v>0</v>
      </c>
      <c r="V912" s="33">
        <f t="shared" ref="V912" si="9026">$H912*U912</f>
        <v>0</v>
      </c>
      <c r="X912" s="33">
        <f t="shared" ref="X912" si="9027">$H912*W912</f>
        <v>0</v>
      </c>
      <c r="Z912" s="33">
        <f t="shared" ref="Z912" si="9028">$H912*Y912</f>
        <v>0</v>
      </c>
      <c r="AB912" s="33">
        <f t="shared" ref="AB912" si="9029">$H912*AA912</f>
        <v>0</v>
      </c>
      <c r="AD912" s="33">
        <f t="shared" ref="AD912" si="9030">$H912*AC912</f>
        <v>0</v>
      </c>
      <c r="AF912" s="33">
        <f t="shared" ref="AF912" si="9031">$H912*AE912</f>
        <v>0</v>
      </c>
      <c r="AG912" s="34">
        <f t="shared" si="8811"/>
        <v>0</v>
      </c>
    </row>
    <row r="913" spans="1:33" s="14" customFormat="1" ht="18" customHeight="1" x14ac:dyDescent="0.25">
      <c r="A913" s="24"/>
      <c r="B913" s="24"/>
      <c r="C913" s="24"/>
      <c r="D913" s="24"/>
      <c r="E913" s="24"/>
      <c r="F913" s="24"/>
      <c r="G913" s="24"/>
      <c r="H913" s="33"/>
      <c r="I913" s="33"/>
      <c r="J913" s="33">
        <f t="shared" si="8800"/>
        <v>0</v>
      </c>
      <c r="L913" s="33">
        <f t="shared" si="8800"/>
        <v>0</v>
      </c>
      <c r="N913" s="33">
        <f t="shared" ref="N913" si="9032">$H913*M913</f>
        <v>0</v>
      </c>
      <c r="P913" s="33">
        <f t="shared" ref="P913" si="9033">$H913*O913</f>
        <v>0</v>
      </c>
      <c r="R913" s="33">
        <f t="shared" ref="R913" si="9034">$H913*Q913</f>
        <v>0</v>
      </c>
      <c r="T913" s="33">
        <f t="shared" ref="T913" si="9035">$H913*S913</f>
        <v>0</v>
      </c>
      <c r="V913" s="33">
        <f t="shared" ref="V913" si="9036">$H913*U913</f>
        <v>0</v>
      </c>
      <c r="X913" s="33">
        <f t="shared" ref="X913" si="9037">$H913*W913</f>
        <v>0</v>
      </c>
      <c r="Z913" s="33">
        <f t="shared" ref="Z913" si="9038">$H913*Y913</f>
        <v>0</v>
      </c>
      <c r="AB913" s="33">
        <f t="shared" ref="AB913" si="9039">$H913*AA913</f>
        <v>0</v>
      </c>
      <c r="AD913" s="33">
        <f t="shared" ref="AD913" si="9040">$H913*AC913</f>
        <v>0</v>
      </c>
      <c r="AF913" s="33">
        <f t="shared" ref="AF913" si="9041">$H913*AE913</f>
        <v>0</v>
      </c>
      <c r="AG913" s="34">
        <f t="shared" si="8811"/>
        <v>0</v>
      </c>
    </row>
    <row r="914" spans="1:33" s="14" customFormat="1" ht="18" customHeight="1" x14ac:dyDescent="0.25">
      <c r="A914" s="24"/>
      <c r="B914" s="24"/>
      <c r="C914" s="24"/>
      <c r="D914" s="24"/>
      <c r="E914" s="24"/>
      <c r="F914" s="24"/>
      <c r="G914" s="24"/>
      <c r="H914" s="33"/>
      <c r="I914" s="33"/>
      <c r="J914" s="33">
        <f t="shared" si="8800"/>
        <v>0</v>
      </c>
      <c r="L914" s="33">
        <f t="shared" si="8800"/>
        <v>0</v>
      </c>
      <c r="N914" s="33">
        <f t="shared" ref="N914" si="9042">$H914*M914</f>
        <v>0</v>
      </c>
      <c r="P914" s="33">
        <f t="shared" ref="P914" si="9043">$H914*O914</f>
        <v>0</v>
      </c>
      <c r="R914" s="33">
        <f t="shared" ref="R914" si="9044">$H914*Q914</f>
        <v>0</v>
      </c>
      <c r="T914" s="33">
        <f t="shared" ref="T914" si="9045">$H914*S914</f>
        <v>0</v>
      </c>
      <c r="V914" s="33">
        <f t="shared" ref="V914" si="9046">$H914*U914</f>
        <v>0</v>
      </c>
      <c r="X914" s="33">
        <f t="shared" ref="X914" si="9047">$H914*W914</f>
        <v>0</v>
      </c>
      <c r="Z914" s="33">
        <f t="shared" ref="Z914" si="9048">$H914*Y914</f>
        <v>0</v>
      </c>
      <c r="AB914" s="33">
        <f t="shared" ref="AB914" si="9049">$H914*AA914</f>
        <v>0</v>
      </c>
      <c r="AD914" s="33">
        <f t="shared" ref="AD914" si="9050">$H914*AC914</f>
        <v>0</v>
      </c>
      <c r="AF914" s="33">
        <f t="shared" ref="AF914" si="9051">$H914*AE914</f>
        <v>0</v>
      </c>
      <c r="AG914" s="34">
        <f t="shared" si="8811"/>
        <v>0</v>
      </c>
    </row>
    <row r="915" spans="1:33" s="14" customFormat="1" ht="18" customHeight="1" x14ac:dyDescent="0.25">
      <c r="A915" s="24"/>
      <c r="B915" s="24"/>
      <c r="C915" s="24"/>
      <c r="D915" s="24"/>
      <c r="E915" s="24"/>
      <c r="F915" s="24"/>
      <c r="G915" s="24"/>
      <c r="H915" s="33"/>
      <c r="I915" s="33"/>
      <c r="J915" s="33">
        <f t="shared" si="8800"/>
        <v>0</v>
      </c>
      <c r="L915" s="33">
        <f t="shared" si="8800"/>
        <v>0</v>
      </c>
      <c r="N915" s="33">
        <f t="shared" ref="N915" si="9052">$H915*M915</f>
        <v>0</v>
      </c>
      <c r="P915" s="33">
        <f t="shared" ref="P915" si="9053">$H915*O915</f>
        <v>0</v>
      </c>
      <c r="R915" s="33">
        <f t="shared" ref="R915" si="9054">$H915*Q915</f>
        <v>0</v>
      </c>
      <c r="T915" s="33">
        <f t="shared" ref="T915" si="9055">$H915*S915</f>
        <v>0</v>
      </c>
      <c r="V915" s="33">
        <f t="shared" ref="V915" si="9056">$H915*U915</f>
        <v>0</v>
      </c>
      <c r="X915" s="33">
        <f t="shared" ref="X915" si="9057">$H915*W915</f>
        <v>0</v>
      </c>
      <c r="Z915" s="33">
        <f t="shared" ref="Z915" si="9058">$H915*Y915</f>
        <v>0</v>
      </c>
      <c r="AB915" s="33">
        <f t="shared" ref="AB915" si="9059">$H915*AA915</f>
        <v>0</v>
      </c>
      <c r="AD915" s="33">
        <f t="shared" ref="AD915" si="9060">$H915*AC915</f>
        <v>0</v>
      </c>
      <c r="AF915" s="33">
        <f t="shared" ref="AF915" si="9061">$H915*AE915</f>
        <v>0</v>
      </c>
      <c r="AG915" s="34">
        <f t="shared" si="8811"/>
        <v>0</v>
      </c>
    </row>
    <row r="916" spans="1:33" s="14" customFormat="1" ht="18" customHeight="1" x14ac:dyDescent="0.25">
      <c r="A916" s="24"/>
      <c r="B916" s="24"/>
      <c r="C916" s="24"/>
      <c r="D916" s="24"/>
      <c r="E916" s="24"/>
      <c r="F916" s="24"/>
      <c r="G916" s="24"/>
      <c r="H916" s="33"/>
      <c r="I916" s="33"/>
      <c r="J916" s="33">
        <f t="shared" si="8800"/>
        <v>0</v>
      </c>
      <c r="L916" s="33">
        <f t="shared" si="8800"/>
        <v>0</v>
      </c>
      <c r="N916" s="33">
        <f t="shared" ref="N916" si="9062">$H916*M916</f>
        <v>0</v>
      </c>
      <c r="P916" s="33">
        <f t="shared" ref="P916" si="9063">$H916*O916</f>
        <v>0</v>
      </c>
      <c r="R916" s="33">
        <f t="shared" ref="R916" si="9064">$H916*Q916</f>
        <v>0</v>
      </c>
      <c r="T916" s="33">
        <f t="shared" ref="T916" si="9065">$H916*S916</f>
        <v>0</v>
      </c>
      <c r="V916" s="33">
        <f t="shared" ref="V916" si="9066">$H916*U916</f>
        <v>0</v>
      </c>
      <c r="X916" s="33">
        <f t="shared" ref="X916" si="9067">$H916*W916</f>
        <v>0</v>
      </c>
      <c r="Z916" s="33">
        <f t="shared" ref="Z916" si="9068">$H916*Y916</f>
        <v>0</v>
      </c>
      <c r="AB916" s="33">
        <f t="shared" ref="AB916" si="9069">$H916*AA916</f>
        <v>0</v>
      </c>
      <c r="AD916" s="33">
        <f t="shared" ref="AD916" si="9070">$H916*AC916</f>
        <v>0</v>
      </c>
      <c r="AF916" s="33">
        <f t="shared" ref="AF916" si="9071">$H916*AE916</f>
        <v>0</v>
      </c>
      <c r="AG916" s="34">
        <f t="shared" si="8811"/>
        <v>0</v>
      </c>
    </row>
    <row r="917" spans="1:33" s="14" customFormat="1" ht="18" customHeight="1" x14ac:dyDescent="0.25">
      <c r="A917" s="24"/>
      <c r="B917" s="24"/>
      <c r="C917" s="24"/>
      <c r="D917" s="24"/>
      <c r="E917" s="24"/>
      <c r="F917" s="24"/>
      <c r="G917" s="24"/>
      <c r="H917" s="33"/>
      <c r="I917" s="33"/>
      <c r="J917" s="33">
        <f t="shared" si="8800"/>
        <v>0</v>
      </c>
      <c r="L917" s="33">
        <f t="shared" si="8800"/>
        <v>0</v>
      </c>
      <c r="N917" s="33">
        <f t="shared" ref="N917" si="9072">$H917*M917</f>
        <v>0</v>
      </c>
      <c r="P917" s="33">
        <f t="shared" ref="P917" si="9073">$H917*O917</f>
        <v>0</v>
      </c>
      <c r="R917" s="33">
        <f t="shared" ref="R917" si="9074">$H917*Q917</f>
        <v>0</v>
      </c>
      <c r="T917" s="33">
        <f t="shared" ref="T917" si="9075">$H917*S917</f>
        <v>0</v>
      </c>
      <c r="V917" s="33">
        <f t="shared" ref="V917" si="9076">$H917*U917</f>
        <v>0</v>
      </c>
      <c r="X917" s="33">
        <f t="shared" ref="X917" si="9077">$H917*W917</f>
        <v>0</v>
      </c>
      <c r="Z917" s="33">
        <f t="shared" ref="Z917" si="9078">$H917*Y917</f>
        <v>0</v>
      </c>
      <c r="AB917" s="33">
        <f t="shared" ref="AB917" si="9079">$H917*AA917</f>
        <v>0</v>
      </c>
      <c r="AD917" s="33">
        <f t="shared" ref="AD917" si="9080">$H917*AC917</f>
        <v>0</v>
      </c>
      <c r="AF917" s="33">
        <f t="shared" ref="AF917" si="9081">$H917*AE917</f>
        <v>0</v>
      </c>
      <c r="AG917" s="34">
        <f t="shared" si="8811"/>
        <v>0</v>
      </c>
    </row>
    <row r="918" spans="1:33" s="14" customFormat="1" ht="18" customHeight="1" x14ac:dyDescent="0.25">
      <c r="A918" s="24"/>
      <c r="B918" s="24"/>
      <c r="C918" s="24"/>
      <c r="D918" s="24"/>
      <c r="E918" s="24"/>
      <c r="F918" s="24"/>
      <c r="G918" s="24"/>
      <c r="H918" s="33"/>
      <c r="I918" s="33"/>
      <c r="J918" s="33">
        <f t="shared" si="8800"/>
        <v>0</v>
      </c>
      <c r="L918" s="33">
        <f t="shared" si="8800"/>
        <v>0</v>
      </c>
      <c r="N918" s="33">
        <f t="shared" ref="N918" si="9082">$H918*M918</f>
        <v>0</v>
      </c>
      <c r="P918" s="33">
        <f t="shared" ref="P918" si="9083">$H918*O918</f>
        <v>0</v>
      </c>
      <c r="R918" s="33">
        <f t="shared" ref="R918" si="9084">$H918*Q918</f>
        <v>0</v>
      </c>
      <c r="T918" s="33">
        <f t="shared" ref="T918" si="9085">$H918*S918</f>
        <v>0</v>
      </c>
      <c r="V918" s="33">
        <f t="shared" ref="V918" si="9086">$H918*U918</f>
        <v>0</v>
      </c>
      <c r="X918" s="33">
        <f t="shared" ref="X918" si="9087">$H918*W918</f>
        <v>0</v>
      </c>
      <c r="Z918" s="33">
        <f t="shared" ref="Z918" si="9088">$H918*Y918</f>
        <v>0</v>
      </c>
      <c r="AB918" s="33">
        <f t="shared" ref="AB918" si="9089">$H918*AA918</f>
        <v>0</v>
      </c>
      <c r="AD918" s="33">
        <f t="shared" ref="AD918" si="9090">$H918*AC918</f>
        <v>0</v>
      </c>
      <c r="AF918" s="33">
        <f t="shared" ref="AF918" si="9091">$H918*AE918</f>
        <v>0</v>
      </c>
      <c r="AG918" s="34">
        <f t="shared" si="8811"/>
        <v>0</v>
      </c>
    </row>
    <row r="919" spans="1:33" s="14" customFormat="1" ht="18" customHeight="1" x14ac:dyDescent="0.25">
      <c r="A919" s="24"/>
      <c r="B919" s="24"/>
      <c r="C919" s="24"/>
      <c r="D919" s="24"/>
      <c r="E919" s="24"/>
      <c r="F919" s="24"/>
      <c r="G919" s="24"/>
      <c r="H919" s="33"/>
      <c r="I919" s="33"/>
      <c r="J919" s="33">
        <f t="shared" si="8800"/>
        <v>0</v>
      </c>
      <c r="L919" s="33">
        <f t="shared" si="8800"/>
        <v>0</v>
      </c>
      <c r="N919" s="33">
        <f t="shared" ref="N919" si="9092">$H919*M919</f>
        <v>0</v>
      </c>
      <c r="P919" s="33">
        <f t="shared" ref="P919" si="9093">$H919*O919</f>
        <v>0</v>
      </c>
      <c r="R919" s="33">
        <f t="shared" ref="R919" si="9094">$H919*Q919</f>
        <v>0</v>
      </c>
      <c r="T919" s="33">
        <f t="shared" ref="T919" si="9095">$H919*S919</f>
        <v>0</v>
      </c>
      <c r="V919" s="33">
        <f t="shared" ref="V919" si="9096">$H919*U919</f>
        <v>0</v>
      </c>
      <c r="X919" s="33">
        <f t="shared" ref="X919" si="9097">$H919*W919</f>
        <v>0</v>
      </c>
      <c r="Z919" s="33">
        <f t="shared" ref="Z919" si="9098">$H919*Y919</f>
        <v>0</v>
      </c>
      <c r="AB919" s="33">
        <f t="shared" ref="AB919" si="9099">$H919*AA919</f>
        <v>0</v>
      </c>
      <c r="AD919" s="33">
        <f t="shared" ref="AD919" si="9100">$H919*AC919</f>
        <v>0</v>
      </c>
      <c r="AF919" s="33">
        <f t="shared" ref="AF919" si="9101">$H919*AE919</f>
        <v>0</v>
      </c>
      <c r="AG919" s="34">
        <f t="shared" si="8811"/>
        <v>0</v>
      </c>
    </row>
    <row r="920" spans="1:33" s="14" customFormat="1" ht="18" customHeight="1" x14ac:dyDescent="0.25">
      <c r="A920" s="24"/>
      <c r="B920" s="24"/>
      <c r="C920" s="24"/>
      <c r="D920" s="24"/>
      <c r="E920" s="24"/>
      <c r="F920" s="24"/>
      <c r="G920" s="24"/>
      <c r="H920" s="33"/>
      <c r="I920" s="33"/>
      <c r="J920" s="33">
        <f t="shared" si="8800"/>
        <v>0</v>
      </c>
      <c r="L920" s="33">
        <f t="shared" si="8800"/>
        <v>0</v>
      </c>
      <c r="N920" s="33">
        <f t="shared" ref="N920" si="9102">$H920*M920</f>
        <v>0</v>
      </c>
      <c r="P920" s="33">
        <f t="shared" ref="P920" si="9103">$H920*O920</f>
        <v>0</v>
      </c>
      <c r="R920" s="33">
        <f t="shared" ref="R920" si="9104">$H920*Q920</f>
        <v>0</v>
      </c>
      <c r="T920" s="33">
        <f t="shared" ref="T920" si="9105">$H920*S920</f>
        <v>0</v>
      </c>
      <c r="V920" s="33">
        <f t="shared" ref="V920" si="9106">$H920*U920</f>
        <v>0</v>
      </c>
      <c r="X920" s="33">
        <f t="shared" ref="X920" si="9107">$H920*W920</f>
        <v>0</v>
      </c>
      <c r="Z920" s="33">
        <f t="shared" ref="Z920" si="9108">$H920*Y920</f>
        <v>0</v>
      </c>
      <c r="AB920" s="33">
        <f t="shared" ref="AB920" si="9109">$H920*AA920</f>
        <v>0</v>
      </c>
      <c r="AD920" s="33">
        <f t="shared" ref="AD920" si="9110">$H920*AC920</f>
        <v>0</v>
      </c>
      <c r="AF920" s="33">
        <f t="shared" ref="AF920" si="9111">$H920*AE920</f>
        <v>0</v>
      </c>
      <c r="AG920" s="34">
        <f t="shared" si="8811"/>
        <v>0</v>
      </c>
    </row>
    <row r="921" spans="1:33" s="14" customFormat="1" ht="18" customHeight="1" x14ac:dyDescent="0.25">
      <c r="A921" s="24"/>
      <c r="B921" s="24"/>
      <c r="C921" s="24"/>
      <c r="D921" s="24"/>
      <c r="E921" s="24"/>
      <c r="F921" s="24"/>
      <c r="G921" s="24"/>
      <c r="H921" s="33"/>
      <c r="I921" s="33"/>
      <c r="J921" s="33">
        <f t="shared" si="8800"/>
        <v>0</v>
      </c>
      <c r="L921" s="33">
        <f t="shared" si="8800"/>
        <v>0</v>
      </c>
      <c r="N921" s="33">
        <f t="shared" ref="N921" si="9112">$H921*M921</f>
        <v>0</v>
      </c>
      <c r="P921" s="33">
        <f t="shared" ref="P921" si="9113">$H921*O921</f>
        <v>0</v>
      </c>
      <c r="R921" s="33">
        <f t="shared" ref="R921" si="9114">$H921*Q921</f>
        <v>0</v>
      </c>
      <c r="T921" s="33">
        <f t="shared" ref="T921" si="9115">$H921*S921</f>
        <v>0</v>
      </c>
      <c r="V921" s="33">
        <f t="shared" ref="V921" si="9116">$H921*U921</f>
        <v>0</v>
      </c>
      <c r="X921" s="33">
        <f t="shared" ref="X921" si="9117">$H921*W921</f>
        <v>0</v>
      </c>
      <c r="Z921" s="33">
        <f t="shared" ref="Z921" si="9118">$H921*Y921</f>
        <v>0</v>
      </c>
      <c r="AB921" s="33">
        <f t="shared" ref="AB921" si="9119">$H921*AA921</f>
        <v>0</v>
      </c>
      <c r="AD921" s="33">
        <f t="shared" ref="AD921" si="9120">$H921*AC921</f>
        <v>0</v>
      </c>
      <c r="AF921" s="33">
        <f t="shared" ref="AF921" si="9121">$H921*AE921</f>
        <v>0</v>
      </c>
      <c r="AG921" s="34">
        <f t="shared" si="8811"/>
        <v>0</v>
      </c>
    </row>
    <row r="922" spans="1:33" s="14" customFormat="1" ht="18" customHeight="1" x14ac:dyDescent="0.25">
      <c r="A922" s="24"/>
      <c r="B922" s="24"/>
      <c r="C922" s="24"/>
      <c r="D922" s="24"/>
      <c r="E922" s="24"/>
      <c r="F922" s="24"/>
      <c r="G922" s="24"/>
      <c r="H922" s="33"/>
      <c r="I922" s="33"/>
      <c r="J922" s="33">
        <f t="shared" si="8800"/>
        <v>0</v>
      </c>
      <c r="L922" s="33">
        <f t="shared" si="8800"/>
        <v>0</v>
      </c>
      <c r="N922" s="33">
        <f t="shared" ref="N922" si="9122">$H922*M922</f>
        <v>0</v>
      </c>
      <c r="P922" s="33">
        <f t="shared" ref="P922" si="9123">$H922*O922</f>
        <v>0</v>
      </c>
      <c r="R922" s="33">
        <f t="shared" ref="R922" si="9124">$H922*Q922</f>
        <v>0</v>
      </c>
      <c r="T922" s="33">
        <f t="shared" ref="T922" si="9125">$H922*S922</f>
        <v>0</v>
      </c>
      <c r="V922" s="33">
        <f t="shared" ref="V922" si="9126">$H922*U922</f>
        <v>0</v>
      </c>
      <c r="X922" s="33">
        <f t="shared" ref="X922" si="9127">$H922*W922</f>
        <v>0</v>
      </c>
      <c r="Z922" s="33">
        <f t="shared" ref="Z922" si="9128">$H922*Y922</f>
        <v>0</v>
      </c>
      <c r="AB922" s="33">
        <f t="shared" ref="AB922" si="9129">$H922*AA922</f>
        <v>0</v>
      </c>
      <c r="AD922" s="33">
        <f t="shared" ref="AD922" si="9130">$H922*AC922</f>
        <v>0</v>
      </c>
      <c r="AF922" s="33">
        <f t="shared" ref="AF922" si="9131">$H922*AE922</f>
        <v>0</v>
      </c>
      <c r="AG922" s="34">
        <f t="shared" si="8811"/>
        <v>0</v>
      </c>
    </row>
    <row r="923" spans="1:33" s="14" customFormat="1" ht="18" customHeight="1" x14ac:dyDescent="0.25">
      <c r="A923" s="24"/>
      <c r="B923" s="24"/>
      <c r="C923" s="24"/>
      <c r="D923" s="24"/>
      <c r="E923" s="24"/>
      <c r="F923" s="24"/>
      <c r="G923" s="24"/>
      <c r="H923" s="33"/>
      <c r="I923" s="33"/>
      <c r="J923" s="33">
        <f t="shared" si="8800"/>
        <v>0</v>
      </c>
      <c r="L923" s="33">
        <f t="shared" si="8800"/>
        <v>0</v>
      </c>
      <c r="N923" s="33">
        <f t="shared" ref="N923" si="9132">$H923*M923</f>
        <v>0</v>
      </c>
      <c r="P923" s="33">
        <f t="shared" ref="P923" si="9133">$H923*O923</f>
        <v>0</v>
      </c>
      <c r="R923" s="33">
        <f t="shared" ref="R923" si="9134">$H923*Q923</f>
        <v>0</v>
      </c>
      <c r="T923" s="33">
        <f t="shared" ref="T923" si="9135">$H923*S923</f>
        <v>0</v>
      </c>
      <c r="V923" s="33">
        <f t="shared" ref="V923" si="9136">$H923*U923</f>
        <v>0</v>
      </c>
      <c r="X923" s="33">
        <f t="shared" ref="X923" si="9137">$H923*W923</f>
        <v>0</v>
      </c>
      <c r="Z923" s="33">
        <f t="shared" ref="Z923" si="9138">$H923*Y923</f>
        <v>0</v>
      </c>
      <c r="AB923" s="33">
        <f t="shared" ref="AB923" si="9139">$H923*AA923</f>
        <v>0</v>
      </c>
      <c r="AD923" s="33">
        <f t="shared" ref="AD923" si="9140">$H923*AC923</f>
        <v>0</v>
      </c>
      <c r="AF923" s="33">
        <f t="shared" ref="AF923" si="9141">$H923*AE923</f>
        <v>0</v>
      </c>
      <c r="AG923" s="34">
        <f t="shared" si="8811"/>
        <v>0</v>
      </c>
    </row>
    <row r="924" spans="1:33" s="14" customFormat="1" ht="18" customHeight="1" x14ac:dyDescent="0.25">
      <c r="A924" s="24"/>
      <c r="B924" s="24"/>
      <c r="C924" s="24"/>
      <c r="D924" s="24"/>
      <c r="E924" s="24"/>
      <c r="F924" s="24"/>
      <c r="G924" s="24"/>
      <c r="H924" s="33"/>
      <c r="I924" s="33"/>
      <c r="J924" s="33">
        <f t="shared" si="8800"/>
        <v>0</v>
      </c>
      <c r="L924" s="33">
        <f t="shared" si="8800"/>
        <v>0</v>
      </c>
      <c r="N924" s="33">
        <f t="shared" ref="N924" si="9142">$H924*M924</f>
        <v>0</v>
      </c>
      <c r="P924" s="33">
        <f t="shared" ref="P924" si="9143">$H924*O924</f>
        <v>0</v>
      </c>
      <c r="R924" s="33">
        <f t="shared" ref="R924" si="9144">$H924*Q924</f>
        <v>0</v>
      </c>
      <c r="T924" s="33">
        <f t="shared" ref="T924" si="9145">$H924*S924</f>
        <v>0</v>
      </c>
      <c r="V924" s="33">
        <f t="shared" ref="V924" si="9146">$H924*U924</f>
        <v>0</v>
      </c>
      <c r="X924" s="33">
        <f t="shared" ref="X924" si="9147">$H924*W924</f>
        <v>0</v>
      </c>
      <c r="Z924" s="33">
        <f t="shared" ref="Z924" si="9148">$H924*Y924</f>
        <v>0</v>
      </c>
      <c r="AB924" s="33">
        <f t="shared" ref="AB924" si="9149">$H924*AA924</f>
        <v>0</v>
      </c>
      <c r="AD924" s="33">
        <f t="shared" ref="AD924" si="9150">$H924*AC924</f>
        <v>0</v>
      </c>
      <c r="AF924" s="33">
        <f t="shared" ref="AF924" si="9151">$H924*AE924</f>
        <v>0</v>
      </c>
      <c r="AG924" s="34">
        <f t="shared" si="8811"/>
        <v>0</v>
      </c>
    </row>
    <row r="925" spans="1:33" s="14" customFormat="1" ht="18" customHeight="1" x14ac:dyDescent="0.25">
      <c r="A925" s="24"/>
      <c r="B925" s="24"/>
      <c r="C925" s="24"/>
      <c r="D925" s="24"/>
      <c r="E925" s="24"/>
      <c r="F925" s="24"/>
      <c r="G925" s="24"/>
      <c r="H925" s="33"/>
      <c r="I925" s="33"/>
      <c r="J925" s="33">
        <f t="shared" si="8800"/>
        <v>0</v>
      </c>
      <c r="L925" s="33">
        <f t="shared" si="8800"/>
        <v>0</v>
      </c>
      <c r="N925" s="33">
        <f t="shared" ref="N925" si="9152">$H925*M925</f>
        <v>0</v>
      </c>
      <c r="P925" s="33">
        <f t="shared" ref="P925" si="9153">$H925*O925</f>
        <v>0</v>
      </c>
      <c r="R925" s="33">
        <f t="shared" ref="R925" si="9154">$H925*Q925</f>
        <v>0</v>
      </c>
      <c r="T925" s="33">
        <f t="shared" ref="T925" si="9155">$H925*S925</f>
        <v>0</v>
      </c>
      <c r="V925" s="33">
        <f t="shared" ref="V925" si="9156">$H925*U925</f>
        <v>0</v>
      </c>
      <c r="X925" s="33">
        <f t="shared" ref="X925" si="9157">$H925*W925</f>
        <v>0</v>
      </c>
      <c r="Z925" s="33">
        <f t="shared" ref="Z925" si="9158">$H925*Y925</f>
        <v>0</v>
      </c>
      <c r="AB925" s="33">
        <f t="shared" ref="AB925" si="9159">$H925*AA925</f>
        <v>0</v>
      </c>
      <c r="AD925" s="33">
        <f t="shared" ref="AD925" si="9160">$H925*AC925</f>
        <v>0</v>
      </c>
      <c r="AF925" s="33">
        <f t="shared" ref="AF925" si="9161">$H925*AE925</f>
        <v>0</v>
      </c>
      <c r="AG925" s="34">
        <f t="shared" si="8811"/>
        <v>0</v>
      </c>
    </row>
    <row r="926" spans="1:33" s="14" customFormat="1" ht="18" customHeight="1" x14ac:dyDescent="0.25">
      <c r="A926" s="24"/>
      <c r="B926" s="24"/>
      <c r="C926" s="24"/>
      <c r="D926" s="24"/>
      <c r="E926" s="24"/>
      <c r="F926" s="24"/>
      <c r="G926" s="24"/>
      <c r="H926" s="33"/>
      <c r="I926" s="33"/>
      <c r="J926" s="33">
        <f t="shared" si="8800"/>
        <v>0</v>
      </c>
      <c r="L926" s="33">
        <f t="shared" si="8800"/>
        <v>0</v>
      </c>
      <c r="N926" s="33">
        <f t="shared" ref="N926" si="9162">$H926*M926</f>
        <v>0</v>
      </c>
      <c r="P926" s="33">
        <f t="shared" ref="P926" si="9163">$H926*O926</f>
        <v>0</v>
      </c>
      <c r="R926" s="33">
        <f t="shared" ref="R926" si="9164">$H926*Q926</f>
        <v>0</v>
      </c>
      <c r="T926" s="33">
        <f t="shared" ref="T926" si="9165">$H926*S926</f>
        <v>0</v>
      </c>
      <c r="V926" s="33">
        <f t="shared" ref="V926" si="9166">$H926*U926</f>
        <v>0</v>
      </c>
      <c r="X926" s="33">
        <f t="shared" ref="X926" si="9167">$H926*W926</f>
        <v>0</v>
      </c>
      <c r="Z926" s="33">
        <f t="shared" ref="Z926" si="9168">$H926*Y926</f>
        <v>0</v>
      </c>
      <c r="AB926" s="33">
        <f t="shared" ref="AB926" si="9169">$H926*AA926</f>
        <v>0</v>
      </c>
      <c r="AD926" s="33">
        <f t="shared" ref="AD926" si="9170">$H926*AC926</f>
        <v>0</v>
      </c>
      <c r="AF926" s="33">
        <f t="shared" ref="AF926" si="9171">$H926*AE926</f>
        <v>0</v>
      </c>
      <c r="AG926" s="34">
        <f t="shared" si="8811"/>
        <v>0</v>
      </c>
    </row>
    <row r="927" spans="1:33" s="14" customFormat="1" ht="18" customHeight="1" x14ac:dyDescent="0.25">
      <c r="A927" s="24"/>
      <c r="B927" s="24"/>
      <c r="C927" s="24"/>
      <c r="D927" s="24"/>
      <c r="E927" s="24"/>
      <c r="F927" s="24"/>
      <c r="G927" s="24"/>
      <c r="H927" s="33"/>
      <c r="I927" s="33"/>
      <c r="J927" s="33">
        <f t="shared" si="8800"/>
        <v>0</v>
      </c>
      <c r="L927" s="33">
        <f t="shared" si="8800"/>
        <v>0</v>
      </c>
      <c r="N927" s="33">
        <f t="shared" ref="N927" si="9172">$H927*M927</f>
        <v>0</v>
      </c>
      <c r="P927" s="33">
        <f t="shared" ref="P927" si="9173">$H927*O927</f>
        <v>0</v>
      </c>
      <c r="R927" s="33">
        <f t="shared" ref="R927" si="9174">$H927*Q927</f>
        <v>0</v>
      </c>
      <c r="T927" s="33">
        <f t="shared" ref="T927" si="9175">$H927*S927</f>
        <v>0</v>
      </c>
      <c r="V927" s="33">
        <f t="shared" ref="V927" si="9176">$H927*U927</f>
        <v>0</v>
      </c>
      <c r="X927" s="33">
        <f t="shared" ref="X927" si="9177">$H927*W927</f>
        <v>0</v>
      </c>
      <c r="Z927" s="33">
        <f t="shared" ref="Z927" si="9178">$H927*Y927</f>
        <v>0</v>
      </c>
      <c r="AB927" s="33">
        <f t="shared" ref="AB927" si="9179">$H927*AA927</f>
        <v>0</v>
      </c>
      <c r="AD927" s="33">
        <f t="shared" ref="AD927" si="9180">$H927*AC927</f>
        <v>0</v>
      </c>
      <c r="AF927" s="33">
        <f t="shared" ref="AF927" si="9181">$H927*AE927</f>
        <v>0</v>
      </c>
      <c r="AG927" s="34">
        <f t="shared" si="8811"/>
        <v>0</v>
      </c>
    </row>
    <row r="928" spans="1:33" s="14" customFormat="1" ht="18" customHeight="1" x14ac:dyDescent="0.25">
      <c r="A928" s="24"/>
      <c r="B928" s="24"/>
      <c r="C928" s="24"/>
      <c r="D928" s="24"/>
      <c r="E928" s="24"/>
      <c r="F928" s="24"/>
      <c r="G928" s="24"/>
      <c r="H928" s="33"/>
      <c r="I928" s="33"/>
      <c r="J928" s="33">
        <f t="shared" si="8800"/>
        <v>0</v>
      </c>
      <c r="L928" s="33">
        <f t="shared" si="8800"/>
        <v>0</v>
      </c>
      <c r="N928" s="33">
        <f t="shared" ref="N928" si="9182">$H928*M928</f>
        <v>0</v>
      </c>
      <c r="P928" s="33">
        <f t="shared" ref="P928" si="9183">$H928*O928</f>
        <v>0</v>
      </c>
      <c r="R928" s="33">
        <f t="shared" ref="R928" si="9184">$H928*Q928</f>
        <v>0</v>
      </c>
      <c r="T928" s="33">
        <f t="shared" ref="T928" si="9185">$H928*S928</f>
        <v>0</v>
      </c>
      <c r="V928" s="33">
        <f t="shared" ref="V928" si="9186">$H928*U928</f>
        <v>0</v>
      </c>
      <c r="X928" s="33">
        <f t="shared" ref="X928" si="9187">$H928*W928</f>
        <v>0</v>
      </c>
      <c r="Z928" s="33">
        <f t="shared" ref="Z928" si="9188">$H928*Y928</f>
        <v>0</v>
      </c>
      <c r="AB928" s="33">
        <f t="shared" ref="AB928" si="9189">$H928*AA928</f>
        <v>0</v>
      </c>
      <c r="AD928" s="33">
        <f t="shared" ref="AD928" si="9190">$H928*AC928</f>
        <v>0</v>
      </c>
      <c r="AF928" s="33">
        <f t="shared" ref="AF928" si="9191">$H928*AE928</f>
        <v>0</v>
      </c>
      <c r="AG928" s="34">
        <f t="shared" si="8811"/>
        <v>0</v>
      </c>
    </row>
    <row r="929" spans="1:33" s="14" customFormat="1" ht="18" customHeight="1" x14ac:dyDescent="0.25">
      <c r="A929" s="24"/>
      <c r="B929" s="24"/>
      <c r="C929" s="24"/>
      <c r="D929" s="24"/>
      <c r="E929" s="24"/>
      <c r="F929" s="24"/>
      <c r="G929" s="24"/>
      <c r="H929" s="33"/>
      <c r="I929" s="33"/>
      <c r="J929" s="33">
        <f t="shared" si="8800"/>
        <v>0</v>
      </c>
      <c r="L929" s="33">
        <f t="shared" si="8800"/>
        <v>0</v>
      </c>
      <c r="N929" s="33">
        <f t="shared" ref="N929" si="9192">$H929*M929</f>
        <v>0</v>
      </c>
      <c r="P929" s="33">
        <f t="shared" ref="P929" si="9193">$H929*O929</f>
        <v>0</v>
      </c>
      <c r="R929" s="33">
        <f t="shared" ref="R929" si="9194">$H929*Q929</f>
        <v>0</v>
      </c>
      <c r="T929" s="33">
        <f t="shared" ref="T929" si="9195">$H929*S929</f>
        <v>0</v>
      </c>
      <c r="V929" s="33">
        <f t="shared" ref="V929" si="9196">$H929*U929</f>
        <v>0</v>
      </c>
      <c r="X929" s="33">
        <f t="shared" ref="X929" si="9197">$H929*W929</f>
        <v>0</v>
      </c>
      <c r="Z929" s="33">
        <f t="shared" ref="Z929" si="9198">$H929*Y929</f>
        <v>0</v>
      </c>
      <c r="AB929" s="33">
        <f t="shared" ref="AB929" si="9199">$H929*AA929</f>
        <v>0</v>
      </c>
      <c r="AD929" s="33">
        <f t="shared" ref="AD929" si="9200">$H929*AC929</f>
        <v>0</v>
      </c>
      <c r="AF929" s="33">
        <f t="shared" ref="AF929" si="9201">$H929*AE929</f>
        <v>0</v>
      </c>
      <c r="AG929" s="34">
        <f t="shared" si="8811"/>
        <v>0</v>
      </c>
    </row>
    <row r="930" spans="1:33" s="14" customFormat="1" ht="18" customHeight="1" x14ac:dyDescent="0.25">
      <c r="A930" s="24"/>
      <c r="B930" s="24"/>
      <c r="C930" s="24"/>
      <c r="D930" s="24"/>
      <c r="E930" s="24"/>
      <c r="F930" s="24"/>
      <c r="G930" s="24"/>
      <c r="H930" s="33"/>
      <c r="I930" s="33"/>
      <c r="J930" s="33">
        <f t="shared" si="8800"/>
        <v>0</v>
      </c>
      <c r="L930" s="33">
        <f t="shared" si="8800"/>
        <v>0</v>
      </c>
      <c r="N930" s="33">
        <f t="shared" ref="N930" si="9202">$H930*M930</f>
        <v>0</v>
      </c>
      <c r="P930" s="33">
        <f t="shared" ref="P930" si="9203">$H930*O930</f>
        <v>0</v>
      </c>
      <c r="R930" s="33">
        <f t="shared" ref="R930" si="9204">$H930*Q930</f>
        <v>0</v>
      </c>
      <c r="T930" s="33">
        <f t="shared" ref="T930" si="9205">$H930*S930</f>
        <v>0</v>
      </c>
      <c r="V930" s="33">
        <f t="shared" ref="V930" si="9206">$H930*U930</f>
        <v>0</v>
      </c>
      <c r="X930" s="33">
        <f t="shared" ref="X930" si="9207">$H930*W930</f>
        <v>0</v>
      </c>
      <c r="Z930" s="33">
        <f t="shared" ref="Z930" si="9208">$H930*Y930</f>
        <v>0</v>
      </c>
      <c r="AB930" s="33">
        <f t="shared" ref="AB930" si="9209">$H930*AA930</f>
        <v>0</v>
      </c>
      <c r="AD930" s="33">
        <f t="shared" ref="AD930" si="9210">$H930*AC930</f>
        <v>0</v>
      </c>
      <c r="AF930" s="33">
        <f t="shared" ref="AF930" si="9211">$H930*AE930</f>
        <v>0</v>
      </c>
      <c r="AG930" s="34">
        <f t="shared" si="8811"/>
        <v>0</v>
      </c>
    </row>
    <row r="931" spans="1:33" s="14" customFormat="1" ht="18" customHeight="1" x14ac:dyDescent="0.25">
      <c r="A931" s="24"/>
      <c r="B931" s="24"/>
      <c r="C931" s="24"/>
      <c r="D931" s="24"/>
      <c r="E931" s="24"/>
      <c r="F931" s="24"/>
      <c r="G931" s="24"/>
      <c r="H931" s="33"/>
      <c r="I931" s="33"/>
      <c r="J931" s="33">
        <f t="shared" si="8800"/>
        <v>0</v>
      </c>
      <c r="L931" s="33">
        <f t="shared" si="8800"/>
        <v>0</v>
      </c>
      <c r="N931" s="33">
        <f t="shared" ref="N931" si="9212">$H931*M931</f>
        <v>0</v>
      </c>
      <c r="P931" s="33">
        <f t="shared" ref="P931" si="9213">$H931*O931</f>
        <v>0</v>
      </c>
      <c r="R931" s="33">
        <f t="shared" ref="R931" si="9214">$H931*Q931</f>
        <v>0</v>
      </c>
      <c r="T931" s="33">
        <f t="shared" ref="T931" si="9215">$H931*S931</f>
        <v>0</v>
      </c>
      <c r="V931" s="33">
        <f t="shared" ref="V931" si="9216">$H931*U931</f>
        <v>0</v>
      </c>
      <c r="X931" s="33">
        <f t="shared" ref="X931" si="9217">$H931*W931</f>
        <v>0</v>
      </c>
      <c r="Z931" s="33">
        <f t="shared" ref="Z931" si="9218">$H931*Y931</f>
        <v>0</v>
      </c>
      <c r="AB931" s="33">
        <f t="shared" ref="AB931" si="9219">$H931*AA931</f>
        <v>0</v>
      </c>
      <c r="AD931" s="33">
        <f t="shared" ref="AD931" si="9220">$H931*AC931</f>
        <v>0</v>
      </c>
      <c r="AF931" s="33">
        <f t="shared" ref="AF931" si="9221">$H931*AE931</f>
        <v>0</v>
      </c>
      <c r="AG931" s="34">
        <f t="shared" si="8811"/>
        <v>0</v>
      </c>
    </row>
    <row r="932" spans="1:33" s="14" customFormat="1" ht="18" customHeight="1" x14ac:dyDescent="0.25">
      <c r="A932" s="24"/>
      <c r="B932" s="24"/>
      <c r="C932" s="24"/>
      <c r="D932" s="24"/>
      <c r="E932" s="24"/>
      <c r="F932" s="24"/>
      <c r="G932" s="24"/>
      <c r="H932" s="33"/>
      <c r="I932" s="33"/>
      <c r="J932" s="33">
        <f t="shared" si="8800"/>
        <v>0</v>
      </c>
      <c r="L932" s="33">
        <f t="shared" si="8800"/>
        <v>0</v>
      </c>
      <c r="N932" s="33">
        <f t="shared" ref="N932" si="9222">$H932*M932</f>
        <v>0</v>
      </c>
      <c r="P932" s="33">
        <f t="shared" ref="P932" si="9223">$H932*O932</f>
        <v>0</v>
      </c>
      <c r="R932" s="33">
        <f t="shared" ref="R932" si="9224">$H932*Q932</f>
        <v>0</v>
      </c>
      <c r="T932" s="33">
        <f t="shared" ref="T932" si="9225">$H932*S932</f>
        <v>0</v>
      </c>
      <c r="V932" s="33">
        <f t="shared" ref="V932" si="9226">$H932*U932</f>
        <v>0</v>
      </c>
      <c r="X932" s="33">
        <f t="shared" ref="X932" si="9227">$H932*W932</f>
        <v>0</v>
      </c>
      <c r="Z932" s="33">
        <f t="shared" ref="Z932" si="9228">$H932*Y932</f>
        <v>0</v>
      </c>
      <c r="AB932" s="33">
        <f t="shared" ref="AB932" si="9229">$H932*AA932</f>
        <v>0</v>
      </c>
      <c r="AD932" s="33">
        <f t="shared" ref="AD932" si="9230">$H932*AC932</f>
        <v>0</v>
      </c>
      <c r="AF932" s="33">
        <f t="shared" ref="AF932" si="9231">$H932*AE932</f>
        <v>0</v>
      </c>
      <c r="AG932" s="34">
        <f t="shared" si="8811"/>
        <v>0</v>
      </c>
    </row>
    <row r="933" spans="1:33" s="14" customFormat="1" ht="18" customHeight="1" x14ac:dyDescent="0.25">
      <c r="A933" s="24"/>
      <c r="B933" s="24"/>
      <c r="C933" s="24"/>
      <c r="D933" s="24"/>
      <c r="E933" s="24"/>
      <c r="F933" s="24"/>
      <c r="G933" s="24"/>
      <c r="H933" s="33"/>
      <c r="I933" s="33"/>
      <c r="J933" s="33">
        <f t="shared" si="8800"/>
        <v>0</v>
      </c>
      <c r="L933" s="33">
        <f t="shared" si="8800"/>
        <v>0</v>
      </c>
      <c r="N933" s="33">
        <f t="shared" ref="N933" si="9232">$H933*M933</f>
        <v>0</v>
      </c>
      <c r="P933" s="33">
        <f t="shared" ref="P933" si="9233">$H933*O933</f>
        <v>0</v>
      </c>
      <c r="R933" s="33">
        <f t="shared" ref="R933" si="9234">$H933*Q933</f>
        <v>0</v>
      </c>
      <c r="T933" s="33">
        <f t="shared" ref="T933" si="9235">$H933*S933</f>
        <v>0</v>
      </c>
      <c r="V933" s="33">
        <f t="shared" ref="V933" si="9236">$H933*U933</f>
        <v>0</v>
      </c>
      <c r="X933" s="33">
        <f t="shared" ref="X933" si="9237">$H933*W933</f>
        <v>0</v>
      </c>
      <c r="Z933" s="33">
        <f t="shared" ref="Z933" si="9238">$H933*Y933</f>
        <v>0</v>
      </c>
      <c r="AB933" s="33">
        <f t="shared" ref="AB933" si="9239">$H933*AA933</f>
        <v>0</v>
      </c>
      <c r="AD933" s="33">
        <f t="shared" ref="AD933" si="9240">$H933*AC933</f>
        <v>0</v>
      </c>
      <c r="AF933" s="33">
        <f t="shared" ref="AF933" si="9241">$H933*AE933</f>
        <v>0</v>
      </c>
      <c r="AG933" s="34">
        <f t="shared" si="8811"/>
        <v>0</v>
      </c>
    </row>
    <row r="934" spans="1:33" s="14" customFormat="1" ht="18" customHeight="1" x14ac:dyDescent="0.25">
      <c r="A934" s="24"/>
      <c r="B934" s="24"/>
      <c r="C934" s="24"/>
      <c r="D934" s="24"/>
      <c r="E934" s="24"/>
      <c r="F934" s="24"/>
      <c r="G934" s="24"/>
      <c r="H934" s="33"/>
      <c r="I934" s="33"/>
      <c r="J934" s="33">
        <f t="shared" si="8800"/>
        <v>0</v>
      </c>
      <c r="L934" s="33">
        <f t="shared" si="8800"/>
        <v>0</v>
      </c>
      <c r="N934" s="33">
        <f t="shared" ref="N934" si="9242">$H934*M934</f>
        <v>0</v>
      </c>
      <c r="P934" s="33">
        <f t="shared" ref="P934" si="9243">$H934*O934</f>
        <v>0</v>
      </c>
      <c r="R934" s="33">
        <f t="shared" ref="R934" si="9244">$H934*Q934</f>
        <v>0</v>
      </c>
      <c r="T934" s="33">
        <f t="shared" ref="T934" si="9245">$H934*S934</f>
        <v>0</v>
      </c>
      <c r="V934" s="33">
        <f t="shared" ref="V934" si="9246">$H934*U934</f>
        <v>0</v>
      </c>
      <c r="X934" s="33">
        <f t="shared" ref="X934" si="9247">$H934*W934</f>
        <v>0</v>
      </c>
      <c r="Z934" s="33">
        <f t="shared" ref="Z934" si="9248">$H934*Y934</f>
        <v>0</v>
      </c>
      <c r="AB934" s="33">
        <f t="shared" ref="AB934" si="9249">$H934*AA934</f>
        <v>0</v>
      </c>
      <c r="AD934" s="33">
        <f t="shared" ref="AD934" si="9250">$H934*AC934</f>
        <v>0</v>
      </c>
      <c r="AF934" s="33">
        <f t="shared" ref="AF934" si="9251">$H934*AE934</f>
        <v>0</v>
      </c>
      <c r="AG934" s="34">
        <f t="shared" si="8811"/>
        <v>0</v>
      </c>
    </row>
    <row r="935" spans="1:33" s="14" customFormat="1" ht="18" customHeight="1" x14ac:dyDescent="0.25">
      <c r="A935" s="24"/>
      <c r="B935" s="24"/>
      <c r="C935" s="24"/>
      <c r="D935" s="24"/>
      <c r="E935" s="24"/>
      <c r="F935" s="24"/>
      <c r="G935" s="24"/>
      <c r="H935" s="33"/>
      <c r="I935" s="33"/>
      <c r="J935" s="33">
        <f t="shared" si="8800"/>
        <v>0</v>
      </c>
      <c r="L935" s="33">
        <f t="shared" si="8800"/>
        <v>0</v>
      </c>
      <c r="N935" s="33">
        <f t="shared" ref="N935" si="9252">$H935*M935</f>
        <v>0</v>
      </c>
      <c r="P935" s="33">
        <f t="shared" ref="P935" si="9253">$H935*O935</f>
        <v>0</v>
      </c>
      <c r="R935" s="33">
        <f t="shared" ref="R935" si="9254">$H935*Q935</f>
        <v>0</v>
      </c>
      <c r="T935" s="33">
        <f t="shared" ref="T935" si="9255">$H935*S935</f>
        <v>0</v>
      </c>
      <c r="V935" s="33">
        <f t="shared" ref="V935" si="9256">$H935*U935</f>
        <v>0</v>
      </c>
      <c r="X935" s="33">
        <f t="shared" ref="X935" si="9257">$H935*W935</f>
        <v>0</v>
      </c>
      <c r="Z935" s="33">
        <f t="shared" ref="Z935" si="9258">$H935*Y935</f>
        <v>0</v>
      </c>
      <c r="AB935" s="33">
        <f t="shared" ref="AB935" si="9259">$H935*AA935</f>
        <v>0</v>
      </c>
      <c r="AD935" s="33">
        <f t="shared" ref="AD935" si="9260">$H935*AC935</f>
        <v>0</v>
      </c>
      <c r="AF935" s="33">
        <f t="shared" ref="AF935" si="9261">$H935*AE935</f>
        <v>0</v>
      </c>
      <c r="AG935" s="34">
        <f t="shared" si="8811"/>
        <v>0</v>
      </c>
    </row>
    <row r="936" spans="1:33" s="14" customFormat="1" ht="18" customHeight="1" x14ac:dyDescent="0.25">
      <c r="A936" s="24"/>
      <c r="B936" s="24"/>
      <c r="C936" s="24"/>
      <c r="D936" s="24"/>
      <c r="E936" s="24"/>
      <c r="F936" s="24"/>
      <c r="G936" s="24"/>
      <c r="H936" s="33"/>
      <c r="I936" s="33"/>
      <c r="J936" s="33">
        <f t="shared" si="8800"/>
        <v>0</v>
      </c>
      <c r="L936" s="33">
        <f t="shared" si="8800"/>
        <v>0</v>
      </c>
      <c r="N936" s="33">
        <f t="shared" ref="N936" si="9262">$H936*M936</f>
        <v>0</v>
      </c>
      <c r="P936" s="33">
        <f t="shared" ref="P936" si="9263">$H936*O936</f>
        <v>0</v>
      </c>
      <c r="R936" s="33">
        <f t="shared" ref="R936" si="9264">$H936*Q936</f>
        <v>0</v>
      </c>
      <c r="T936" s="33">
        <f t="shared" ref="T936" si="9265">$H936*S936</f>
        <v>0</v>
      </c>
      <c r="V936" s="33">
        <f t="shared" ref="V936" si="9266">$H936*U936</f>
        <v>0</v>
      </c>
      <c r="X936" s="33">
        <f t="shared" ref="X936" si="9267">$H936*W936</f>
        <v>0</v>
      </c>
      <c r="Z936" s="33">
        <f t="shared" ref="Z936" si="9268">$H936*Y936</f>
        <v>0</v>
      </c>
      <c r="AB936" s="33">
        <f t="shared" ref="AB936" si="9269">$H936*AA936</f>
        <v>0</v>
      </c>
      <c r="AD936" s="33">
        <f t="shared" ref="AD936" si="9270">$H936*AC936</f>
        <v>0</v>
      </c>
      <c r="AF936" s="33">
        <f t="shared" ref="AF936" si="9271">$H936*AE936</f>
        <v>0</v>
      </c>
      <c r="AG936" s="34">
        <f t="shared" si="8811"/>
        <v>0</v>
      </c>
    </row>
    <row r="937" spans="1:33" s="14" customFormat="1" ht="18" customHeight="1" x14ac:dyDescent="0.25">
      <c r="A937" s="24"/>
      <c r="B937" s="24"/>
      <c r="C937" s="24"/>
      <c r="D937" s="24"/>
      <c r="E937" s="24"/>
      <c r="F937" s="24"/>
      <c r="G937" s="24"/>
      <c r="H937" s="33"/>
      <c r="I937" s="33"/>
      <c r="J937" s="33">
        <f t="shared" si="8800"/>
        <v>0</v>
      </c>
      <c r="L937" s="33">
        <f t="shared" si="8800"/>
        <v>0</v>
      </c>
      <c r="N937" s="33">
        <f t="shared" ref="N937" si="9272">$H937*M937</f>
        <v>0</v>
      </c>
      <c r="P937" s="33">
        <f t="shared" ref="P937" si="9273">$H937*O937</f>
        <v>0</v>
      </c>
      <c r="R937" s="33">
        <f t="shared" ref="R937" si="9274">$H937*Q937</f>
        <v>0</v>
      </c>
      <c r="T937" s="33">
        <f t="shared" ref="T937" si="9275">$H937*S937</f>
        <v>0</v>
      </c>
      <c r="V937" s="33">
        <f t="shared" ref="V937" si="9276">$H937*U937</f>
        <v>0</v>
      </c>
      <c r="X937" s="33">
        <f t="shared" ref="X937" si="9277">$H937*W937</f>
        <v>0</v>
      </c>
      <c r="Z937" s="33">
        <f t="shared" ref="Z937" si="9278">$H937*Y937</f>
        <v>0</v>
      </c>
      <c r="AB937" s="33">
        <f t="shared" ref="AB937" si="9279">$H937*AA937</f>
        <v>0</v>
      </c>
      <c r="AD937" s="33">
        <f t="shared" ref="AD937" si="9280">$H937*AC937</f>
        <v>0</v>
      </c>
      <c r="AF937" s="33">
        <f t="shared" ref="AF937" si="9281">$H937*AE937</f>
        <v>0</v>
      </c>
      <c r="AG937" s="34">
        <f t="shared" si="8811"/>
        <v>0</v>
      </c>
    </row>
    <row r="938" spans="1:33" s="14" customFormat="1" ht="18" customHeight="1" x14ac:dyDescent="0.25">
      <c r="A938" s="24"/>
      <c r="B938" s="24"/>
      <c r="C938" s="24"/>
      <c r="D938" s="24"/>
      <c r="E938" s="24"/>
      <c r="F938" s="24"/>
      <c r="G938" s="24"/>
      <c r="H938" s="33"/>
      <c r="I938" s="33"/>
      <c r="J938" s="33">
        <f t="shared" si="8800"/>
        <v>0</v>
      </c>
      <c r="L938" s="33">
        <f t="shared" si="8800"/>
        <v>0</v>
      </c>
      <c r="N938" s="33">
        <f t="shared" ref="N938" si="9282">$H938*M938</f>
        <v>0</v>
      </c>
      <c r="P938" s="33">
        <f t="shared" ref="P938" si="9283">$H938*O938</f>
        <v>0</v>
      </c>
      <c r="R938" s="33">
        <f t="shared" ref="R938" si="9284">$H938*Q938</f>
        <v>0</v>
      </c>
      <c r="T938" s="33">
        <f t="shared" ref="T938" si="9285">$H938*S938</f>
        <v>0</v>
      </c>
      <c r="V938" s="33">
        <f t="shared" ref="V938" si="9286">$H938*U938</f>
        <v>0</v>
      </c>
      <c r="X938" s="33">
        <f t="shared" ref="X938" si="9287">$H938*W938</f>
        <v>0</v>
      </c>
      <c r="Z938" s="33">
        <f t="shared" ref="Z938" si="9288">$H938*Y938</f>
        <v>0</v>
      </c>
      <c r="AB938" s="33">
        <f t="shared" ref="AB938" si="9289">$H938*AA938</f>
        <v>0</v>
      </c>
      <c r="AD938" s="33">
        <f t="shared" ref="AD938" si="9290">$H938*AC938</f>
        <v>0</v>
      </c>
      <c r="AF938" s="33">
        <f t="shared" ref="AF938" si="9291">$H938*AE938</f>
        <v>0</v>
      </c>
      <c r="AG938" s="34">
        <f t="shared" si="8811"/>
        <v>0</v>
      </c>
    </row>
    <row r="939" spans="1:33" s="14" customFormat="1" ht="18" customHeight="1" x14ac:dyDescent="0.25">
      <c r="A939" s="24"/>
      <c r="B939" s="24"/>
      <c r="C939" s="24"/>
      <c r="D939" s="24"/>
      <c r="E939" s="24"/>
      <c r="F939" s="24"/>
      <c r="G939" s="24"/>
      <c r="H939" s="33"/>
      <c r="I939" s="33"/>
      <c r="J939" s="33">
        <f t="shared" si="8800"/>
        <v>0</v>
      </c>
      <c r="L939" s="33">
        <f t="shared" si="8800"/>
        <v>0</v>
      </c>
      <c r="N939" s="33">
        <f t="shared" ref="N939" si="9292">$H939*M939</f>
        <v>0</v>
      </c>
      <c r="P939" s="33">
        <f t="shared" ref="P939" si="9293">$H939*O939</f>
        <v>0</v>
      </c>
      <c r="R939" s="33">
        <f t="shared" ref="R939" si="9294">$H939*Q939</f>
        <v>0</v>
      </c>
      <c r="T939" s="33">
        <f t="shared" ref="T939" si="9295">$H939*S939</f>
        <v>0</v>
      </c>
      <c r="V939" s="33">
        <f t="shared" ref="V939" si="9296">$H939*U939</f>
        <v>0</v>
      </c>
      <c r="X939" s="33">
        <f t="shared" ref="X939" si="9297">$H939*W939</f>
        <v>0</v>
      </c>
      <c r="Z939" s="33">
        <f t="shared" ref="Z939" si="9298">$H939*Y939</f>
        <v>0</v>
      </c>
      <c r="AB939" s="33">
        <f t="shared" ref="AB939" si="9299">$H939*AA939</f>
        <v>0</v>
      </c>
      <c r="AD939" s="33">
        <f t="shared" ref="AD939" si="9300">$H939*AC939</f>
        <v>0</v>
      </c>
      <c r="AF939" s="33">
        <f t="shared" ref="AF939" si="9301">$H939*AE939</f>
        <v>0</v>
      </c>
      <c r="AG939" s="34">
        <f t="shared" si="8811"/>
        <v>0</v>
      </c>
    </row>
    <row r="940" spans="1:33" s="14" customFormat="1" ht="18" customHeight="1" x14ac:dyDescent="0.25">
      <c r="A940" s="24"/>
      <c r="B940" s="24"/>
      <c r="C940" s="24"/>
      <c r="D940" s="24"/>
      <c r="E940" s="24"/>
      <c r="F940" s="24"/>
      <c r="G940" s="24"/>
      <c r="H940" s="33"/>
      <c r="I940" s="33"/>
      <c r="J940" s="33">
        <f t="shared" si="8800"/>
        <v>0</v>
      </c>
      <c r="L940" s="33">
        <f t="shared" si="8800"/>
        <v>0</v>
      </c>
      <c r="N940" s="33">
        <f t="shared" ref="N940" si="9302">$H940*M940</f>
        <v>0</v>
      </c>
      <c r="P940" s="33">
        <f t="shared" ref="P940" si="9303">$H940*O940</f>
        <v>0</v>
      </c>
      <c r="R940" s="33">
        <f t="shared" ref="R940" si="9304">$H940*Q940</f>
        <v>0</v>
      </c>
      <c r="T940" s="33">
        <f t="shared" ref="T940" si="9305">$H940*S940</f>
        <v>0</v>
      </c>
      <c r="V940" s="33">
        <f t="shared" ref="V940" si="9306">$H940*U940</f>
        <v>0</v>
      </c>
      <c r="X940" s="33">
        <f t="shared" ref="X940" si="9307">$H940*W940</f>
        <v>0</v>
      </c>
      <c r="Z940" s="33">
        <f t="shared" ref="Z940" si="9308">$H940*Y940</f>
        <v>0</v>
      </c>
      <c r="AB940" s="33">
        <f t="shared" ref="AB940" si="9309">$H940*AA940</f>
        <v>0</v>
      </c>
      <c r="AD940" s="33">
        <f t="shared" ref="AD940" si="9310">$H940*AC940</f>
        <v>0</v>
      </c>
      <c r="AF940" s="33">
        <f t="shared" ref="AF940" si="9311">$H940*AE940</f>
        <v>0</v>
      </c>
      <c r="AG940" s="34">
        <f t="shared" si="8811"/>
        <v>0</v>
      </c>
    </row>
    <row r="941" spans="1:33" s="14" customFormat="1" ht="18" customHeight="1" x14ac:dyDescent="0.25">
      <c r="A941" s="24"/>
      <c r="B941" s="24"/>
      <c r="C941" s="24"/>
      <c r="D941" s="24"/>
      <c r="E941" s="24"/>
      <c r="F941" s="24"/>
      <c r="G941" s="24"/>
      <c r="H941" s="33"/>
      <c r="I941" s="33"/>
      <c r="J941" s="33">
        <f t="shared" si="8800"/>
        <v>0</v>
      </c>
      <c r="L941" s="33">
        <f t="shared" si="8800"/>
        <v>0</v>
      </c>
      <c r="N941" s="33">
        <f t="shared" ref="N941" si="9312">$H941*M941</f>
        <v>0</v>
      </c>
      <c r="P941" s="33">
        <f t="shared" ref="P941" si="9313">$H941*O941</f>
        <v>0</v>
      </c>
      <c r="R941" s="33">
        <f t="shared" ref="R941" si="9314">$H941*Q941</f>
        <v>0</v>
      </c>
      <c r="T941" s="33">
        <f t="shared" ref="T941" si="9315">$H941*S941</f>
        <v>0</v>
      </c>
      <c r="V941" s="33">
        <f t="shared" ref="V941" si="9316">$H941*U941</f>
        <v>0</v>
      </c>
      <c r="X941" s="33">
        <f t="shared" ref="X941" si="9317">$H941*W941</f>
        <v>0</v>
      </c>
      <c r="Z941" s="33">
        <f t="shared" ref="Z941" si="9318">$H941*Y941</f>
        <v>0</v>
      </c>
      <c r="AB941" s="33">
        <f t="shared" ref="AB941" si="9319">$H941*AA941</f>
        <v>0</v>
      </c>
      <c r="AD941" s="33">
        <f t="shared" ref="AD941" si="9320">$H941*AC941</f>
        <v>0</v>
      </c>
      <c r="AF941" s="33">
        <f t="shared" ref="AF941" si="9321">$H941*AE941</f>
        <v>0</v>
      </c>
      <c r="AG941" s="34">
        <f t="shared" si="8811"/>
        <v>0</v>
      </c>
    </row>
    <row r="942" spans="1:33" s="14" customFormat="1" ht="18" customHeight="1" x14ac:dyDescent="0.25">
      <c r="A942" s="24"/>
      <c r="B942" s="24"/>
      <c r="C942" s="24"/>
      <c r="D942" s="24"/>
      <c r="E942" s="24"/>
      <c r="F942" s="24"/>
      <c r="G942" s="24"/>
      <c r="H942" s="33"/>
      <c r="I942" s="33"/>
      <c r="J942" s="33">
        <f t="shared" si="8800"/>
        <v>0</v>
      </c>
      <c r="L942" s="33">
        <f t="shared" si="8800"/>
        <v>0</v>
      </c>
      <c r="N942" s="33">
        <f t="shared" ref="N942" si="9322">$H942*M942</f>
        <v>0</v>
      </c>
      <c r="P942" s="33">
        <f t="shared" ref="P942" si="9323">$H942*O942</f>
        <v>0</v>
      </c>
      <c r="R942" s="33">
        <f t="shared" ref="R942" si="9324">$H942*Q942</f>
        <v>0</v>
      </c>
      <c r="T942" s="33">
        <f t="shared" ref="T942" si="9325">$H942*S942</f>
        <v>0</v>
      </c>
      <c r="V942" s="33">
        <f t="shared" ref="V942" si="9326">$H942*U942</f>
        <v>0</v>
      </c>
      <c r="X942" s="33">
        <f t="shared" ref="X942" si="9327">$H942*W942</f>
        <v>0</v>
      </c>
      <c r="Z942" s="33">
        <f t="shared" ref="Z942" si="9328">$H942*Y942</f>
        <v>0</v>
      </c>
      <c r="AB942" s="33">
        <f t="shared" ref="AB942" si="9329">$H942*AA942</f>
        <v>0</v>
      </c>
      <c r="AD942" s="33">
        <f t="shared" ref="AD942" si="9330">$H942*AC942</f>
        <v>0</v>
      </c>
      <c r="AF942" s="33">
        <f t="shared" ref="AF942" si="9331">$H942*AE942</f>
        <v>0</v>
      </c>
      <c r="AG942" s="34">
        <f t="shared" si="8811"/>
        <v>0</v>
      </c>
    </row>
    <row r="943" spans="1:33" s="14" customFormat="1" ht="18" customHeight="1" x14ac:dyDescent="0.25">
      <c r="A943" s="24"/>
      <c r="B943" s="24"/>
      <c r="C943" s="24"/>
      <c r="D943" s="24"/>
      <c r="E943" s="24"/>
      <c r="F943" s="24"/>
      <c r="G943" s="24"/>
      <c r="H943" s="33"/>
      <c r="I943" s="33"/>
      <c r="J943" s="33">
        <f t="shared" si="8800"/>
        <v>0</v>
      </c>
      <c r="L943" s="33">
        <f t="shared" si="8800"/>
        <v>0</v>
      </c>
      <c r="N943" s="33">
        <f t="shared" ref="N943" si="9332">$H943*M943</f>
        <v>0</v>
      </c>
      <c r="P943" s="33">
        <f t="shared" ref="P943" si="9333">$H943*O943</f>
        <v>0</v>
      </c>
      <c r="R943" s="33">
        <f t="shared" ref="R943" si="9334">$H943*Q943</f>
        <v>0</v>
      </c>
      <c r="T943" s="33">
        <f t="shared" ref="T943" si="9335">$H943*S943</f>
        <v>0</v>
      </c>
      <c r="V943" s="33">
        <f t="shared" ref="V943" si="9336">$H943*U943</f>
        <v>0</v>
      </c>
      <c r="X943" s="33">
        <f t="shared" ref="X943" si="9337">$H943*W943</f>
        <v>0</v>
      </c>
      <c r="Z943" s="33">
        <f t="shared" ref="Z943" si="9338">$H943*Y943</f>
        <v>0</v>
      </c>
      <c r="AB943" s="33">
        <f t="shared" ref="AB943" si="9339">$H943*AA943</f>
        <v>0</v>
      </c>
      <c r="AD943" s="33">
        <f t="shared" ref="AD943" si="9340">$H943*AC943</f>
        <v>0</v>
      </c>
      <c r="AF943" s="33">
        <f t="shared" ref="AF943" si="9341">$H943*AE943</f>
        <v>0</v>
      </c>
      <c r="AG943" s="34">
        <f t="shared" si="8811"/>
        <v>0</v>
      </c>
    </row>
    <row r="944" spans="1:33" s="14" customFormat="1" ht="18" customHeight="1" x14ac:dyDescent="0.25">
      <c r="A944" s="24"/>
      <c r="B944" s="24"/>
      <c r="C944" s="24"/>
      <c r="D944" s="24"/>
      <c r="E944" s="24"/>
      <c r="F944" s="24"/>
      <c r="G944" s="24"/>
      <c r="H944" s="33"/>
      <c r="I944" s="33"/>
      <c r="J944" s="33">
        <f t="shared" si="8800"/>
        <v>0</v>
      </c>
      <c r="L944" s="33">
        <f t="shared" si="8800"/>
        <v>0</v>
      </c>
      <c r="N944" s="33">
        <f t="shared" ref="N944" si="9342">$H944*M944</f>
        <v>0</v>
      </c>
      <c r="P944" s="33">
        <f t="shared" ref="P944" si="9343">$H944*O944</f>
        <v>0</v>
      </c>
      <c r="R944" s="33">
        <f t="shared" ref="R944" si="9344">$H944*Q944</f>
        <v>0</v>
      </c>
      <c r="T944" s="33">
        <f t="shared" ref="T944" si="9345">$H944*S944</f>
        <v>0</v>
      </c>
      <c r="V944" s="33">
        <f t="shared" ref="V944" si="9346">$H944*U944</f>
        <v>0</v>
      </c>
      <c r="X944" s="33">
        <f t="shared" ref="X944" si="9347">$H944*W944</f>
        <v>0</v>
      </c>
      <c r="Z944" s="33">
        <f t="shared" ref="Z944" si="9348">$H944*Y944</f>
        <v>0</v>
      </c>
      <c r="AB944" s="33">
        <f t="shared" ref="AB944" si="9349">$H944*AA944</f>
        <v>0</v>
      </c>
      <c r="AD944" s="33">
        <f t="shared" ref="AD944" si="9350">$H944*AC944</f>
        <v>0</v>
      </c>
      <c r="AF944" s="33">
        <f t="shared" ref="AF944" si="9351">$H944*AE944</f>
        <v>0</v>
      </c>
      <c r="AG944" s="34">
        <f t="shared" si="8811"/>
        <v>0</v>
      </c>
    </row>
    <row r="945" spans="1:33" s="14" customFormat="1" ht="18" customHeight="1" x14ac:dyDescent="0.25">
      <c r="A945" s="24"/>
      <c r="B945" s="24"/>
      <c r="C945" s="24"/>
      <c r="D945" s="24"/>
      <c r="E945" s="24"/>
      <c r="F945" s="24"/>
      <c r="G945" s="24"/>
      <c r="H945" s="33"/>
      <c r="I945" s="33"/>
      <c r="J945" s="33">
        <f t="shared" si="8800"/>
        <v>0</v>
      </c>
      <c r="L945" s="33">
        <f t="shared" si="8800"/>
        <v>0</v>
      </c>
      <c r="N945" s="33">
        <f t="shared" ref="N945" si="9352">$H945*M945</f>
        <v>0</v>
      </c>
      <c r="P945" s="33">
        <f t="shared" ref="P945" si="9353">$H945*O945</f>
        <v>0</v>
      </c>
      <c r="R945" s="33">
        <f t="shared" ref="R945" si="9354">$H945*Q945</f>
        <v>0</v>
      </c>
      <c r="T945" s="33">
        <f t="shared" ref="T945" si="9355">$H945*S945</f>
        <v>0</v>
      </c>
      <c r="V945" s="33">
        <f t="shared" ref="V945" si="9356">$H945*U945</f>
        <v>0</v>
      </c>
      <c r="X945" s="33">
        <f t="shared" ref="X945" si="9357">$H945*W945</f>
        <v>0</v>
      </c>
      <c r="Z945" s="33">
        <f t="shared" ref="Z945" si="9358">$H945*Y945</f>
        <v>0</v>
      </c>
      <c r="AB945" s="33">
        <f t="shared" ref="AB945" si="9359">$H945*AA945</f>
        <v>0</v>
      </c>
      <c r="AD945" s="33">
        <f t="shared" ref="AD945" si="9360">$H945*AC945</f>
        <v>0</v>
      </c>
      <c r="AF945" s="33">
        <f t="shared" ref="AF945" si="9361">$H945*AE945</f>
        <v>0</v>
      </c>
      <c r="AG945" s="34">
        <f t="shared" si="8811"/>
        <v>0</v>
      </c>
    </row>
    <row r="946" spans="1:33" s="14" customFormat="1" ht="18" customHeight="1" x14ac:dyDescent="0.25">
      <c r="A946" s="24"/>
      <c r="B946" s="24"/>
      <c r="C946" s="24"/>
      <c r="D946" s="24"/>
      <c r="E946" s="24"/>
      <c r="F946" s="24"/>
      <c r="G946" s="24"/>
      <c r="H946" s="33"/>
      <c r="I946" s="33"/>
      <c r="J946" s="33">
        <f t="shared" si="8800"/>
        <v>0</v>
      </c>
      <c r="L946" s="33">
        <f t="shared" si="8800"/>
        <v>0</v>
      </c>
      <c r="N946" s="33">
        <f t="shared" ref="N946" si="9362">$H946*M946</f>
        <v>0</v>
      </c>
      <c r="P946" s="33">
        <f t="shared" ref="P946" si="9363">$H946*O946</f>
        <v>0</v>
      </c>
      <c r="R946" s="33">
        <f t="shared" ref="R946" si="9364">$H946*Q946</f>
        <v>0</v>
      </c>
      <c r="T946" s="33">
        <f t="shared" ref="T946" si="9365">$H946*S946</f>
        <v>0</v>
      </c>
      <c r="V946" s="33">
        <f t="shared" ref="V946" si="9366">$H946*U946</f>
        <v>0</v>
      </c>
      <c r="X946" s="33">
        <f t="shared" ref="X946" si="9367">$H946*W946</f>
        <v>0</v>
      </c>
      <c r="Z946" s="33">
        <f t="shared" ref="Z946" si="9368">$H946*Y946</f>
        <v>0</v>
      </c>
      <c r="AB946" s="33">
        <f t="shared" ref="AB946" si="9369">$H946*AA946</f>
        <v>0</v>
      </c>
      <c r="AD946" s="33">
        <f t="shared" ref="AD946" si="9370">$H946*AC946</f>
        <v>0</v>
      </c>
      <c r="AF946" s="33">
        <f t="shared" ref="AF946" si="9371">$H946*AE946</f>
        <v>0</v>
      </c>
      <c r="AG946" s="34">
        <f t="shared" si="8811"/>
        <v>0</v>
      </c>
    </row>
    <row r="947" spans="1:33" s="14" customFormat="1" ht="18" customHeight="1" x14ac:dyDescent="0.25">
      <c r="A947" s="24"/>
      <c r="B947" s="24"/>
      <c r="C947" s="24"/>
      <c r="D947" s="24"/>
      <c r="E947" s="24"/>
      <c r="F947" s="24"/>
      <c r="G947" s="24"/>
      <c r="H947" s="33"/>
      <c r="I947" s="33"/>
      <c r="J947" s="33">
        <f t="shared" si="8800"/>
        <v>0</v>
      </c>
      <c r="L947" s="33">
        <f t="shared" si="8800"/>
        <v>0</v>
      </c>
      <c r="N947" s="33">
        <f t="shared" ref="N947" si="9372">$H947*M947</f>
        <v>0</v>
      </c>
      <c r="P947" s="33">
        <f t="shared" ref="P947" si="9373">$H947*O947</f>
        <v>0</v>
      </c>
      <c r="R947" s="33">
        <f t="shared" ref="R947" si="9374">$H947*Q947</f>
        <v>0</v>
      </c>
      <c r="T947" s="33">
        <f t="shared" ref="T947" si="9375">$H947*S947</f>
        <v>0</v>
      </c>
      <c r="V947" s="33">
        <f t="shared" ref="V947" si="9376">$H947*U947</f>
        <v>0</v>
      </c>
      <c r="X947" s="33">
        <f t="shared" ref="X947" si="9377">$H947*W947</f>
        <v>0</v>
      </c>
      <c r="Z947" s="33">
        <f t="shared" ref="Z947" si="9378">$H947*Y947</f>
        <v>0</v>
      </c>
      <c r="AB947" s="33">
        <f t="shared" ref="AB947" si="9379">$H947*AA947</f>
        <v>0</v>
      </c>
      <c r="AD947" s="33">
        <f t="shared" ref="AD947" si="9380">$H947*AC947</f>
        <v>0</v>
      </c>
      <c r="AF947" s="33">
        <f t="shared" ref="AF947" si="9381">$H947*AE947</f>
        <v>0</v>
      </c>
      <c r="AG947" s="34">
        <f t="shared" si="8811"/>
        <v>0</v>
      </c>
    </row>
    <row r="948" spans="1:33" s="14" customFormat="1" ht="18" customHeight="1" x14ac:dyDescent="0.25">
      <c r="A948" s="24"/>
      <c r="B948" s="24"/>
      <c r="C948" s="24"/>
      <c r="D948" s="24"/>
      <c r="E948" s="24"/>
      <c r="F948" s="24"/>
      <c r="G948" s="24"/>
      <c r="H948" s="33"/>
      <c r="I948" s="33"/>
      <c r="J948" s="33">
        <f t="shared" si="8800"/>
        <v>0</v>
      </c>
      <c r="L948" s="33">
        <f t="shared" si="8800"/>
        <v>0</v>
      </c>
      <c r="N948" s="33">
        <f t="shared" ref="N948" si="9382">$H948*M948</f>
        <v>0</v>
      </c>
      <c r="P948" s="33">
        <f t="shared" ref="P948" si="9383">$H948*O948</f>
        <v>0</v>
      </c>
      <c r="R948" s="33">
        <f t="shared" ref="R948" si="9384">$H948*Q948</f>
        <v>0</v>
      </c>
      <c r="T948" s="33">
        <f t="shared" ref="T948" si="9385">$H948*S948</f>
        <v>0</v>
      </c>
      <c r="V948" s="33">
        <f t="shared" ref="V948" si="9386">$H948*U948</f>
        <v>0</v>
      </c>
      <c r="X948" s="33">
        <f t="shared" ref="X948" si="9387">$H948*W948</f>
        <v>0</v>
      </c>
      <c r="Z948" s="33">
        <f t="shared" ref="Z948" si="9388">$H948*Y948</f>
        <v>0</v>
      </c>
      <c r="AB948" s="33">
        <f t="shared" ref="AB948" si="9389">$H948*AA948</f>
        <v>0</v>
      </c>
      <c r="AD948" s="33">
        <f t="shared" ref="AD948" si="9390">$H948*AC948</f>
        <v>0</v>
      </c>
      <c r="AF948" s="33">
        <f t="shared" ref="AF948" si="9391">$H948*AE948</f>
        <v>0</v>
      </c>
      <c r="AG948" s="34">
        <f t="shared" si="8811"/>
        <v>0</v>
      </c>
    </row>
    <row r="949" spans="1:33" s="14" customFormat="1" ht="18" customHeight="1" x14ac:dyDescent="0.25">
      <c r="A949" s="24"/>
      <c r="B949" s="24"/>
      <c r="C949" s="24"/>
      <c r="D949" s="24"/>
      <c r="E949" s="24"/>
      <c r="F949" s="24"/>
      <c r="G949" s="24"/>
      <c r="H949" s="33"/>
      <c r="I949" s="33"/>
      <c r="J949" s="33">
        <f t="shared" si="8800"/>
        <v>0</v>
      </c>
      <c r="L949" s="33">
        <f t="shared" si="8800"/>
        <v>0</v>
      </c>
      <c r="N949" s="33">
        <f t="shared" ref="N949" si="9392">$H949*M949</f>
        <v>0</v>
      </c>
      <c r="P949" s="33">
        <f t="shared" ref="P949" si="9393">$H949*O949</f>
        <v>0</v>
      </c>
      <c r="R949" s="33">
        <f t="shared" ref="R949" si="9394">$H949*Q949</f>
        <v>0</v>
      </c>
      <c r="T949" s="33">
        <f t="shared" ref="T949" si="9395">$H949*S949</f>
        <v>0</v>
      </c>
      <c r="V949" s="33">
        <f t="shared" ref="V949" si="9396">$H949*U949</f>
        <v>0</v>
      </c>
      <c r="X949" s="33">
        <f t="shared" ref="X949" si="9397">$H949*W949</f>
        <v>0</v>
      </c>
      <c r="Z949" s="33">
        <f t="shared" ref="Z949" si="9398">$H949*Y949</f>
        <v>0</v>
      </c>
      <c r="AB949" s="33">
        <f t="shared" ref="AB949" si="9399">$H949*AA949</f>
        <v>0</v>
      </c>
      <c r="AD949" s="33">
        <f t="shared" ref="AD949" si="9400">$H949*AC949</f>
        <v>0</v>
      </c>
      <c r="AF949" s="33">
        <f t="shared" ref="AF949" si="9401">$H949*AE949</f>
        <v>0</v>
      </c>
      <c r="AG949" s="34">
        <f t="shared" si="8811"/>
        <v>0</v>
      </c>
    </row>
    <row r="950" spans="1:33" s="14" customFormat="1" ht="18" customHeight="1" x14ac:dyDescent="0.25">
      <c r="A950" s="24"/>
      <c r="B950" s="24"/>
      <c r="C950" s="24"/>
      <c r="D950" s="24"/>
      <c r="E950" s="24"/>
      <c r="F950" s="24"/>
      <c r="G950" s="24"/>
      <c r="H950" s="33"/>
      <c r="I950" s="33"/>
      <c r="J950" s="33">
        <f t="shared" si="8800"/>
        <v>0</v>
      </c>
      <c r="L950" s="33">
        <f t="shared" si="8800"/>
        <v>0</v>
      </c>
      <c r="N950" s="33">
        <f t="shared" ref="N950" si="9402">$H950*M950</f>
        <v>0</v>
      </c>
      <c r="P950" s="33">
        <f t="shared" ref="P950" si="9403">$H950*O950</f>
        <v>0</v>
      </c>
      <c r="R950" s="33">
        <f t="shared" ref="R950" si="9404">$H950*Q950</f>
        <v>0</v>
      </c>
      <c r="T950" s="33">
        <f t="shared" ref="T950" si="9405">$H950*S950</f>
        <v>0</v>
      </c>
      <c r="V950" s="33">
        <f t="shared" ref="V950" si="9406">$H950*U950</f>
        <v>0</v>
      </c>
      <c r="X950" s="33">
        <f t="shared" ref="X950" si="9407">$H950*W950</f>
        <v>0</v>
      </c>
      <c r="Z950" s="33">
        <f t="shared" ref="Z950" si="9408">$H950*Y950</f>
        <v>0</v>
      </c>
      <c r="AB950" s="33">
        <f t="shared" ref="AB950" si="9409">$H950*AA950</f>
        <v>0</v>
      </c>
      <c r="AD950" s="33">
        <f t="shared" ref="AD950" si="9410">$H950*AC950</f>
        <v>0</v>
      </c>
      <c r="AF950" s="33">
        <f t="shared" ref="AF950" si="9411">$H950*AE950</f>
        <v>0</v>
      </c>
      <c r="AG950" s="34">
        <f t="shared" si="8811"/>
        <v>0</v>
      </c>
    </row>
    <row r="951" spans="1:33" s="14" customFormat="1" ht="18" customHeight="1" x14ac:dyDescent="0.25">
      <c r="A951" s="24"/>
      <c r="B951" s="24"/>
      <c r="C951" s="24"/>
      <c r="D951" s="24"/>
      <c r="E951" s="24"/>
      <c r="F951" s="24"/>
      <c r="G951" s="24"/>
      <c r="H951" s="33"/>
      <c r="I951" s="33"/>
      <c r="J951" s="33">
        <f t="shared" si="8800"/>
        <v>0</v>
      </c>
      <c r="L951" s="33">
        <f t="shared" si="8800"/>
        <v>0</v>
      </c>
      <c r="N951" s="33">
        <f t="shared" ref="N951" si="9412">$H951*M951</f>
        <v>0</v>
      </c>
      <c r="P951" s="33">
        <f t="shared" ref="P951" si="9413">$H951*O951</f>
        <v>0</v>
      </c>
      <c r="R951" s="33">
        <f t="shared" ref="R951" si="9414">$H951*Q951</f>
        <v>0</v>
      </c>
      <c r="T951" s="33">
        <f t="shared" ref="T951" si="9415">$H951*S951</f>
        <v>0</v>
      </c>
      <c r="V951" s="33">
        <f t="shared" ref="V951" si="9416">$H951*U951</f>
        <v>0</v>
      </c>
      <c r="X951" s="33">
        <f t="shared" ref="X951" si="9417">$H951*W951</f>
        <v>0</v>
      </c>
      <c r="Z951" s="33">
        <f t="shared" ref="Z951" si="9418">$H951*Y951</f>
        <v>0</v>
      </c>
      <c r="AB951" s="33">
        <f t="shared" ref="AB951" si="9419">$H951*AA951</f>
        <v>0</v>
      </c>
      <c r="AD951" s="33">
        <f t="shared" ref="AD951" si="9420">$H951*AC951</f>
        <v>0</v>
      </c>
      <c r="AF951" s="33">
        <f t="shared" ref="AF951" si="9421">$H951*AE951</f>
        <v>0</v>
      </c>
      <c r="AG951" s="34">
        <f t="shared" si="8811"/>
        <v>0</v>
      </c>
    </row>
    <row r="952" spans="1:33" s="14" customFormat="1" ht="18" customHeight="1" x14ac:dyDescent="0.25">
      <c r="A952" s="24"/>
      <c r="B952" s="24"/>
      <c r="C952" s="24"/>
      <c r="D952" s="24"/>
      <c r="E952" s="24"/>
      <c r="F952" s="24"/>
      <c r="G952" s="24"/>
      <c r="H952" s="33"/>
      <c r="I952" s="33"/>
      <c r="J952" s="33">
        <f t="shared" si="8800"/>
        <v>0</v>
      </c>
      <c r="L952" s="33">
        <f t="shared" si="8800"/>
        <v>0</v>
      </c>
      <c r="N952" s="33">
        <f t="shared" ref="N952" si="9422">$H952*M952</f>
        <v>0</v>
      </c>
      <c r="P952" s="33">
        <f t="shared" ref="P952" si="9423">$H952*O952</f>
        <v>0</v>
      </c>
      <c r="R952" s="33">
        <f t="shared" ref="R952" si="9424">$H952*Q952</f>
        <v>0</v>
      </c>
      <c r="T952" s="33">
        <f t="shared" ref="T952" si="9425">$H952*S952</f>
        <v>0</v>
      </c>
      <c r="V952" s="33">
        <f t="shared" ref="V952" si="9426">$H952*U952</f>
        <v>0</v>
      </c>
      <c r="X952" s="33">
        <f t="shared" ref="X952" si="9427">$H952*W952</f>
        <v>0</v>
      </c>
      <c r="Z952" s="33">
        <f t="shared" ref="Z952" si="9428">$H952*Y952</f>
        <v>0</v>
      </c>
      <c r="AB952" s="33">
        <f t="shared" ref="AB952" si="9429">$H952*AA952</f>
        <v>0</v>
      </c>
      <c r="AD952" s="33">
        <f t="shared" ref="AD952" si="9430">$H952*AC952</f>
        <v>0</v>
      </c>
      <c r="AF952" s="33">
        <f t="shared" ref="AF952" si="9431">$H952*AE952</f>
        <v>0</v>
      </c>
      <c r="AG952" s="34">
        <f t="shared" si="8811"/>
        <v>0</v>
      </c>
    </row>
    <row r="953" spans="1:33" s="14" customFormat="1" ht="18" customHeight="1" x14ac:dyDescent="0.25">
      <c r="A953" s="24"/>
      <c r="B953" s="24"/>
      <c r="C953" s="24"/>
      <c r="D953" s="24"/>
      <c r="E953" s="24"/>
      <c r="F953" s="24"/>
      <c r="G953" s="24"/>
      <c r="H953" s="33"/>
      <c r="I953" s="33"/>
      <c r="J953" s="33">
        <f t="shared" si="8800"/>
        <v>0</v>
      </c>
      <c r="L953" s="33">
        <f t="shared" si="8800"/>
        <v>0</v>
      </c>
      <c r="N953" s="33">
        <f t="shared" ref="N953" si="9432">$H953*M953</f>
        <v>0</v>
      </c>
      <c r="P953" s="33">
        <f t="shared" ref="P953" si="9433">$H953*O953</f>
        <v>0</v>
      </c>
      <c r="R953" s="33">
        <f t="shared" ref="R953" si="9434">$H953*Q953</f>
        <v>0</v>
      </c>
      <c r="T953" s="33">
        <f t="shared" ref="T953" si="9435">$H953*S953</f>
        <v>0</v>
      </c>
      <c r="V953" s="33">
        <f t="shared" ref="V953" si="9436">$H953*U953</f>
        <v>0</v>
      </c>
      <c r="X953" s="33">
        <f t="shared" ref="X953" si="9437">$H953*W953</f>
        <v>0</v>
      </c>
      <c r="Z953" s="33">
        <f t="shared" ref="Z953" si="9438">$H953*Y953</f>
        <v>0</v>
      </c>
      <c r="AB953" s="33">
        <f t="shared" ref="AB953" si="9439">$H953*AA953</f>
        <v>0</v>
      </c>
      <c r="AD953" s="33">
        <f t="shared" ref="AD953" si="9440">$H953*AC953</f>
        <v>0</v>
      </c>
      <c r="AF953" s="33">
        <f t="shared" ref="AF953" si="9441">$H953*AE953</f>
        <v>0</v>
      </c>
      <c r="AG953" s="34">
        <f t="shared" si="8811"/>
        <v>0</v>
      </c>
    </row>
    <row r="954" spans="1:33" s="14" customFormat="1" ht="18" customHeight="1" x14ac:dyDescent="0.25">
      <c r="A954" s="24"/>
      <c r="B954" s="24"/>
      <c r="C954" s="24"/>
      <c r="D954" s="24"/>
      <c r="E954" s="24"/>
      <c r="F954" s="24"/>
      <c r="G954" s="24"/>
      <c r="H954" s="33"/>
      <c r="I954" s="33"/>
      <c r="J954" s="33">
        <f t="shared" ref="J954:L988" si="9442">$H954*I954</f>
        <v>0</v>
      </c>
      <c r="L954" s="33">
        <f t="shared" si="9442"/>
        <v>0</v>
      </c>
      <c r="N954" s="33">
        <f t="shared" ref="N954" si="9443">$H954*M954</f>
        <v>0</v>
      </c>
      <c r="P954" s="33">
        <f t="shared" ref="P954" si="9444">$H954*O954</f>
        <v>0</v>
      </c>
      <c r="R954" s="33">
        <f t="shared" ref="R954" si="9445">$H954*Q954</f>
        <v>0</v>
      </c>
      <c r="T954" s="33">
        <f t="shared" ref="T954" si="9446">$H954*S954</f>
        <v>0</v>
      </c>
      <c r="V954" s="33">
        <f t="shared" ref="V954" si="9447">$H954*U954</f>
        <v>0</v>
      </c>
      <c r="X954" s="33">
        <f t="shared" ref="X954" si="9448">$H954*W954</f>
        <v>0</v>
      </c>
      <c r="Z954" s="33">
        <f t="shared" ref="Z954" si="9449">$H954*Y954</f>
        <v>0</v>
      </c>
      <c r="AB954" s="33">
        <f t="shared" ref="AB954" si="9450">$H954*AA954</f>
        <v>0</v>
      </c>
      <c r="AD954" s="33">
        <f t="shared" ref="AD954" si="9451">$H954*AC954</f>
        <v>0</v>
      </c>
      <c r="AF954" s="33">
        <f t="shared" ref="AF954" si="9452">$H954*AE954</f>
        <v>0</v>
      </c>
      <c r="AG954" s="34">
        <f t="shared" ref="AG954:AG988" si="9453">J954+L954+N954+P954+R954+T954+V954+X954+Z954+AB954+AD954+AF954</f>
        <v>0</v>
      </c>
    </row>
    <row r="955" spans="1:33" s="14" customFormat="1" ht="18" customHeight="1" x14ac:dyDescent="0.25">
      <c r="A955" s="24"/>
      <c r="B955" s="24"/>
      <c r="C955" s="24"/>
      <c r="D955" s="24"/>
      <c r="E955" s="24"/>
      <c r="F955" s="24"/>
      <c r="G955" s="24"/>
      <c r="H955" s="33"/>
      <c r="I955" s="33"/>
      <c r="J955" s="33">
        <f t="shared" si="9442"/>
        <v>0</v>
      </c>
      <c r="L955" s="33">
        <f t="shared" si="9442"/>
        <v>0</v>
      </c>
      <c r="N955" s="33">
        <f t="shared" ref="N955" si="9454">$H955*M955</f>
        <v>0</v>
      </c>
      <c r="P955" s="33">
        <f t="shared" ref="P955" si="9455">$H955*O955</f>
        <v>0</v>
      </c>
      <c r="R955" s="33">
        <f t="shared" ref="R955" si="9456">$H955*Q955</f>
        <v>0</v>
      </c>
      <c r="T955" s="33">
        <f t="shared" ref="T955" si="9457">$H955*S955</f>
        <v>0</v>
      </c>
      <c r="V955" s="33">
        <f t="shared" ref="V955" si="9458">$H955*U955</f>
        <v>0</v>
      </c>
      <c r="X955" s="33">
        <f t="shared" ref="X955" si="9459">$H955*W955</f>
        <v>0</v>
      </c>
      <c r="Z955" s="33">
        <f t="shared" ref="Z955" si="9460">$H955*Y955</f>
        <v>0</v>
      </c>
      <c r="AB955" s="33">
        <f t="shared" ref="AB955" si="9461">$H955*AA955</f>
        <v>0</v>
      </c>
      <c r="AD955" s="33">
        <f t="shared" ref="AD955" si="9462">$H955*AC955</f>
        <v>0</v>
      </c>
      <c r="AF955" s="33">
        <f t="shared" ref="AF955" si="9463">$H955*AE955</f>
        <v>0</v>
      </c>
      <c r="AG955" s="34">
        <f t="shared" si="9453"/>
        <v>0</v>
      </c>
    </row>
    <row r="956" spans="1:33" s="14" customFormat="1" ht="18" customHeight="1" x14ac:dyDescent="0.25">
      <c r="A956" s="24"/>
      <c r="B956" s="24"/>
      <c r="C956" s="24"/>
      <c r="D956" s="24"/>
      <c r="E956" s="24"/>
      <c r="F956" s="24"/>
      <c r="G956" s="24"/>
      <c r="H956" s="33"/>
      <c r="I956" s="33"/>
      <c r="J956" s="33">
        <f t="shared" si="9442"/>
        <v>0</v>
      </c>
      <c r="L956" s="33">
        <f t="shared" si="9442"/>
        <v>0</v>
      </c>
      <c r="N956" s="33">
        <f t="shared" ref="N956" si="9464">$H956*M956</f>
        <v>0</v>
      </c>
      <c r="P956" s="33">
        <f t="shared" ref="P956" si="9465">$H956*O956</f>
        <v>0</v>
      </c>
      <c r="R956" s="33">
        <f t="shared" ref="R956" si="9466">$H956*Q956</f>
        <v>0</v>
      </c>
      <c r="T956" s="33">
        <f t="shared" ref="T956" si="9467">$H956*S956</f>
        <v>0</v>
      </c>
      <c r="V956" s="33">
        <f t="shared" ref="V956" si="9468">$H956*U956</f>
        <v>0</v>
      </c>
      <c r="X956" s="33">
        <f t="shared" ref="X956" si="9469">$H956*W956</f>
        <v>0</v>
      </c>
      <c r="Z956" s="33">
        <f t="shared" ref="Z956" si="9470">$H956*Y956</f>
        <v>0</v>
      </c>
      <c r="AB956" s="33">
        <f t="shared" ref="AB956" si="9471">$H956*AA956</f>
        <v>0</v>
      </c>
      <c r="AD956" s="33">
        <f t="shared" ref="AD956" si="9472">$H956*AC956</f>
        <v>0</v>
      </c>
      <c r="AF956" s="33">
        <f t="shared" ref="AF956" si="9473">$H956*AE956</f>
        <v>0</v>
      </c>
      <c r="AG956" s="34">
        <f t="shared" si="9453"/>
        <v>0</v>
      </c>
    </row>
    <row r="957" spans="1:33" s="14" customFormat="1" ht="18" customHeight="1" x14ac:dyDescent="0.25">
      <c r="A957" s="24"/>
      <c r="B957" s="24"/>
      <c r="C957" s="24"/>
      <c r="D957" s="24"/>
      <c r="E957" s="24"/>
      <c r="F957" s="24"/>
      <c r="G957" s="24"/>
      <c r="H957" s="33"/>
      <c r="I957" s="33"/>
      <c r="J957" s="33">
        <f t="shared" si="9442"/>
        <v>0</v>
      </c>
      <c r="L957" s="33">
        <f t="shared" si="9442"/>
        <v>0</v>
      </c>
      <c r="N957" s="33">
        <f t="shared" ref="N957" si="9474">$H957*M957</f>
        <v>0</v>
      </c>
      <c r="P957" s="33">
        <f t="shared" ref="P957" si="9475">$H957*O957</f>
        <v>0</v>
      </c>
      <c r="R957" s="33">
        <f t="shared" ref="R957" si="9476">$H957*Q957</f>
        <v>0</v>
      </c>
      <c r="T957" s="33">
        <f t="shared" ref="T957" si="9477">$H957*S957</f>
        <v>0</v>
      </c>
      <c r="V957" s="33">
        <f t="shared" ref="V957" si="9478">$H957*U957</f>
        <v>0</v>
      </c>
      <c r="X957" s="33">
        <f t="shared" ref="X957" si="9479">$H957*W957</f>
        <v>0</v>
      </c>
      <c r="Z957" s="33">
        <f t="shared" ref="Z957" si="9480">$H957*Y957</f>
        <v>0</v>
      </c>
      <c r="AB957" s="33">
        <f t="shared" ref="AB957" si="9481">$H957*AA957</f>
        <v>0</v>
      </c>
      <c r="AD957" s="33">
        <f t="shared" ref="AD957" si="9482">$H957*AC957</f>
        <v>0</v>
      </c>
      <c r="AF957" s="33">
        <f t="shared" ref="AF957" si="9483">$H957*AE957</f>
        <v>0</v>
      </c>
      <c r="AG957" s="34">
        <f t="shared" si="9453"/>
        <v>0</v>
      </c>
    </row>
    <row r="958" spans="1:33" s="14" customFormat="1" ht="18" customHeight="1" x14ac:dyDescent="0.25">
      <c r="A958" s="24"/>
      <c r="B958" s="24"/>
      <c r="C958" s="24"/>
      <c r="D958" s="24"/>
      <c r="E958" s="24"/>
      <c r="F958" s="24"/>
      <c r="G958" s="24"/>
      <c r="H958" s="33"/>
      <c r="I958" s="33"/>
      <c r="J958" s="33">
        <f t="shared" si="9442"/>
        <v>0</v>
      </c>
      <c r="L958" s="33">
        <f t="shared" si="9442"/>
        <v>0</v>
      </c>
      <c r="N958" s="33">
        <f t="shared" ref="N958" si="9484">$H958*M958</f>
        <v>0</v>
      </c>
      <c r="P958" s="33">
        <f t="shared" ref="P958" si="9485">$H958*O958</f>
        <v>0</v>
      </c>
      <c r="R958" s="33">
        <f t="shared" ref="R958" si="9486">$H958*Q958</f>
        <v>0</v>
      </c>
      <c r="T958" s="33">
        <f t="shared" ref="T958" si="9487">$H958*S958</f>
        <v>0</v>
      </c>
      <c r="V958" s="33">
        <f t="shared" ref="V958" si="9488">$H958*U958</f>
        <v>0</v>
      </c>
      <c r="X958" s="33">
        <f t="shared" ref="X958" si="9489">$H958*W958</f>
        <v>0</v>
      </c>
      <c r="Z958" s="33">
        <f t="shared" ref="Z958" si="9490">$H958*Y958</f>
        <v>0</v>
      </c>
      <c r="AB958" s="33">
        <f t="shared" ref="AB958" si="9491">$H958*AA958</f>
        <v>0</v>
      </c>
      <c r="AD958" s="33">
        <f t="shared" ref="AD958" si="9492">$H958*AC958</f>
        <v>0</v>
      </c>
      <c r="AF958" s="33">
        <f t="shared" ref="AF958" si="9493">$H958*AE958</f>
        <v>0</v>
      </c>
      <c r="AG958" s="34">
        <f t="shared" si="9453"/>
        <v>0</v>
      </c>
    </row>
    <row r="959" spans="1:33" s="14" customFormat="1" ht="18" customHeight="1" x14ac:dyDescent="0.25">
      <c r="A959" s="24"/>
      <c r="B959" s="24"/>
      <c r="C959" s="24"/>
      <c r="D959" s="24"/>
      <c r="E959" s="24"/>
      <c r="F959" s="24"/>
      <c r="G959" s="24"/>
      <c r="H959" s="33"/>
      <c r="I959" s="33"/>
      <c r="J959" s="33">
        <f t="shared" si="9442"/>
        <v>0</v>
      </c>
      <c r="L959" s="33">
        <f t="shared" si="9442"/>
        <v>0</v>
      </c>
      <c r="N959" s="33">
        <f t="shared" ref="N959" si="9494">$H959*M959</f>
        <v>0</v>
      </c>
      <c r="P959" s="33">
        <f t="shared" ref="P959" si="9495">$H959*O959</f>
        <v>0</v>
      </c>
      <c r="R959" s="33">
        <f t="shared" ref="R959" si="9496">$H959*Q959</f>
        <v>0</v>
      </c>
      <c r="T959" s="33">
        <f t="shared" ref="T959" si="9497">$H959*S959</f>
        <v>0</v>
      </c>
      <c r="V959" s="33">
        <f t="shared" ref="V959" si="9498">$H959*U959</f>
        <v>0</v>
      </c>
      <c r="X959" s="33">
        <f t="shared" ref="X959" si="9499">$H959*W959</f>
        <v>0</v>
      </c>
      <c r="Z959" s="33">
        <f t="shared" ref="Z959" si="9500">$H959*Y959</f>
        <v>0</v>
      </c>
      <c r="AB959" s="33">
        <f t="shared" ref="AB959" si="9501">$H959*AA959</f>
        <v>0</v>
      </c>
      <c r="AD959" s="33">
        <f t="shared" ref="AD959" si="9502">$H959*AC959</f>
        <v>0</v>
      </c>
      <c r="AF959" s="33">
        <f t="shared" ref="AF959" si="9503">$H959*AE959</f>
        <v>0</v>
      </c>
      <c r="AG959" s="34">
        <f t="shared" si="9453"/>
        <v>0</v>
      </c>
    </row>
    <row r="960" spans="1:33" s="14" customFormat="1" ht="18" customHeight="1" x14ac:dyDescent="0.25">
      <c r="A960" s="24"/>
      <c r="B960" s="24"/>
      <c r="C960" s="24"/>
      <c r="D960" s="24"/>
      <c r="E960" s="24"/>
      <c r="F960" s="24"/>
      <c r="G960" s="24"/>
      <c r="H960" s="33"/>
      <c r="I960" s="33"/>
      <c r="J960" s="33">
        <f t="shared" si="9442"/>
        <v>0</v>
      </c>
      <c r="L960" s="33">
        <f t="shared" si="9442"/>
        <v>0</v>
      </c>
      <c r="N960" s="33">
        <f t="shared" ref="N960" si="9504">$H960*M960</f>
        <v>0</v>
      </c>
      <c r="P960" s="33">
        <f t="shared" ref="P960" si="9505">$H960*O960</f>
        <v>0</v>
      </c>
      <c r="R960" s="33">
        <f t="shared" ref="R960" si="9506">$H960*Q960</f>
        <v>0</v>
      </c>
      <c r="T960" s="33">
        <f t="shared" ref="T960" si="9507">$H960*S960</f>
        <v>0</v>
      </c>
      <c r="V960" s="33">
        <f t="shared" ref="V960" si="9508">$H960*U960</f>
        <v>0</v>
      </c>
      <c r="X960" s="33">
        <f t="shared" ref="X960" si="9509">$H960*W960</f>
        <v>0</v>
      </c>
      <c r="Z960" s="33">
        <f t="shared" ref="Z960" si="9510">$H960*Y960</f>
        <v>0</v>
      </c>
      <c r="AB960" s="33">
        <f t="shared" ref="AB960" si="9511">$H960*AA960</f>
        <v>0</v>
      </c>
      <c r="AD960" s="33">
        <f t="shared" ref="AD960" si="9512">$H960*AC960</f>
        <v>0</v>
      </c>
      <c r="AF960" s="33">
        <f t="shared" ref="AF960" si="9513">$H960*AE960</f>
        <v>0</v>
      </c>
      <c r="AG960" s="34">
        <f t="shared" si="9453"/>
        <v>0</v>
      </c>
    </row>
    <row r="961" spans="1:33" s="14" customFormat="1" ht="18" customHeight="1" x14ac:dyDescent="0.25">
      <c r="A961" s="24"/>
      <c r="B961" s="24"/>
      <c r="C961" s="24"/>
      <c r="D961" s="24"/>
      <c r="E961" s="24"/>
      <c r="F961" s="24"/>
      <c r="G961" s="24"/>
      <c r="H961" s="33"/>
      <c r="I961" s="33"/>
      <c r="J961" s="33">
        <f t="shared" si="9442"/>
        <v>0</v>
      </c>
      <c r="L961" s="33">
        <f t="shared" si="9442"/>
        <v>0</v>
      </c>
      <c r="N961" s="33">
        <f t="shared" ref="N961" si="9514">$H961*M961</f>
        <v>0</v>
      </c>
      <c r="P961" s="33">
        <f t="shared" ref="P961" si="9515">$H961*O961</f>
        <v>0</v>
      </c>
      <c r="R961" s="33">
        <f t="shared" ref="R961" si="9516">$H961*Q961</f>
        <v>0</v>
      </c>
      <c r="T961" s="33">
        <f t="shared" ref="T961" si="9517">$H961*S961</f>
        <v>0</v>
      </c>
      <c r="V961" s="33">
        <f t="shared" ref="V961" si="9518">$H961*U961</f>
        <v>0</v>
      </c>
      <c r="X961" s="33">
        <f t="shared" ref="X961" si="9519">$H961*W961</f>
        <v>0</v>
      </c>
      <c r="Z961" s="33">
        <f t="shared" ref="Z961" si="9520">$H961*Y961</f>
        <v>0</v>
      </c>
      <c r="AB961" s="33">
        <f t="shared" ref="AB961" si="9521">$H961*AA961</f>
        <v>0</v>
      </c>
      <c r="AD961" s="33">
        <f t="shared" ref="AD961" si="9522">$H961*AC961</f>
        <v>0</v>
      </c>
      <c r="AF961" s="33">
        <f t="shared" ref="AF961" si="9523">$H961*AE961</f>
        <v>0</v>
      </c>
      <c r="AG961" s="34">
        <f t="shared" si="9453"/>
        <v>0</v>
      </c>
    </row>
    <row r="962" spans="1:33" s="14" customFormat="1" ht="18" customHeight="1" x14ac:dyDescent="0.25">
      <c r="A962" s="24"/>
      <c r="B962" s="24"/>
      <c r="C962" s="24"/>
      <c r="D962" s="24"/>
      <c r="E962" s="24"/>
      <c r="F962" s="24"/>
      <c r="G962" s="24"/>
      <c r="H962" s="33"/>
      <c r="I962" s="33"/>
      <c r="J962" s="33">
        <f t="shared" si="9442"/>
        <v>0</v>
      </c>
      <c r="L962" s="33">
        <f t="shared" si="9442"/>
        <v>0</v>
      </c>
      <c r="N962" s="33">
        <f t="shared" ref="N962" si="9524">$H962*M962</f>
        <v>0</v>
      </c>
      <c r="P962" s="33">
        <f t="shared" ref="P962" si="9525">$H962*O962</f>
        <v>0</v>
      </c>
      <c r="R962" s="33">
        <f t="shared" ref="R962" si="9526">$H962*Q962</f>
        <v>0</v>
      </c>
      <c r="T962" s="33">
        <f t="shared" ref="T962" si="9527">$H962*S962</f>
        <v>0</v>
      </c>
      <c r="V962" s="33">
        <f t="shared" ref="V962" si="9528">$H962*U962</f>
        <v>0</v>
      </c>
      <c r="X962" s="33">
        <f t="shared" ref="X962" si="9529">$H962*W962</f>
        <v>0</v>
      </c>
      <c r="Z962" s="33">
        <f t="shared" ref="Z962" si="9530">$H962*Y962</f>
        <v>0</v>
      </c>
      <c r="AB962" s="33">
        <f t="shared" ref="AB962" si="9531">$H962*AA962</f>
        <v>0</v>
      </c>
      <c r="AD962" s="33">
        <f t="shared" ref="AD962" si="9532">$H962*AC962</f>
        <v>0</v>
      </c>
      <c r="AF962" s="33">
        <f t="shared" ref="AF962" si="9533">$H962*AE962</f>
        <v>0</v>
      </c>
      <c r="AG962" s="34">
        <f t="shared" si="9453"/>
        <v>0</v>
      </c>
    </row>
    <row r="963" spans="1:33" s="14" customFormat="1" ht="18" customHeight="1" x14ac:dyDescent="0.25">
      <c r="A963" s="24"/>
      <c r="B963" s="24"/>
      <c r="C963" s="24"/>
      <c r="D963" s="24"/>
      <c r="E963" s="24"/>
      <c r="F963" s="24"/>
      <c r="G963" s="24"/>
      <c r="H963" s="33"/>
      <c r="I963" s="33"/>
      <c r="J963" s="33">
        <f t="shared" si="9442"/>
        <v>0</v>
      </c>
      <c r="L963" s="33">
        <f t="shared" si="9442"/>
        <v>0</v>
      </c>
      <c r="N963" s="33">
        <f t="shared" ref="N963" si="9534">$H963*M963</f>
        <v>0</v>
      </c>
      <c r="P963" s="33">
        <f t="shared" ref="P963" si="9535">$H963*O963</f>
        <v>0</v>
      </c>
      <c r="R963" s="33">
        <f t="shared" ref="R963" si="9536">$H963*Q963</f>
        <v>0</v>
      </c>
      <c r="T963" s="33">
        <f t="shared" ref="T963" si="9537">$H963*S963</f>
        <v>0</v>
      </c>
      <c r="V963" s="33">
        <f t="shared" ref="V963" si="9538">$H963*U963</f>
        <v>0</v>
      </c>
      <c r="X963" s="33">
        <f t="shared" ref="X963" si="9539">$H963*W963</f>
        <v>0</v>
      </c>
      <c r="Z963" s="33">
        <f t="shared" ref="Z963" si="9540">$H963*Y963</f>
        <v>0</v>
      </c>
      <c r="AB963" s="33">
        <f t="shared" ref="AB963" si="9541">$H963*AA963</f>
        <v>0</v>
      </c>
      <c r="AD963" s="33">
        <f t="shared" ref="AD963" si="9542">$H963*AC963</f>
        <v>0</v>
      </c>
      <c r="AF963" s="33">
        <f t="shared" ref="AF963" si="9543">$H963*AE963</f>
        <v>0</v>
      </c>
      <c r="AG963" s="34">
        <f t="shared" si="9453"/>
        <v>0</v>
      </c>
    </row>
    <row r="964" spans="1:33" s="14" customFormat="1" ht="18" customHeight="1" x14ac:dyDescent="0.25">
      <c r="A964" s="24"/>
      <c r="B964" s="24"/>
      <c r="C964" s="24"/>
      <c r="D964" s="24"/>
      <c r="E964" s="24"/>
      <c r="F964" s="24"/>
      <c r="G964" s="24"/>
      <c r="H964" s="33"/>
      <c r="I964" s="33"/>
      <c r="J964" s="33">
        <f t="shared" si="9442"/>
        <v>0</v>
      </c>
      <c r="L964" s="33">
        <f t="shared" si="9442"/>
        <v>0</v>
      </c>
      <c r="N964" s="33">
        <f t="shared" ref="N964" si="9544">$H964*M964</f>
        <v>0</v>
      </c>
      <c r="P964" s="33">
        <f t="shared" ref="P964" si="9545">$H964*O964</f>
        <v>0</v>
      </c>
      <c r="R964" s="33">
        <f t="shared" ref="R964" si="9546">$H964*Q964</f>
        <v>0</v>
      </c>
      <c r="T964" s="33">
        <f t="shared" ref="T964" si="9547">$H964*S964</f>
        <v>0</v>
      </c>
      <c r="V964" s="33">
        <f t="shared" ref="V964" si="9548">$H964*U964</f>
        <v>0</v>
      </c>
      <c r="X964" s="33">
        <f t="shared" ref="X964" si="9549">$H964*W964</f>
        <v>0</v>
      </c>
      <c r="Z964" s="33">
        <f t="shared" ref="Z964" si="9550">$H964*Y964</f>
        <v>0</v>
      </c>
      <c r="AB964" s="33">
        <f t="shared" ref="AB964" si="9551">$H964*AA964</f>
        <v>0</v>
      </c>
      <c r="AD964" s="33">
        <f t="shared" ref="AD964" si="9552">$H964*AC964</f>
        <v>0</v>
      </c>
      <c r="AF964" s="33">
        <f t="shared" ref="AF964" si="9553">$H964*AE964</f>
        <v>0</v>
      </c>
      <c r="AG964" s="34">
        <f t="shared" si="9453"/>
        <v>0</v>
      </c>
    </row>
    <row r="965" spans="1:33" s="14" customFormat="1" ht="18" customHeight="1" x14ac:dyDescent="0.25">
      <c r="A965" s="24"/>
      <c r="B965" s="24"/>
      <c r="C965" s="24"/>
      <c r="D965" s="24"/>
      <c r="E965" s="24"/>
      <c r="F965" s="24"/>
      <c r="G965" s="24"/>
      <c r="H965" s="33"/>
      <c r="I965" s="33"/>
      <c r="J965" s="33">
        <f t="shared" si="9442"/>
        <v>0</v>
      </c>
      <c r="L965" s="33">
        <f t="shared" si="9442"/>
        <v>0</v>
      </c>
      <c r="N965" s="33">
        <f t="shared" ref="N965" si="9554">$H965*M965</f>
        <v>0</v>
      </c>
      <c r="P965" s="33">
        <f t="shared" ref="P965" si="9555">$H965*O965</f>
        <v>0</v>
      </c>
      <c r="R965" s="33">
        <f t="shared" ref="R965" si="9556">$H965*Q965</f>
        <v>0</v>
      </c>
      <c r="T965" s="33">
        <f t="shared" ref="T965" si="9557">$H965*S965</f>
        <v>0</v>
      </c>
      <c r="V965" s="33">
        <f t="shared" ref="V965" si="9558">$H965*U965</f>
        <v>0</v>
      </c>
      <c r="X965" s="33">
        <f t="shared" ref="X965" si="9559">$H965*W965</f>
        <v>0</v>
      </c>
      <c r="Z965" s="33">
        <f t="shared" ref="Z965" si="9560">$H965*Y965</f>
        <v>0</v>
      </c>
      <c r="AB965" s="33">
        <f t="shared" ref="AB965" si="9561">$H965*AA965</f>
        <v>0</v>
      </c>
      <c r="AD965" s="33">
        <f t="shared" ref="AD965" si="9562">$H965*AC965</f>
        <v>0</v>
      </c>
      <c r="AF965" s="33">
        <f t="shared" ref="AF965" si="9563">$H965*AE965</f>
        <v>0</v>
      </c>
      <c r="AG965" s="34">
        <f t="shared" si="9453"/>
        <v>0</v>
      </c>
    </row>
    <row r="966" spans="1:33" s="14" customFormat="1" ht="18" customHeight="1" x14ac:dyDescent="0.25">
      <c r="A966" s="24"/>
      <c r="B966" s="24"/>
      <c r="C966" s="24"/>
      <c r="D966" s="24"/>
      <c r="E966" s="24"/>
      <c r="F966" s="24"/>
      <c r="G966" s="24"/>
      <c r="H966" s="33"/>
      <c r="I966" s="33"/>
      <c r="J966" s="33">
        <f t="shared" si="9442"/>
        <v>0</v>
      </c>
      <c r="L966" s="33">
        <f t="shared" si="9442"/>
        <v>0</v>
      </c>
      <c r="N966" s="33">
        <f t="shared" ref="N966" si="9564">$H966*M966</f>
        <v>0</v>
      </c>
      <c r="P966" s="33">
        <f t="shared" ref="P966" si="9565">$H966*O966</f>
        <v>0</v>
      </c>
      <c r="R966" s="33">
        <f t="shared" ref="R966" si="9566">$H966*Q966</f>
        <v>0</v>
      </c>
      <c r="T966" s="33">
        <f t="shared" ref="T966" si="9567">$H966*S966</f>
        <v>0</v>
      </c>
      <c r="V966" s="33">
        <f t="shared" ref="V966" si="9568">$H966*U966</f>
        <v>0</v>
      </c>
      <c r="X966" s="33">
        <f t="shared" ref="X966" si="9569">$H966*W966</f>
        <v>0</v>
      </c>
      <c r="Z966" s="33">
        <f t="shared" ref="Z966" si="9570">$H966*Y966</f>
        <v>0</v>
      </c>
      <c r="AB966" s="33">
        <f t="shared" ref="AB966" si="9571">$H966*AA966</f>
        <v>0</v>
      </c>
      <c r="AD966" s="33">
        <f t="shared" ref="AD966" si="9572">$H966*AC966</f>
        <v>0</v>
      </c>
      <c r="AF966" s="33">
        <f t="shared" ref="AF966" si="9573">$H966*AE966</f>
        <v>0</v>
      </c>
      <c r="AG966" s="34">
        <f t="shared" si="9453"/>
        <v>0</v>
      </c>
    </row>
    <row r="967" spans="1:33" s="14" customFormat="1" ht="18" customHeight="1" x14ac:dyDescent="0.25">
      <c r="A967" s="24"/>
      <c r="B967" s="24"/>
      <c r="C967" s="24"/>
      <c r="D967" s="24"/>
      <c r="E967" s="24"/>
      <c r="F967" s="24"/>
      <c r="G967" s="24"/>
      <c r="H967" s="33"/>
      <c r="I967" s="33"/>
      <c r="J967" s="33">
        <f t="shared" si="9442"/>
        <v>0</v>
      </c>
      <c r="L967" s="33">
        <f t="shared" si="9442"/>
        <v>0</v>
      </c>
      <c r="N967" s="33">
        <f t="shared" ref="N967" si="9574">$H967*M967</f>
        <v>0</v>
      </c>
      <c r="P967" s="33">
        <f t="shared" ref="P967" si="9575">$H967*O967</f>
        <v>0</v>
      </c>
      <c r="R967" s="33">
        <f t="shared" ref="R967" si="9576">$H967*Q967</f>
        <v>0</v>
      </c>
      <c r="T967" s="33">
        <f t="shared" ref="T967" si="9577">$H967*S967</f>
        <v>0</v>
      </c>
      <c r="V967" s="33">
        <f t="shared" ref="V967" si="9578">$H967*U967</f>
        <v>0</v>
      </c>
      <c r="X967" s="33">
        <f t="shared" ref="X967" si="9579">$H967*W967</f>
        <v>0</v>
      </c>
      <c r="Z967" s="33">
        <f t="shared" ref="Z967" si="9580">$H967*Y967</f>
        <v>0</v>
      </c>
      <c r="AB967" s="33">
        <f t="shared" ref="AB967" si="9581">$H967*AA967</f>
        <v>0</v>
      </c>
      <c r="AD967" s="33">
        <f t="shared" ref="AD967" si="9582">$H967*AC967</f>
        <v>0</v>
      </c>
      <c r="AF967" s="33">
        <f t="shared" ref="AF967" si="9583">$H967*AE967</f>
        <v>0</v>
      </c>
      <c r="AG967" s="34">
        <f t="shared" si="9453"/>
        <v>0</v>
      </c>
    </row>
    <row r="968" spans="1:33" s="14" customFormat="1" ht="18" customHeight="1" x14ac:dyDescent="0.25">
      <c r="A968" s="24"/>
      <c r="B968" s="24"/>
      <c r="C968" s="24"/>
      <c r="D968" s="24"/>
      <c r="E968" s="24"/>
      <c r="F968" s="24"/>
      <c r="G968" s="24"/>
      <c r="H968" s="33"/>
      <c r="I968" s="33"/>
      <c r="J968" s="33">
        <f t="shared" si="9442"/>
        <v>0</v>
      </c>
      <c r="L968" s="33">
        <f t="shared" si="9442"/>
        <v>0</v>
      </c>
      <c r="N968" s="33">
        <f t="shared" ref="N968" si="9584">$H968*M968</f>
        <v>0</v>
      </c>
      <c r="P968" s="33">
        <f t="shared" ref="P968" si="9585">$H968*O968</f>
        <v>0</v>
      </c>
      <c r="R968" s="33">
        <f t="shared" ref="R968" si="9586">$H968*Q968</f>
        <v>0</v>
      </c>
      <c r="T968" s="33">
        <f t="shared" ref="T968" si="9587">$H968*S968</f>
        <v>0</v>
      </c>
      <c r="V968" s="33">
        <f t="shared" ref="V968" si="9588">$H968*U968</f>
        <v>0</v>
      </c>
      <c r="X968" s="33">
        <f t="shared" ref="X968" si="9589">$H968*W968</f>
        <v>0</v>
      </c>
      <c r="Z968" s="33">
        <f t="shared" ref="Z968" si="9590">$H968*Y968</f>
        <v>0</v>
      </c>
      <c r="AB968" s="33">
        <f t="shared" ref="AB968" si="9591">$H968*AA968</f>
        <v>0</v>
      </c>
      <c r="AD968" s="33">
        <f t="shared" ref="AD968" si="9592">$H968*AC968</f>
        <v>0</v>
      </c>
      <c r="AF968" s="33">
        <f t="shared" ref="AF968" si="9593">$H968*AE968</f>
        <v>0</v>
      </c>
      <c r="AG968" s="34">
        <f t="shared" si="9453"/>
        <v>0</v>
      </c>
    </row>
    <row r="969" spans="1:33" s="14" customFormat="1" ht="18" customHeight="1" x14ac:dyDescent="0.25">
      <c r="A969" s="24"/>
      <c r="B969" s="24"/>
      <c r="C969" s="24"/>
      <c r="D969" s="24"/>
      <c r="E969" s="24"/>
      <c r="F969" s="24"/>
      <c r="G969" s="24"/>
      <c r="H969" s="33"/>
      <c r="I969" s="33"/>
      <c r="J969" s="33">
        <f t="shared" si="9442"/>
        <v>0</v>
      </c>
      <c r="L969" s="33">
        <f t="shared" si="9442"/>
        <v>0</v>
      </c>
      <c r="N969" s="33">
        <f t="shared" ref="N969" si="9594">$H969*M969</f>
        <v>0</v>
      </c>
      <c r="P969" s="33">
        <f t="shared" ref="P969" si="9595">$H969*O969</f>
        <v>0</v>
      </c>
      <c r="R969" s="33">
        <f t="shared" ref="R969" si="9596">$H969*Q969</f>
        <v>0</v>
      </c>
      <c r="T969" s="33">
        <f t="shared" ref="T969" si="9597">$H969*S969</f>
        <v>0</v>
      </c>
      <c r="V969" s="33">
        <f t="shared" ref="V969" si="9598">$H969*U969</f>
        <v>0</v>
      </c>
      <c r="X969" s="33">
        <f t="shared" ref="X969" si="9599">$H969*W969</f>
        <v>0</v>
      </c>
      <c r="Z969" s="33">
        <f t="shared" ref="Z969" si="9600">$H969*Y969</f>
        <v>0</v>
      </c>
      <c r="AB969" s="33">
        <f t="shared" ref="AB969" si="9601">$H969*AA969</f>
        <v>0</v>
      </c>
      <c r="AD969" s="33">
        <f t="shared" ref="AD969" si="9602">$H969*AC969</f>
        <v>0</v>
      </c>
      <c r="AF969" s="33">
        <f t="shared" ref="AF969" si="9603">$H969*AE969</f>
        <v>0</v>
      </c>
      <c r="AG969" s="34">
        <f t="shared" si="9453"/>
        <v>0</v>
      </c>
    </row>
    <row r="970" spans="1:33" s="14" customFormat="1" ht="18" customHeight="1" x14ac:dyDescent="0.25">
      <c r="A970" s="24"/>
      <c r="B970" s="24"/>
      <c r="C970" s="24"/>
      <c r="D970" s="24"/>
      <c r="E970" s="24"/>
      <c r="F970" s="24"/>
      <c r="G970" s="24"/>
      <c r="H970" s="33"/>
      <c r="I970" s="33"/>
      <c r="J970" s="33">
        <f t="shared" si="9442"/>
        <v>0</v>
      </c>
      <c r="L970" s="33">
        <f t="shared" si="9442"/>
        <v>0</v>
      </c>
      <c r="N970" s="33">
        <f t="shared" ref="N970" si="9604">$H970*M970</f>
        <v>0</v>
      </c>
      <c r="P970" s="33">
        <f t="shared" ref="P970" si="9605">$H970*O970</f>
        <v>0</v>
      </c>
      <c r="R970" s="33">
        <f t="shared" ref="R970" si="9606">$H970*Q970</f>
        <v>0</v>
      </c>
      <c r="T970" s="33">
        <f t="shared" ref="T970" si="9607">$H970*S970</f>
        <v>0</v>
      </c>
      <c r="V970" s="33">
        <f t="shared" ref="V970" si="9608">$H970*U970</f>
        <v>0</v>
      </c>
      <c r="X970" s="33">
        <f t="shared" ref="X970" si="9609">$H970*W970</f>
        <v>0</v>
      </c>
      <c r="Z970" s="33">
        <f t="shared" ref="Z970" si="9610">$H970*Y970</f>
        <v>0</v>
      </c>
      <c r="AB970" s="33">
        <f t="shared" ref="AB970" si="9611">$H970*AA970</f>
        <v>0</v>
      </c>
      <c r="AD970" s="33">
        <f t="shared" ref="AD970" si="9612">$H970*AC970</f>
        <v>0</v>
      </c>
      <c r="AF970" s="33">
        <f t="shared" ref="AF970" si="9613">$H970*AE970</f>
        <v>0</v>
      </c>
      <c r="AG970" s="34">
        <f t="shared" si="9453"/>
        <v>0</v>
      </c>
    </row>
    <row r="971" spans="1:33" s="14" customFormat="1" ht="18" customHeight="1" x14ac:dyDescent="0.25">
      <c r="A971" s="24"/>
      <c r="B971" s="24"/>
      <c r="C971" s="24"/>
      <c r="D971" s="24"/>
      <c r="E971" s="24"/>
      <c r="F971" s="24"/>
      <c r="G971" s="24"/>
      <c r="H971" s="33"/>
      <c r="I971" s="33"/>
      <c r="J971" s="33">
        <f t="shared" si="9442"/>
        <v>0</v>
      </c>
      <c r="L971" s="33">
        <f t="shared" si="9442"/>
        <v>0</v>
      </c>
      <c r="N971" s="33">
        <f t="shared" ref="N971" si="9614">$H971*M971</f>
        <v>0</v>
      </c>
      <c r="P971" s="33">
        <f t="shared" ref="P971" si="9615">$H971*O971</f>
        <v>0</v>
      </c>
      <c r="R971" s="33">
        <f t="shared" ref="R971" si="9616">$H971*Q971</f>
        <v>0</v>
      </c>
      <c r="T971" s="33">
        <f t="shared" ref="T971" si="9617">$H971*S971</f>
        <v>0</v>
      </c>
      <c r="V971" s="33">
        <f t="shared" ref="V971" si="9618">$H971*U971</f>
        <v>0</v>
      </c>
      <c r="X971" s="33">
        <f t="shared" ref="X971" si="9619">$H971*W971</f>
        <v>0</v>
      </c>
      <c r="Z971" s="33">
        <f t="shared" ref="Z971" si="9620">$H971*Y971</f>
        <v>0</v>
      </c>
      <c r="AB971" s="33">
        <f t="shared" ref="AB971" si="9621">$H971*AA971</f>
        <v>0</v>
      </c>
      <c r="AD971" s="33">
        <f t="shared" ref="AD971" si="9622">$H971*AC971</f>
        <v>0</v>
      </c>
      <c r="AF971" s="33">
        <f t="shared" ref="AF971" si="9623">$H971*AE971</f>
        <v>0</v>
      </c>
      <c r="AG971" s="34">
        <f t="shared" si="9453"/>
        <v>0</v>
      </c>
    </row>
    <row r="972" spans="1:33" s="14" customFormat="1" ht="18" customHeight="1" x14ac:dyDescent="0.25">
      <c r="A972" s="24"/>
      <c r="B972" s="24"/>
      <c r="C972" s="24"/>
      <c r="D972" s="24"/>
      <c r="E972" s="24"/>
      <c r="F972" s="24"/>
      <c r="G972" s="24"/>
      <c r="H972" s="33"/>
      <c r="I972" s="33"/>
      <c r="J972" s="33">
        <f t="shared" si="9442"/>
        <v>0</v>
      </c>
      <c r="L972" s="33">
        <f t="shared" si="9442"/>
        <v>0</v>
      </c>
      <c r="N972" s="33">
        <f t="shared" ref="N972" si="9624">$H972*M972</f>
        <v>0</v>
      </c>
      <c r="P972" s="33">
        <f t="shared" ref="P972" si="9625">$H972*O972</f>
        <v>0</v>
      </c>
      <c r="R972" s="33">
        <f t="shared" ref="R972" si="9626">$H972*Q972</f>
        <v>0</v>
      </c>
      <c r="T972" s="33">
        <f t="shared" ref="T972" si="9627">$H972*S972</f>
        <v>0</v>
      </c>
      <c r="V972" s="33">
        <f t="shared" ref="V972" si="9628">$H972*U972</f>
        <v>0</v>
      </c>
      <c r="X972" s="33">
        <f t="shared" ref="X972" si="9629">$H972*W972</f>
        <v>0</v>
      </c>
      <c r="Z972" s="33">
        <f t="shared" ref="Z972" si="9630">$H972*Y972</f>
        <v>0</v>
      </c>
      <c r="AB972" s="33">
        <f t="shared" ref="AB972" si="9631">$H972*AA972</f>
        <v>0</v>
      </c>
      <c r="AD972" s="33">
        <f t="shared" ref="AD972" si="9632">$H972*AC972</f>
        <v>0</v>
      </c>
      <c r="AF972" s="33">
        <f t="shared" ref="AF972" si="9633">$H972*AE972</f>
        <v>0</v>
      </c>
      <c r="AG972" s="34">
        <f t="shared" si="9453"/>
        <v>0</v>
      </c>
    </row>
    <row r="973" spans="1:33" s="14" customFormat="1" ht="18" customHeight="1" x14ac:dyDescent="0.25">
      <c r="A973" s="24"/>
      <c r="B973" s="24"/>
      <c r="C973" s="24"/>
      <c r="D973" s="24"/>
      <c r="E973" s="24"/>
      <c r="F973" s="24"/>
      <c r="G973" s="24"/>
      <c r="H973" s="33"/>
      <c r="I973" s="33"/>
      <c r="J973" s="33">
        <f t="shared" si="9442"/>
        <v>0</v>
      </c>
      <c r="L973" s="33">
        <f t="shared" si="9442"/>
        <v>0</v>
      </c>
      <c r="N973" s="33">
        <f t="shared" ref="N973" si="9634">$H973*M973</f>
        <v>0</v>
      </c>
      <c r="P973" s="33">
        <f t="shared" ref="P973" si="9635">$H973*O973</f>
        <v>0</v>
      </c>
      <c r="R973" s="33">
        <f t="shared" ref="R973" si="9636">$H973*Q973</f>
        <v>0</v>
      </c>
      <c r="T973" s="33">
        <f t="shared" ref="T973" si="9637">$H973*S973</f>
        <v>0</v>
      </c>
      <c r="V973" s="33">
        <f t="shared" ref="V973" si="9638">$H973*U973</f>
        <v>0</v>
      </c>
      <c r="X973" s="33">
        <f t="shared" ref="X973" si="9639">$H973*W973</f>
        <v>0</v>
      </c>
      <c r="Z973" s="33">
        <f t="shared" ref="Z973" si="9640">$H973*Y973</f>
        <v>0</v>
      </c>
      <c r="AB973" s="33">
        <f t="shared" ref="AB973" si="9641">$H973*AA973</f>
        <v>0</v>
      </c>
      <c r="AD973" s="33">
        <f t="shared" ref="AD973" si="9642">$H973*AC973</f>
        <v>0</v>
      </c>
      <c r="AF973" s="33">
        <f t="shared" ref="AF973" si="9643">$H973*AE973</f>
        <v>0</v>
      </c>
      <c r="AG973" s="34">
        <f t="shared" si="9453"/>
        <v>0</v>
      </c>
    </row>
    <row r="974" spans="1:33" s="14" customFormat="1" ht="18" customHeight="1" x14ac:dyDescent="0.25">
      <c r="A974" s="24"/>
      <c r="B974" s="24"/>
      <c r="C974" s="24"/>
      <c r="D974" s="24"/>
      <c r="E974" s="24"/>
      <c r="F974" s="24"/>
      <c r="G974" s="24"/>
      <c r="H974" s="33"/>
      <c r="I974" s="33"/>
      <c r="J974" s="33">
        <f t="shared" si="9442"/>
        <v>0</v>
      </c>
      <c r="L974" s="33">
        <f t="shared" si="9442"/>
        <v>0</v>
      </c>
      <c r="N974" s="33">
        <f t="shared" ref="N974" si="9644">$H974*M974</f>
        <v>0</v>
      </c>
      <c r="P974" s="33">
        <f t="shared" ref="P974" si="9645">$H974*O974</f>
        <v>0</v>
      </c>
      <c r="R974" s="33">
        <f t="shared" ref="R974" si="9646">$H974*Q974</f>
        <v>0</v>
      </c>
      <c r="T974" s="33">
        <f t="shared" ref="T974" si="9647">$H974*S974</f>
        <v>0</v>
      </c>
      <c r="V974" s="33">
        <f t="shared" ref="V974" si="9648">$H974*U974</f>
        <v>0</v>
      </c>
      <c r="X974" s="33">
        <f t="shared" ref="X974" si="9649">$H974*W974</f>
        <v>0</v>
      </c>
      <c r="Z974" s="33">
        <f t="shared" ref="Z974" si="9650">$H974*Y974</f>
        <v>0</v>
      </c>
      <c r="AB974" s="33">
        <f t="shared" ref="AB974" si="9651">$H974*AA974</f>
        <v>0</v>
      </c>
      <c r="AD974" s="33">
        <f t="shared" ref="AD974" si="9652">$H974*AC974</f>
        <v>0</v>
      </c>
      <c r="AF974" s="33">
        <f t="shared" ref="AF974" si="9653">$H974*AE974</f>
        <v>0</v>
      </c>
      <c r="AG974" s="34">
        <f t="shared" si="9453"/>
        <v>0</v>
      </c>
    </row>
    <row r="975" spans="1:33" s="14" customFormat="1" ht="18" customHeight="1" x14ac:dyDescent="0.25">
      <c r="A975" s="24"/>
      <c r="B975" s="24"/>
      <c r="C975" s="24"/>
      <c r="D975" s="24"/>
      <c r="E975" s="24"/>
      <c r="F975" s="24"/>
      <c r="G975" s="24"/>
      <c r="H975" s="33"/>
      <c r="I975" s="33"/>
      <c r="J975" s="33">
        <f t="shared" si="9442"/>
        <v>0</v>
      </c>
      <c r="L975" s="33">
        <f t="shared" si="9442"/>
        <v>0</v>
      </c>
      <c r="N975" s="33">
        <f t="shared" ref="N975" si="9654">$H975*M975</f>
        <v>0</v>
      </c>
      <c r="P975" s="33">
        <f t="shared" ref="P975" si="9655">$H975*O975</f>
        <v>0</v>
      </c>
      <c r="R975" s="33">
        <f t="shared" ref="R975" si="9656">$H975*Q975</f>
        <v>0</v>
      </c>
      <c r="T975" s="33">
        <f t="shared" ref="T975" si="9657">$H975*S975</f>
        <v>0</v>
      </c>
      <c r="V975" s="33">
        <f t="shared" ref="V975" si="9658">$H975*U975</f>
        <v>0</v>
      </c>
      <c r="X975" s="33">
        <f t="shared" ref="X975" si="9659">$H975*W975</f>
        <v>0</v>
      </c>
      <c r="Z975" s="33">
        <f t="shared" ref="Z975" si="9660">$H975*Y975</f>
        <v>0</v>
      </c>
      <c r="AB975" s="33">
        <f t="shared" ref="AB975" si="9661">$H975*AA975</f>
        <v>0</v>
      </c>
      <c r="AD975" s="33">
        <f t="shared" ref="AD975" si="9662">$H975*AC975</f>
        <v>0</v>
      </c>
      <c r="AF975" s="33">
        <f t="shared" ref="AF975" si="9663">$H975*AE975</f>
        <v>0</v>
      </c>
      <c r="AG975" s="34">
        <f t="shared" si="9453"/>
        <v>0</v>
      </c>
    </row>
    <row r="976" spans="1:33" s="14" customFormat="1" ht="18" customHeight="1" x14ac:dyDescent="0.25">
      <c r="A976" s="24"/>
      <c r="B976" s="24"/>
      <c r="C976" s="24"/>
      <c r="D976" s="24"/>
      <c r="E976" s="24"/>
      <c r="F976" s="24"/>
      <c r="G976" s="24"/>
      <c r="H976" s="33"/>
      <c r="I976" s="33"/>
      <c r="J976" s="33">
        <f t="shared" si="9442"/>
        <v>0</v>
      </c>
      <c r="L976" s="33">
        <f t="shared" si="9442"/>
        <v>0</v>
      </c>
      <c r="N976" s="33">
        <f t="shared" ref="N976" si="9664">$H976*M976</f>
        <v>0</v>
      </c>
      <c r="P976" s="33">
        <f t="shared" ref="P976" si="9665">$H976*O976</f>
        <v>0</v>
      </c>
      <c r="R976" s="33">
        <f t="shared" ref="R976" si="9666">$H976*Q976</f>
        <v>0</v>
      </c>
      <c r="T976" s="33">
        <f t="shared" ref="T976" si="9667">$H976*S976</f>
        <v>0</v>
      </c>
      <c r="V976" s="33">
        <f t="shared" ref="V976" si="9668">$H976*U976</f>
        <v>0</v>
      </c>
      <c r="X976" s="33">
        <f t="shared" ref="X976" si="9669">$H976*W976</f>
        <v>0</v>
      </c>
      <c r="Z976" s="33">
        <f t="shared" ref="Z976" si="9670">$H976*Y976</f>
        <v>0</v>
      </c>
      <c r="AB976" s="33">
        <f t="shared" ref="AB976" si="9671">$H976*AA976</f>
        <v>0</v>
      </c>
      <c r="AD976" s="33">
        <f t="shared" ref="AD976" si="9672">$H976*AC976</f>
        <v>0</v>
      </c>
      <c r="AF976" s="33">
        <f t="shared" ref="AF976" si="9673">$H976*AE976</f>
        <v>0</v>
      </c>
      <c r="AG976" s="34">
        <f t="shared" si="9453"/>
        <v>0</v>
      </c>
    </row>
    <row r="977" spans="1:33" s="14" customFormat="1" ht="18" customHeight="1" x14ac:dyDescent="0.25">
      <c r="A977" s="24"/>
      <c r="B977" s="24"/>
      <c r="C977" s="24"/>
      <c r="D977" s="24"/>
      <c r="E977" s="24"/>
      <c r="F977" s="24"/>
      <c r="G977" s="24"/>
      <c r="H977" s="33"/>
      <c r="I977" s="33"/>
      <c r="J977" s="33">
        <f t="shared" si="9442"/>
        <v>0</v>
      </c>
      <c r="L977" s="33">
        <f t="shared" si="9442"/>
        <v>0</v>
      </c>
      <c r="N977" s="33">
        <f t="shared" ref="N977" si="9674">$H977*M977</f>
        <v>0</v>
      </c>
      <c r="P977" s="33">
        <f t="shared" ref="P977" si="9675">$H977*O977</f>
        <v>0</v>
      </c>
      <c r="R977" s="33">
        <f t="shared" ref="R977" si="9676">$H977*Q977</f>
        <v>0</v>
      </c>
      <c r="T977" s="33">
        <f t="shared" ref="T977" si="9677">$H977*S977</f>
        <v>0</v>
      </c>
      <c r="V977" s="33">
        <f t="shared" ref="V977" si="9678">$H977*U977</f>
        <v>0</v>
      </c>
      <c r="X977" s="33">
        <f t="shared" ref="X977" si="9679">$H977*W977</f>
        <v>0</v>
      </c>
      <c r="Z977" s="33">
        <f t="shared" ref="Z977" si="9680">$H977*Y977</f>
        <v>0</v>
      </c>
      <c r="AB977" s="33">
        <f t="shared" ref="AB977" si="9681">$H977*AA977</f>
        <v>0</v>
      </c>
      <c r="AD977" s="33">
        <f t="shared" ref="AD977" si="9682">$H977*AC977</f>
        <v>0</v>
      </c>
      <c r="AF977" s="33">
        <f t="shared" ref="AF977" si="9683">$H977*AE977</f>
        <v>0</v>
      </c>
      <c r="AG977" s="34">
        <f t="shared" si="9453"/>
        <v>0</v>
      </c>
    </row>
    <row r="978" spans="1:33" s="14" customFormat="1" ht="18" customHeight="1" x14ac:dyDescent="0.25">
      <c r="A978" s="24"/>
      <c r="B978" s="24"/>
      <c r="C978" s="24"/>
      <c r="D978" s="24"/>
      <c r="E978" s="24"/>
      <c r="F978" s="24"/>
      <c r="G978" s="24"/>
      <c r="H978" s="33"/>
      <c r="I978" s="33"/>
      <c r="J978" s="33">
        <f t="shared" si="9442"/>
        <v>0</v>
      </c>
      <c r="L978" s="33">
        <f t="shared" si="9442"/>
        <v>0</v>
      </c>
      <c r="N978" s="33">
        <f t="shared" ref="N978" si="9684">$H978*M978</f>
        <v>0</v>
      </c>
      <c r="P978" s="33">
        <f t="shared" ref="P978" si="9685">$H978*O978</f>
        <v>0</v>
      </c>
      <c r="R978" s="33">
        <f t="shared" ref="R978" si="9686">$H978*Q978</f>
        <v>0</v>
      </c>
      <c r="T978" s="33">
        <f t="shared" ref="T978" si="9687">$H978*S978</f>
        <v>0</v>
      </c>
      <c r="V978" s="33">
        <f t="shared" ref="V978" si="9688">$H978*U978</f>
        <v>0</v>
      </c>
      <c r="X978" s="33">
        <f t="shared" ref="X978" si="9689">$H978*W978</f>
        <v>0</v>
      </c>
      <c r="Z978" s="33">
        <f t="shared" ref="Z978" si="9690">$H978*Y978</f>
        <v>0</v>
      </c>
      <c r="AB978" s="33">
        <f t="shared" ref="AB978" si="9691">$H978*AA978</f>
        <v>0</v>
      </c>
      <c r="AD978" s="33">
        <f t="shared" ref="AD978" si="9692">$H978*AC978</f>
        <v>0</v>
      </c>
      <c r="AF978" s="33">
        <f t="shared" ref="AF978" si="9693">$H978*AE978</f>
        <v>0</v>
      </c>
      <c r="AG978" s="34">
        <f t="shared" si="9453"/>
        <v>0</v>
      </c>
    </row>
    <row r="979" spans="1:33" s="14" customFormat="1" ht="18" customHeight="1" x14ac:dyDescent="0.25">
      <c r="A979" s="24"/>
      <c r="B979" s="24"/>
      <c r="C979" s="24"/>
      <c r="D979" s="24"/>
      <c r="E979" s="24"/>
      <c r="F979" s="24"/>
      <c r="G979" s="24"/>
      <c r="H979" s="33"/>
      <c r="I979" s="33"/>
      <c r="J979" s="33">
        <f t="shared" si="9442"/>
        <v>0</v>
      </c>
      <c r="L979" s="33">
        <f t="shared" si="9442"/>
        <v>0</v>
      </c>
      <c r="N979" s="33">
        <f t="shared" ref="N979" si="9694">$H979*M979</f>
        <v>0</v>
      </c>
      <c r="P979" s="33">
        <f t="shared" ref="P979" si="9695">$H979*O979</f>
        <v>0</v>
      </c>
      <c r="R979" s="33">
        <f t="shared" ref="R979" si="9696">$H979*Q979</f>
        <v>0</v>
      </c>
      <c r="T979" s="33">
        <f t="shared" ref="T979" si="9697">$H979*S979</f>
        <v>0</v>
      </c>
      <c r="V979" s="33">
        <f t="shared" ref="V979" si="9698">$H979*U979</f>
        <v>0</v>
      </c>
      <c r="X979" s="33">
        <f t="shared" ref="X979" si="9699">$H979*W979</f>
        <v>0</v>
      </c>
      <c r="Z979" s="33">
        <f t="shared" ref="Z979" si="9700">$H979*Y979</f>
        <v>0</v>
      </c>
      <c r="AB979" s="33">
        <f t="shared" ref="AB979" si="9701">$H979*AA979</f>
        <v>0</v>
      </c>
      <c r="AD979" s="33">
        <f t="shared" ref="AD979" si="9702">$H979*AC979</f>
        <v>0</v>
      </c>
      <c r="AF979" s="33">
        <f t="shared" ref="AF979" si="9703">$H979*AE979</f>
        <v>0</v>
      </c>
      <c r="AG979" s="34">
        <f t="shared" si="9453"/>
        <v>0</v>
      </c>
    </row>
    <row r="980" spans="1:33" s="14" customFormat="1" ht="18" customHeight="1" x14ac:dyDescent="0.25">
      <c r="A980" s="24"/>
      <c r="B980" s="24"/>
      <c r="C980" s="24"/>
      <c r="D980" s="24"/>
      <c r="E980" s="24"/>
      <c r="F980" s="24"/>
      <c r="G980" s="24"/>
      <c r="H980" s="33"/>
      <c r="I980" s="33"/>
      <c r="J980" s="33">
        <f t="shared" si="9442"/>
        <v>0</v>
      </c>
      <c r="L980" s="33">
        <f t="shared" si="9442"/>
        <v>0</v>
      </c>
      <c r="N980" s="33">
        <f t="shared" ref="N980" si="9704">$H980*M980</f>
        <v>0</v>
      </c>
      <c r="P980" s="33">
        <f t="shared" ref="P980" si="9705">$H980*O980</f>
        <v>0</v>
      </c>
      <c r="R980" s="33">
        <f t="shared" ref="R980" si="9706">$H980*Q980</f>
        <v>0</v>
      </c>
      <c r="T980" s="33">
        <f t="shared" ref="T980" si="9707">$H980*S980</f>
        <v>0</v>
      </c>
      <c r="V980" s="33">
        <f t="shared" ref="V980" si="9708">$H980*U980</f>
        <v>0</v>
      </c>
      <c r="X980" s="33">
        <f t="shared" ref="X980" si="9709">$H980*W980</f>
        <v>0</v>
      </c>
      <c r="Z980" s="33">
        <f t="shared" ref="Z980" si="9710">$H980*Y980</f>
        <v>0</v>
      </c>
      <c r="AB980" s="33">
        <f t="shared" ref="AB980" si="9711">$H980*AA980</f>
        <v>0</v>
      </c>
      <c r="AD980" s="33">
        <f t="shared" ref="AD980" si="9712">$H980*AC980</f>
        <v>0</v>
      </c>
      <c r="AF980" s="33">
        <f t="shared" ref="AF980" si="9713">$H980*AE980</f>
        <v>0</v>
      </c>
      <c r="AG980" s="34">
        <f t="shared" si="9453"/>
        <v>0</v>
      </c>
    </row>
    <row r="981" spans="1:33" s="14" customFormat="1" ht="18" customHeight="1" x14ac:dyDescent="0.25">
      <c r="A981" s="24"/>
      <c r="B981" s="24"/>
      <c r="C981" s="24"/>
      <c r="D981" s="24"/>
      <c r="E981" s="24"/>
      <c r="F981" s="24"/>
      <c r="G981" s="24"/>
      <c r="H981" s="33"/>
      <c r="I981" s="33"/>
      <c r="J981" s="33">
        <f t="shared" si="9442"/>
        <v>0</v>
      </c>
      <c r="L981" s="33">
        <f t="shared" si="9442"/>
        <v>0</v>
      </c>
      <c r="N981" s="33">
        <f t="shared" ref="N981" si="9714">$H981*M981</f>
        <v>0</v>
      </c>
      <c r="P981" s="33">
        <f t="shared" ref="P981" si="9715">$H981*O981</f>
        <v>0</v>
      </c>
      <c r="R981" s="33">
        <f t="shared" ref="R981" si="9716">$H981*Q981</f>
        <v>0</v>
      </c>
      <c r="T981" s="33">
        <f t="shared" ref="T981" si="9717">$H981*S981</f>
        <v>0</v>
      </c>
      <c r="V981" s="33">
        <f t="shared" ref="V981" si="9718">$H981*U981</f>
        <v>0</v>
      </c>
      <c r="X981" s="33">
        <f t="shared" ref="X981" si="9719">$H981*W981</f>
        <v>0</v>
      </c>
      <c r="Z981" s="33">
        <f t="shared" ref="Z981" si="9720">$H981*Y981</f>
        <v>0</v>
      </c>
      <c r="AB981" s="33">
        <f t="shared" ref="AB981" si="9721">$H981*AA981</f>
        <v>0</v>
      </c>
      <c r="AD981" s="33">
        <f t="shared" ref="AD981" si="9722">$H981*AC981</f>
        <v>0</v>
      </c>
      <c r="AF981" s="33">
        <f t="shared" ref="AF981" si="9723">$H981*AE981</f>
        <v>0</v>
      </c>
      <c r="AG981" s="34">
        <f t="shared" si="9453"/>
        <v>0</v>
      </c>
    </row>
    <row r="982" spans="1:33" s="14" customFormat="1" ht="18" customHeight="1" x14ac:dyDescent="0.25">
      <c r="A982" s="24"/>
      <c r="B982" s="24"/>
      <c r="C982" s="24"/>
      <c r="D982" s="24"/>
      <c r="E982" s="24"/>
      <c r="F982" s="24"/>
      <c r="G982" s="24"/>
      <c r="H982" s="33"/>
      <c r="I982" s="33"/>
      <c r="J982" s="33">
        <f t="shared" si="9442"/>
        <v>0</v>
      </c>
      <c r="L982" s="33">
        <f t="shared" si="9442"/>
        <v>0</v>
      </c>
      <c r="N982" s="33">
        <f t="shared" ref="N982" si="9724">$H982*M982</f>
        <v>0</v>
      </c>
      <c r="P982" s="33">
        <f t="shared" ref="P982" si="9725">$H982*O982</f>
        <v>0</v>
      </c>
      <c r="R982" s="33">
        <f t="shared" ref="R982" si="9726">$H982*Q982</f>
        <v>0</v>
      </c>
      <c r="T982" s="33">
        <f t="shared" ref="T982" si="9727">$H982*S982</f>
        <v>0</v>
      </c>
      <c r="V982" s="33">
        <f t="shared" ref="V982" si="9728">$H982*U982</f>
        <v>0</v>
      </c>
      <c r="X982" s="33">
        <f t="shared" ref="X982" si="9729">$H982*W982</f>
        <v>0</v>
      </c>
      <c r="Z982" s="33">
        <f t="shared" ref="Z982" si="9730">$H982*Y982</f>
        <v>0</v>
      </c>
      <c r="AB982" s="33">
        <f t="shared" ref="AB982" si="9731">$H982*AA982</f>
        <v>0</v>
      </c>
      <c r="AD982" s="33">
        <f t="shared" ref="AD982" si="9732">$H982*AC982</f>
        <v>0</v>
      </c>
      <c r="AF982" s="33">
        <f t="shared" ref="AF982" si="9733">$H982*AE982</f>
        <v>0</v>
      </c>
      <c r="AG982" s="34">
        <f t="shared" si="9453"/>
        <v>0</v>
      </c>
    </row>
    <row r="983" spans="1:33" s="14" customFormat="1" ht="18" customHeight="1" x14ac:dyDescent="0.25">
      <c r="A983" s="24"/>
      <c r="B983" s="24"/>
      <c r="C983" s="24"/>
      <c r="D983" s="24"/>
      <c r="E983" s="24"/>
      <c r="F983" s="24"/>
      <c r="G983" s="24"/>
      <c r="H983" s="33"/>
      <c r="I983" s="33"/>
      <c r="J983" s="33">
        <f t="shared" si="9442"/>
        <v>0</v>
      </c>
      <c r="L983" s="33">
        <f t="shared" si="9442"/>
        <v>0</v>
      </c>
      <c r="N983" s="33">
        <f t="shared" ref="N983" si="9734">$H983*M983</f>
        <v>0</v>
      </c>
      <c r="P983" s="33">
        <f t="shared" ref="P983" si="9735">$H983*O983</f>
        <v>0</v>
      </c>
      <c r="R983" s="33">
        <f t="shared" ref="R983" si="9736">$H983*Q983</f>
        <v>0</v>
      </c>
      <c r="T983" s="33">
        <f t="shared" ref="T983" si="9737">$H983*S983</f>
        <v>0</v>
      </c>
      <c r="V983" s="33">
        <f t="shared" ref="V983" si="9738">$H983*U983</f>
        <v>0</v>
      </c>
      <c r="X983" s="33">
        <f t="shared" ref="X983" si="9739">$H983*W983</f>
        <v>0</v>
      </c>
      <c r="Z983" s="33">
        <f t="shared" ref="Z983" si="9740">$H983*Y983</f>
        <v>0</v>
      </c>
      <c r="AB983" s="33">
        <f t="shared" ref="AB983" si="9741">$H983*AA983</f>
        <v>0</v>
      </c>
      <c r="AD983" s="33">
        <f t="shared" ref="AD983" si="9742">$H983*AC983</f>
        <v>0</v>
      </c>
      <c r="AF983" s="33">
        <f t="shared" ref="AF983" si="9743">$H983*AE983</f>
        <v>0</v>
      </c>
      <c r="AG983" s="34">
        <f t="shared" si="9453"/>
        <v>0</v>
      </c>
    </row>
    <row r="984" spans="1:33" s="14" customFormat="1" ht="18" customHeight="1" x14ac:dyDescent="0.25">
      <c r="A984" s="24"/>
      <c r="B984" s="24"/>
      <c r="C984" s="24"/>
      <c r="D984" s="24"/>
      <c r="E984" s="24"/>
      <c r="F984" s="24"/>
      <c r="G984" s="24"/>
      <c r="H984" s="33"/>
      <c r="I984" s="33"/>
      <c r="J984" s="33">
        <f t="shared" si="9442"/>
        <v>0</v>
      </c>
      <c r="L984" s="33">
        <f t="shared" si="9442"/>
        <v>0</v>
      </c>
      <c r="N984" s="33">
        <f t="shared" ref="N984" si="9744">$H984*M984</f>
        <v>0</v>
      </c>
      <c r="P984" s="33">
        <f t="shared" ref="P984" si="9745">$H984*O984</f>
        <v>0</v>
      </c>
      <c r="R984" s="33">
        <f t="shared" ref="R984" si="9746">$H984*Q984</f>
        <v>0</v>
      </c>
      <c r="T984" s="33">
        <f t="shared" ref="T984" si="9747">$H984*S984</f>
        <v>0</v>
      </c>
      <c r="V984" s="33">
        <f t="shared" ref="V984" si="9748">$H984*U984</f>
        <v>0</v>
      </c>
      <c r="X984" s="33">
        <f t="shared" ref="X984" si="9749">$H984*W984</f>
        <v>0</v>
      </c>
      <c r="Z984" s="33">
        <f t="shared" ref="Z984" si="9750">$H984*Y984</f>
        <v>0</v>
      </c>
      <c r="AB984" s="33">
        <f t="shared" ref="AB984" si="9751">$H984*AA984</f>
        <v>0</v>
      </c>
      <c r="AD984" s="33">
        <f t="shared" ref="AD984" si="9752">$H984*AC984</f>
        <v>0</v>
      </c>
      <c r="AF984" s="33">
        <f t="shared" ref="AF984" si="9753">$H984*AE984</f>
        <v>0</v>
      </c>
      <c r="AG984" s="34">
        <f t="shared" si="9453"/>
        <v>0</v>
      </c>
    </row>
    <row r="985" spans="1:33" s="14" customFormat="1" ht="18" customHeight="1" x14ac:dyDescent="0.25">
      <c r="A985" s="24"/>
      <c r="B985" s="24"/>
      <c r="C985" s="24"/>
      <c r="D985" s="24"/>
      <c r="E985" s="24"/>
      <c r="F985" s="24"/>
      <c r="G985" s="24"/>
      <c r="H985" s="33"/>
      <c r="I985" s="33"/>
      <c r="J985" s="33">
        <f t="shared" si="9442"/>
        <v>0</v>
      </c>
      <c r="L985" s="33">
        <f t="shared" si="9442"/>
        <v>0</v>
      </c>
      <c r="N985" s="33">
        <f t="shared" ref="N985" si="9754">$H985*M985</f>
        <v>0</v>
      </c>
      <c r="P985" s="33">
        <f t="shared" ref="P985" si="9755">$H985*O985</f>
        <v>0</v>
      </c>
      <c r="R985" s="33">
        <f t="shared" ref="R985" si="9756">$H985*Q985</f>
        <v>0</v>
      </c>
      <c r="T985" s="33">
        <f t="shared" ref="T985" si="9757">$H985*S985</f>
        <v>0</v>
      </c>
      <c r="V985" s="33">
        <f t="shared" ref="V985" si="9758">$H985*U985</f>
        <v>0</v>
      </c>
      <c r="X985" s="33">
        <f t="shared" ref="X985" si="9759">$H985*W985</f>
        <v>0</v>
      </c>
      <c r="Z985" s="33">
        <f t="shared" ref="Z985" si="9760">$H985*Y985</f>
        <v>0</v>
      </c>
      <c r="AB985" s="33">
        <f t="shared" ref="AB985" si="9761">$H985*AA985</f>
        <v>0</v>
      </c>
      <c r="AD985" s="33">
        <f t="shared" ref="AD985" si="9762">$H985*AC985</f>
        <v>0</v>
      </c>
      <c r="AF985" s="33">
        <f t="shared" ref="AF985" si="9763">$H985*AE985</f>
        <v>0</v>
      </c>
      <c r="AG985" s="34">
        <f t="shared" si="9453"/>
        <v>0</v>
      </c>
    </row>
    <row r="986" spans="1:33" s="14" customFormat="1" ht="18" customHeight="1" x14ac:dyDescent="0.25">
      <c r="A986" s="24"/>
      <c r="B986" s="24"/>
      <c r="C986" s="24"/>
      <c r="D986" s="24"/>
      <c r="E986" s="24"/>
      <c r="F986" s="24"/>
      <c r="G986" s="24"/>
      <c r="H986" s="33"/>
      <c r="I986" s="33"/>
      <c r="J986" s="33">
        <f t="shared" si="9442"/>
        <v>0</v>
      </c>
      <c r="L986" s="33">
        <f t="shared" si="9442"/>
        <v>0</v>
      </c>
      <c r="N986" s="33">
        <f t="shared" ref="N986" si="9764">$H986*M986</f>
        <v>0</v>
      </c>
      <c r="P986" s="33">
        <f t="shared" ref="P986" si="9765">$H986*O986</f>
        <v>0</v>
      </c>
      <c r="R986" s="33">
        <f t="shared" ref="R986" si="9766">$H986*Q986</f>
        <v>0</v>
      </c>
      <c r="T986" s="33">
        <f t="shared" ref="T986" si="9767">$H986*S986</f>
        <v>0</v>
      </c>
      <c r="V986" s="33">
        <f t="shared" ref="V986" si="9768">$H986*U986</f>
        <v>0</v>
      </c>
      <c r="X986" s="33">
        <f t="shared" ref="X986" si="9769">$H986*W986</f>
        <v>0</v>
      </c>
      <c r="Z986" s="33">
        <f t="shared" ref="Z986" si="9770">$H986*Y986</f>
        <v>0</v>
      </c>
      <c r="AB986" s="33">
        <f t="shared" ref="AB986" si="9771">$H986*AA986</f>
        <v>0</v>
      </c>
      <c r="AD986" s="33">
        <f t="shared" ref="AD986" si="9772">$H986*AC986</f>
        <v>0</v>
      </c>
      <c r="AF986" s="33">
        <f t="shared" ref="AF986" si="9773">$H986*AE986</f>
        <v>0</v>
      </c>
      <c r="AG986" s="34">
        <f t="shared" si="9453"/>
        <v>0</v>
      </c>
    </row>
    <row r="987" spans="1:33" s="14" customFormat="1" ht="18" customHeight="1" x14ac:dyDescent="0.25">
      <c r="A987" s="24"/>
      <c r="B987" s="24"/>
      <c r="C987" s="24"/>
      <c r="D987" s="24"/>
      <c r="E987" s="24"/>
      <c r="F987" s="24"/>
      <c r="G987" s="24"/>
      <c r="H987" s="33"/>
      <c r="I987" s="33"/>
      <c r="J987" s="33">
        <f t="shared" si="9442"/>
        <v>0</v>
      </c>
      <c r="L987" s="33">
        <f t="shared" si="9442"/>
        <v>0</v>
      </c>
      <c r="N987" s="33">
        <f t="shared" ref="N987" si="9774">$H987*M987</f>
        <v>0</v>
      </c>
      <c r="P987" s="33">
        <f t="shared" ref="P987" si="9775">$H987*O987</f>
        <v>0</v>
      </c>
      <c r="R987" s="33">
        <f t="shared" ref="R987" si="9776">$H987*Q987</f>
        <v>0</v>
      </c>
      <c r="T987" s="33">
        <f t="shared" ref="T987" si="9777">$H987*S987</f>
        <v>0</v>
      </c>
      <c r="V987" s="33">
        <f t="shared" ref="V987" si="9778">$H987*U987</f>
        <v>0</v>
      </c>
      <c r="X987" s="33">
        <f t="shared" ref="X987" si="9779">$H987*W987</f>
        <v>0</v>
      </c>
      <c r="Z987" s="33">
        <f t="shared" ref="Z987" si="9780">$H987*Y987</f>
        <v>0</v>
      </c>
      <c r="AB987" s="33">
        <f t="shared" ref="AB987" si="9781">$H987*AA987</f>
        <v>0</v>
      </c>
      <c r="AD987" s="33">
        <f t="shared" ref="AD987" si="9782">$H987*AC987</f>
        <v>0</v>
      </c>
      <c r="AF987" s="33">
        <f t="shared" ref="AF987" si="9783">$H987*AE987</f>
        <v>0</v>
      </c>
      <c r="AG987" s="34">
        <f t="shared" si="9453"/>
        <v>0</v>
      </c>
    </row>
    <row r="988" spans="1:33" s="14" customFormat="1" ht="18" customHeight="1" x14ac:dyDescent="0.25">
      <c r="A988" s="24"/>
      <c r="B988" s="24"/>
      <c r="C988" s="24"/>
      <c r="D988" s="24"/>
      <c r="E988" s="24"/>
      <c r="F988" s="24"/>
      <c r="G988" s="24"/>
      <c r="H988" s="33"/>
      <c r="I988" s="33"/>
      <c r="J988" s="33">
        <f t="shared" si="9442"/>
        <v>0</v>
      </c>
      <c r="L988" s="33">
        <f t="shared" si="9442"/>
        <v>0</v>
      </c>
      <c r="N988" s="33">
        <f t="shared" ref="N988" si="9784">$H988*M988</f>
        <v>0</v>
      </c>
      <c r="P988" s="33">
        <f t="shared" ref="P988" si="9785">$H988*O988</f>
        <v>0</v>
      </c>
      <c r="R988" s="33">
        <f t="shared" ref="R988" si="9786">$H988*Q988</f>
        <v>0</v>
      </c>
      <c r="T988" s="33">
        <f t="shared" ref="T988" si="9787">$H988*S988</f>
        <v>0</v>
      </c>
      <c r="V988" s="33">
        <f t="shared" ref="V988" si="9788">$H988*U988</f>
        <v>0</v>
      </c>
      <c r="X988" s="33">
        <f t="shared" ref="X988" si="9789">$H988*W988</f>
        <v>0</v>
      </c>
      <c r="Z988" s="33">
        <f t="shared" ref="Z988" si="9790">$H988*Y988</f>
        <v>0</v>
      </c>
      <c r="AB988" s="33">
        <f t="shared" ref="AB988" si="9791">$H988*AA988</f>
        <v>0</v>
      </c>
      <c r="AD988" s="33">
        <f t="shared" ref="AD988" si="9792">$H988*AC988</f>
        <v>0</v>
      </c>
      <c r="AF988" s="33">
        <f t="shared" ref="AF988" si="9793">$H988*AE988</f>
        <v>0</v>
      </c>
      <c r="AG988" s="34">
        <f t="shared" si="9453"/>
        <v>0</v>
      </c>
    </row>
  </sheetData>
  <mergeCells count="39">
    <mergeCell ref="B9:B32"/>
    <mergeCell ref="A4:A36"/>
    <mergeCell ref="D16:D17"/>
    <mergeCell ref="C15:C21"/>
    <mergeCell ref="C22:C23"/>
    <mergeCell ref="D5:D6"/>
    <mergeCell ref="C5:C8"/>
    <mergeCell ref="B5:B8"/>
    <mergeCell ref="D9:D10"/>
    <mergeCell ref="D13:D14"/>
    <mergeCell ref="C9:C14"/>
    <mergeCell ref="D34:D35"/>
    <mergeCell ref="C33:C36"/>
    <mergeCell ref="B33:B37"/>
    <mergeCell ref="C24:C27"/>
    <mergeCell ref="C28:C30"/>
    <mergeCell ref="C31:C32"/>
    <mergeCell ref="Y2:Z2"/>
    <mergeCell ref="O2:P2"/>
    <mergeCell ref="Q2:R2"/>
    <mergeCell ref="S2:T2"/>
    <mergeCell ref="U2:V2"/>
    <mergeCell ref="W2:X2"/>
    <mergeCell ref="F2:F3"/>
    <mergeCell ref="G2:G3"/>
    <mergeCell ref="H2:H3"/>
    <mergeCell ref="AH2:AH3"/>
    <mergeCell ref="A2:A3"/>
    <mergeCell ref="B2:B3"/>
    <mergeCell ref="C2:C3"/>
    <mergeCell ref="D2:D3"/>
    <mergeCell ref="E2:E3"/>
    <mergeCell ref="AA2:AB2"/>
    <mergeCell ref="AC2:AD2"/>
    <mergeCell ref="AE2:AF2"/>
    <mergeCell ref="AG2:AG3"/>
    <mergeCell ref="I2:J2"/>
    <mergeCell ref="K2:L2"/>
    <mergeCell ref="M2:N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88"/>
  <sheetViews>
    <sheetView topLeftCell="A37" zoomScale="69" zoomScaleNormal="69" workbookViewId="0">
      <selection activeCell="B42" sqref="B42:B49"/>
    </sheetView>
  </sheetViews>
  <sheetFormatPr defaultColWidth="8.7109375" defaultRowHeight="15" x14ac:dyDescent="0.25"/>
  <cols>
    <col min="1" max="1" width="19.85546875" style="73" customWidth="1"/>
    <col min="2" max="2" width="17.85546875" style="73" customWidth="1"/>
    <col min="3" max="3" width="20.5703125" style="73" customWidth="1"/>
    <col min="4" max="4" width="55.140625" style="73" customWidth="1"/>
    <col min="5" max="5" width="27.28515625" style="73" customWidth="1"/>
    <col min="6" max="6" width="8.7109375" style="73"/>
    <col min="7" max="7" width="14.42578125" style="73" customWidth="1"/>
    <col min="8" max="8" width="10.85546875" style="73" customWidth="1"/>
    <col min="9" max="9" width="8.7109375" style="73"/>
    <col min="10" max="10" width="14.42578125" style="73" customWidth="1"/>
    <col min="11" max="11" width="8.7109375" style="73" customWidth="1"/>
    <col min="12" max="13" width="8.7109375" style="73"/>
    <col min="14" max="14" width="10.28515625" style="73" customWidth="1"/>
    <col min="15" max="32" width="8.7109375" style="73"/>
    <col min="33" max="33" width="16.140625" style="73" customWidth="1"/>
    <col min="34" max="36" width="8.7109375" style="73"/>
    <col min="37" max="37" width="18.42578125" style="73" customWidth="1"/>
    <col min="38" max="16384" width="8.7109375" style="73"/>
  </cols>
  <sheetData>
    <row r="1" spans="1:35" ht="15.75" x14ac:dyDescent="0.25">
      <c r="A1" s="136" t="s">
        <v>20</v>
      </c>
      <c r="B1" s="136" t="s">
        <v>0</v>
      </c>
      <c r="C1" s="136" t="s">
        <v>1</v>
      </c>
      <c r="D1" s="136" t="s">
        <v>2</v>
      </c>
      <c r="E1" s="139" t="s">
        <v>3</v>
      </c>
      <c r="F1" s="140" t="s">
        <v>63</v>
      </c>
      <c r="G1" s="136" t="s">
        <v>4</v>
      </c>
      <c r="H1" s="136" t="s">
        <v>5</v>
      </c>
      <c r="I1" s="137" t="s">
        <v>6</v>
      </c>
      <c r="J1" s="138"/>
      <c r="K1" s="137" t="s">
        <v>9</v>
      </c>
      <c r="L1" s="138"/>
      <c r="M1" s="137" t="s">
        <v>10</v>
      </c>
      <c r="N1" s="138"/>
      <c r="O1" s="137" t="s">
        <v>11</v>
      </c>
      <c r="P1" s="138"/>
      <c r="Q1" s="137" t="s">
        <v>12</v>
      </c>
      <c r="R1" s="138"/>
      <c r="S1" s="137" t="s">
        <v>13</v>
      </c>
      <c r="T1" s="138"/>
      <c r="U1" s="137" t="s">
        <v>14</v>
      </c>
      <c r="V1" s="138"/>
      <c r="W1" s="137" t="s">
        <v>15</v>
      </c>
      <c r="X1" s="138"/>
      <c r="Y1" s="137" t="s">
        <v>16</v>
      </c>
      <c r="Z1" s="138"/>
      <c r="AA1" s="137" t="s">
        <v>17</v>
      </c>
      <c r="AB1" s="138"/>
      <c r="AC1" s="137" t="s">
        <v>18</v>
      </c>
      <c r="AD1" s="138"/>
      <c r="AE1" s="137" t="s">
        <v>19</v>
      </c>
      <c r="AF1" s="138"/>
      <c r="AG1" s="136" t="s">
        <v>21</v>
      </c>
    </row>
    <row r="2" spans="1:35" ht="15.75" x14ac:dyDescent="0.25">
      <c r="A2" s="136"/>
      <c r="B2" s="136"/>
      <c r="C2" s="136"/>
      <c r="D2" s="136"/>
      <c r="E2" s="139"/>
      <c r="F2" s="140"/>
      <c r="G2" s="136"/>
      <c r="H2" s="136"/>
      <c r="I2" s="74" t="s">
        <v>7</v>
      </c>
      <c r="J2" s="75" t="s">
        <v>8</v>
      </c>
      <c r="K2" s="74" t="s">
        <v>7</v>
      </c>
      <c r="L2" s="75" t="s">
        <v>8</v>
      </c>
      <c r="M2" s="74" t="s">
        <v>7</v>
      </c>
      <c r="N2" s="75" t="s">
        <v>8</v>
      </c>
      <c r="O2" s="74" t="s">
        <v>7</v>
      </c>
      <c r="P2" s="75" t="s">
        <v>8</v>
      </c>
      <c r="Q2" s="74" t="s">
        <v>7</v>
      </c>
      <c r="R2" s="75" t="s">
        <v>8</v>
      </c>
      <c r="S2" s="74" t="s">
        <v>7</v>
      </c>
      <c r="T2" s="75" t="s">
        <v>8</v>
      </c>
      <c r="U2" s="74" t="s">
        <v>7</v>
      </c>
      <c r="V2" s="75" t="s">
        <v>8</v>
      </c>
      <c r="W2" s="74" t="s">
        <v>7</v>
      </c>
      <c r="X2" s="75" t="s">
        <v>8</v>
      </c>
      <c r="Y2" s="74" t="s">
        <v>7</v>
      </c>
      <c r="Z2" s="75" t="s">
        <v>8</v>
      </c>
      <c r="AA2" s="74" t="s">
        <v>7</v>
      </c>
      <c r="AB2" s="75" t="s">
        <v>8</v>
      </c>
      <c r="AC2" s="74" t="s">
        <v>7</v>
      </c>
      <c r="AD2" s="75" t="s">
        <v>8</v>
      </c>
      <c r="AE2" s="74" t="s">
        <v>7</v>
      </c>
      <c r="AF2" s="75" t="s">
        <v>8</v>
      </c>
      <c r="AG2" s="136"/>
      <c r="AI2" s="76">
        <f>SUM(AG3:AG97)</f>
        <v>1903591.7906976747</v>
      </c>
    </row>
    <row r="3" spans="1:35" ht="47.25" x14ac:dyDescent="0.25">
      <c r="A3" s="131" t="s">
        <v>504</v>
      </c>
      <c r="B3" s="131" t="s">
        <v>505</v>
      </c>
      <c r="C3" s="141" t="s">
        <v>506</v>
      </c>
      <c r="D3" s="10" t="s">
        <v>507</v>
      </c>
      <c r="E3" s="10"/>
      <c r="F3" s="7"/>
      <c r="G3" s="7"/>
      <c r="H3" s="77">
        <v>2</v>
      </c>
      <c r="I3" s="77">
        <v>2000</v>
      </c>
      <c r="J3" s="77">
        <f t="shared" ref="J3:J105" si="0">$H3*I3</f>
        <v>4000</v>
      </c>
      <c r="K3" s="78"/>
      <c r="L3" s="77">
        <f t="shared" ref="L3:L105" si="1">$H3*K3</f>
        <v>0</v>
      </c>
      <c r="M3" s="78"/>
      <c r="N3" s="77">
        <f t="shared" ref="N3:N105" si="2">$H3*M3</f>
        <v>0</v>
      </c>
      <c r="O3" s="78"/>
      <c r="P3" s="77">
        <f t="shared" ref="P3:P105" si="3">$H3*O3</f>
        <v>0</v>
      </c>
      <c r="Q3" s="78"/>
      <c r="R3" s="77">
        <f t="shared" ref="R3:R105" si="4">$H3*Q3</f>
        <v>0</v>
      </c>
      <c r="S3" s="78"/>
      <c r="T3" s="77">
        <f t="shared" ref="T3:T105" si="5">$H3*S3</f>
        <v>0</v>
      </c>
      <c r="U3" s="78"/>
      <c r="V3" s="77">
        <f t="shared" ref="V3:V105" si="6">$H3*U3</f>
        <v>0</v>
      </c>
      <c r="W3" s="78"/>
      <c r="X3" s="77">
        <f t="shared" ref="X3:X105" si="7">$H3*W3</f>
        <v>0</v>
      </c>
      <c r="Y3" s="78"/>
      <c r="Z3" s="77">
        <f t="shared" ref="Z3:Z105" si="8">$H3*Y3</f>
        <v>0</v>
      </c>
      <c r="AA3" s="78"/>
      <c r="AB3" s="77">
        <f t="shared" ref="AB3:AB105" si="9">$H3*AA3</f>
        <v>0</v>
      </c>
      <c r="AC3" s="78"/>
      <c r="AD3" s="77">
        <f t="shared" ref="AD3:AD105" si="10">$H3*AC3</f>
        <v>0</v>
      </c>
      <c r="AE3" s="78"/>
      <c r="AF3" s="77">
        <f t="shared" ref="AF3:AF105" si="11">$H3*AE3</f>
        <v>0</v>
      </c>
      <c r="AG3" s="79">
        <f t="shared" ref="AG3:AG111" si="12">J3+L3+N3+P3+R3+T3+V3+X3+Z3+AB3+AD3+AF3</f>
        <v>4000</v>
      </c>
    </row>
    <row r="4" spans="1:35" ht="31.5" x14ac:dyDescent="0.25">
      <c r="A4" s="143"/>
      <c r="B4" s="143"/>
      <c r="C4" s="142"/>
      <c r="D4" s="10" t="s">
        <v>508</v>
      </c>
      <c r="E4" s="10"/>
      <c r="F4" s="7"/>
      <c r="G4" s="7" t="s">
        <v>214</v>
      </c>
      <c r="H4" s="77">
        <v>30</v>
      </c>
      <c r="I4" s="77">
        <f>35*2</f>
        <v>70</v>
      </c>
      <c r="J4" s="77">
        <f t="shared" si="0"/>
        <v>2100</v>
      </c>
      <c r="K4" s="78"/>
      <c r="L4" s="77">
        <f t="shared" si="1"/>
        <v>0</v>
      </c>
      <c r="M4" s="78"/>
      <c r="N4" s="77">
        <f t="shared" si="2"/>
        <v>0</v>
      </c>
      <c r="O4" s="78"/>
      <c r="P4" s="77">
        <f t="shared" si="3"/>
        <v>0</v>
      </c>
      <c r="Q4" s="78"/>
      <c r="R4" s="77">
        <f t="shared" si="4"/>
        <v>0</v>
      </c>
      <c r="S4" s="78"/>
      <c r="T4" s="77">
        <f t="shared" si="5"/>
        <v>0</v>
      </c>
      <c r="U4" s="78"/>
      <c r="V4" s="77">
        <f t="shared" si="6"/>
        <v>0</v>
      </c>
      <c r="W4" s="78"/>
      <c r="X4" s="77">
        <f t="shared" si="7"/>
        <v>0</v>
      </c>
      <c r="Y4" s="78"/>
      <c r="Z4" s="77">
        <f t="shared" si="8"/>
        <v>0</v>
      </c>
      <c r="AA4" s="78"/>
      <c r="AB4" s="77">
        <f t="shared" si="9"/>
        <v>0</v>
      </c>
      <c r="AC4" s="78"/>
      <c r="AD4" s="77">
        <f t="shared" si="10"/>
        <v>0</v>
      </c>
      <c r="AE4" s="78"/>
      <c r="AF4" s="77">
        <f t="shared" si="11"/>
        <v>0</v>
      </c>
      <c r="AG4" s="79">
        <f t="shared" si="12"/>
        <v>2100</v>
      </c>
    </row>
    <row r="5" spans="1:35" ht="47.25" x14ac:dyDescent="0.25">
      <c r="A5" s="143"/>
      <c r="B5" s="143"/>
      <c r="C5" s="142"/>
      <c r="D5" s="10" t="s">
        <v>509</v>
      </c>
      <c r="E5" s="10" t="s">
        <v>543</v>
      </c>
      <c r="F5" s="7"/>
      <c r="G5" s="7"/>
      <c r="H5" s="82">
        <f>20+30</f>
        <v>50</v>
      </c>
      <c r="I5" s="77">
        <v>50</v>
      </c>
      <c r="J5" s="77">
        <f t="shared" si="0"/>
        <v>2500</v>
      </c>
      <c r="K5" s="78"/>
      <c r="L5" s="77">
        <f t="shared" si="1"/>
        <v>0</v>
      </c>
      <c r="M5" s="78"/>
      <c r="N5" s="77">
        <f t="shared" si="2"/>
        <v>0</v>
      </c>
      <c r="O5" s="78"/>
      <c r="P5" s="77">
        <f t="shared" si="3"/>
        <v>0</v>
      </c>
      <c r="Q5" s="78"/>
      <c r="R5" s="77">
        <f t="shared" si="4"/>
        <v>0</v>
      </c>
      <c r="S5" s="78"/>
      <c r="T5" s="77">
        <f t="shared" si="5"/>
        <v>0</v>
      </c>
      <c r="U5" s="78"/>
      <c r="V5" s="77">
        <f t="shared" si="6"/>
        <v>0</v>
      </c>
      <c r="W5" s="78"/>
      <c r="X5" s="77">
        <f t="shared" si="7"/>
        <v>0</v>
      </c>
      <c r="Y5" s="78"/>
      <c r="Z5" s="77">
        <f t="shared" si="8"/>
        <v>0</v>
      </c>
      <c r="AA5" s="78"/>
      <c r="AB5" s="77">
        <f t="shared" si="9"/>
        <v>0</v>
      </c>
      <c r="AC5" s="78"/>
      <c r="AD5" s="77">
        <f t="shared" si="10"/>
        <v>0</v>
      </c>
      <c r="AE5" s="78"/>
      <c r="AF5" s="77">
        <f t="shared" si="11"/>
        <v>0</v>
      </c>
      <c r="AG5" s="79">
        <f t="shared" si="12"/>
        <v>2500</v>
      </c>
    </row>
    <row r="6" spans="1:35" ht="63" x14ac:dyDescent="0.25">
      <c r="A6" s="143"/>
      <c r="B6" s="143"/>
      <c r="C6" s="142"/>
      <c r="D6" s="10"/>
      <c r="E6" s="10" t="s">
        <v>544</v>
      </c>
      <c r="F6" s="7"/>
      <c r="G6" s="7"/>
      <c r="H6" s="83">
        <v>16.5</v>
      </c>
      <c r="I6" s="77">
        <v>50</v>
      </c>
      <c r="J6" s="77">
        <f t="shared" si="0"/>
        <v>825</v>
      </c>
      <c r="K6" s="78"/>
      <c r="L6" s="77">
        <f t="shared" si="1"/>
        <v>0</v>
      </c>
      <c r="M6" s="78"/>
      <c r="N6" s="77">
        <f t="shared" si="2"/>
        <v>0</v>
      </c>
      <c r="O6" s="78"/>
      <c r="P6" s="77">
        <f t="shared" si="3"/>
        <v>0</v>
      </c>
      <c r="Q6" s="78"/>
      <c r="R6" s="77">
        <f t="shared" si="4"/>
        <v>0</v>
      </c>
      <c r="S6" s="78"/>
      <c r="T6" s="77">
        <f t="shared" si="5"/>
        <v>0</v>
      </c>
      <c r="U6" s="78"/>
      <c r="V6" s="77">
        <f t="shared" si="6"/>
        <v>0</v>
      </c>
      <c r="W6" s="78"/>
      <c r="X6" s="77">
        <f t="shared" si="7"/>
        <v>0</v>
      </c>
      <c r="Y6" s="78"/>
      <c r="Z6" s="77">
        <f t="shared" si="8"/>
        <v>0</v>
      </c>
      <c r="AA6" s="78"/>
      <c r="AB6" s="77">
        <f t="shared" si="9"/>
        <v>0</v>
      </c>
      <c r="AC6" s="78"/>
      <c r="AD6" s="77">
        <f t="shared" si="10"/>
        <v>0</v>
      </c>
      <c r="AE6" s="78"/>
      <c r="AF6" s="77">
        <f t="shared" si="11"/>
        <v>0</v>
      </c>
      <c r="AG6" s="79">
        <f t="shared" si="12"/>
        <v>825</v>
      </c>
    </row>
    <row r="7" spans="1:35" ht="31.5" x14ac:dyDescent="0.25">
      <c r="A7" s="143"/>
      <c r="B7" s="143"/>
      <c r="C7" s="142"/>
      <c r="D7" s="10" t="s">
        <v>510</v>
      </c>
      <c r="E7" s="10"/>
      <c r="F7" s="7"/>
      <c r="G7" s="7" t="s">
        <v>215</v>
      </c>
      <c r="H7" s="77">
        <v>16.5</v>
      </c>
      <c r="I7" s="77">
        <v>50</v>
      </c>
      <c r="J7" s="77">
        <f t="shared" si="0"/>
        <v>825</v>
      </c>
      <c r="K7" s="78">
        <v>50</v>
      </c>
      <c r="L7" s="77">
        <f t="shared" si="1"/>
        <v>825</v>
      </c>
      <c r="M7" s="78">
        <v>50</v>
      </c>
      <c r="N7" s="77">
        <f t="shared" si="2"/>
        <v>825</v>
      </c>
      <c r="O7" s="78"/>
      <c r="P7" s="77">
        <f t="shared" si="3"/>
        <v>0</v>
      </c>
      <c r="Q7" s="78"/>
      <c r="R7" s="77">
        <f t="shared" si="4"/>
        <v>0</v>
      </c>
      <c r="S7" s="78"/>
      <c r="T7" s="77">
        <f t="shared" si="5"/>
        <v>0</v>
      </c>
      <c r="U7" s="78"/>
      <c r="V7" s="77">
        <f t="shared" si="6"/>
        <v>0</v>
      </c>
      <c r="W7" s="78"/>
      <c r="X7" s="77">
        <f t="shared" si="7"/>
        <v>0</v>
      </c>
      <c r="Y7" s="78"/>
      <c r="Z7" s="77">
        <f t="shared" si="8"/>
        <v>0</v>
      </c>
      <c r="AA7" s="78"/>
      <c r="AB7" s="77">
        <f t="shared" si="9"/>
        <v>0</v>
      </c>
      <c r="AC7" s="78"/>
      <c r="AD7" s="77">
        <f t="shared" si="10"/>
        <v>0</v>
      </c>
      <c r="AE7" s="78"/>
      <c r="AF7" s="77">
        <f t="shared" si="11"/>
        <v>0</v>
      </c>
      <c r="AG7" s="79">
        <f t="shared" si="12"/>
        <v>2475</v>
      </c>
    </row>
    <row r="8" spans="1:35" ht="78.75" x14ac:dyDescent="0.25">
      <c r="A8" s="143"/>
      <c r="B8" s="143"/>
      <c r="C8" s="142"/>
      <c r="D8" s="11" t="s">
        <v>511</v>
      </c>
      <c r="E8" s="11" t="s">
        <v>545</v>
      </c>
      <c r="F8" s="7"/>
      <c r="G8" s="7" t="s">
        <v>216</v>
      </c>
      <c r="H8" s="77">
        <f>150000/43</f>
        <v>3488.3720930232557</v>
      </c>
      <c r="I8" s="77">
        <v>1</v>
      </c>
      <c r="J8" s="77">
        <f t="shared" si="0"/>
        <v>3488.3720930232557</v>
      </c>
      <c r="K8" s="78">
        <v>1</v>
      </c>
      <c r="L8" s="77">
        <f t="shared" si="1"/>
        <v>3488.3720930232557</v>
      </c>
      <c r="M8" s="78">
        <v>1</v>
      </c>
      <c r="N8" s="77">
        <f t="shared" si="2"/>
        <v>3488.3720930232557</v>
      </c>
      <c r="O8" s="78"/>
      <c r="P8" s="77">
        <f t="shared" si="3"/>
        <v>0</v>
      </c>
      <c r="Q8" s="78"/>
      <c r="R8" s="77">
        <f t="shared" si="4"/>
        <v>0</v>
      </c>
      <c r="S8" s="78"/>
      <c r="T8" s="77">
        <f t="shared" si="5"/>
        <v>0</v>
      </c>
      <c r="U8" s="78"/>
      <c r="V8" s="77">
        <f t="shared" si="6"/>
        <v>0</v>
      </c>
      <c r="W8" s="78"/>
      <c r="X8" s="77">
        <f t="shared" si="7"/>
        <v>0</v>
      </c>
      <c r="Y8" s="78"/>
      <c r="Z8" s="77">
        <f t="shared" si="8"/>
        <v>0</v>
      </c>
      <c r="AA8" s="78"/>
      <c r="AB8" s="77">
        <f t="shared" si="9"/>
        <v>0</v>
      </c>
      <c r="AC8" s="78"/>
      <c r="AD8" s="77">
        <f t="shared" si="10"/>
        <v>0</v>
      </c>
      <c r="AE8" s="78"/>
      <c r="AF8" s="77">
        <f t="shared" si="11"/>
        <v>0</v>
      </c>
      <c r="AG8" s="79">
        <f t="shared" si="12"/>
        <v>10465.116279069767</v>
      </c>
    </row>
    <row r="9" spans="1:35" ht="31.5" x14ac:dyDescent="0.25">
      <c r="A9" s="143"/>
      <c r="B9" s="143"/>
      <c r="C9" s="142"/>
      <c r="D9" s="11"/>
      <c r="E9" s="10" t="s">
        <v>546</v>
      </c>
      <c r="F9" s="7"/>
      <c r="G9" s="7" t="s">
        <v>217</v>
      </c>
      <c r="H9" s="77">
        <f>50000/43</f>
        <v>1162.7906976744187</v>
      </c>
      <c r="I9" s="77">
        <v>45</v>
      </c>
      <c r="J9" s="77">
        <f t="shared" si="0"/>
        <v>52325.58139534884</v>
      </c>
      <c r="K9" s="78">
        <v>45</v>
      </c>
      <c r="L9" s="77">
        <f t="shared" si="1"/>
        <v>52325.58139534884</v>
      </c>
      <c r="M9" s="78">
        <v>38</v>
      </c>
      <c r="N9" s="77">
        <f t="shared" si="2"/>
        <v>44186.046511627908</v>
      </c>
      <c r="O9" s="78"/>
      <c r="P9" s="77">
        <f t="shared" si="3"/>
        <v>0</v>
      </c>
      <c r="Q9" s="78"/>
      <c r="R9" s="77">
        <f t="shared" si="4"/>
        <v>0</v>
      </c>
      <c r="S9" s="78"/>
      <c r="T9" s="77">
        <f t="shared" si="5"/>
        <v>0</v>
      </c>
      <c r="U9" s="78"/>
      <c r="V9" s="77">
        <f t="shared" si="6"/>
        <v>0</v>
      </c>
      <c r="W9" s="78"/>
      <c r="X9" s="77">
        <f t="shared" si="7"/>
        <v>0</v>
      </c>
      <c r="Y9" s="78"/>
      <c r="Z9" s="77">
        <f t="shared" si="8"/>
        <v>0</v>
      </c>
      <c r="AA9" s="78"/>
      <c r="AB9" s="77">
        <f t="shared" si="9"/>
        <v>0</v>
      </c>
      <c r="AC9" s="78"/>
      <c r="AD9" s="77">
        <f t="shared" si="10"/>
        <v>0</v>
      </c>
      <c r="AE9" s="78"/>
      <c r="AF9" s="77">
        <f t="shared" si="11"/>
        <v>0</v>
      </c>
      <c r="AG9" s="79">
        <f t="shared" si="12"/>
        <v>148837.20930232559</v>
      </c>
    </row>
    <row r="10" spans="1:35" ht="78.75" x14ac:dyDescent="0.25">
      <c r="A10" s="143"/>
      <c r="B10" s="143"/>
      <c r="C10" s="142"/>
      <c r="D10" s="11" t="s">
        <v>512</v>
      </c>
      <c r="E10" s="11" t="s">
        <v>547</v>
      </c>
      <c r="F10" s="7"/>
      <c r="G10" s="7"/>
      <c r="H10" s="77">
        <v>250</v>
      </c>
      <c r="I10" s="77">
        <v>1000</v>
      </c>
      <c r="J10" s="77">
        <f t="shared" si="0"/>
        <v>250000</v>
      </c>
      <c r="K10" s="78"/>
      <c r="L10" s="77">
        <f t="shared" si="1"/>
        <v>0</v>
      </c>
      <c r="M10" s="78"/>
      <c r="N10" s="77">
        <f t="shared" si="2"/>
        <v>0</v>
      </c>
      <c r="O10" s="78"/>
      <c r="P10" s="77">
        <f t="shared" si="3"/>
        <v>0</v>
      </c>
      <c r="Q10" s="78"/>
      <c r="R10" s="77">
        <f t="shared" si="4"/>
        <v>0</v>
      </c>
      <c r="S10" s="78"/>
      <c r="T10" s="77">
        <f t="shared" si="5"/>
        <v>0</v>
      </c>
      <c r="U10" s="78"/>
      <c r="V10" s="77">
        <f t="shared" si="6"/>
        <v>0</v>
      </c>
      <c r="W10" s="78"/>
      <c r="X10" s="77">
        <f t="shared" si="7"/>
        <v>0</v>
      </c>
      <c r="Y10" s="78"/>
      <c r="Z10" s="77">
        <f t="shared" si="8"/>
        <v>0</v>
      </c>
      <c r="AA10" s="78"/>
      <c r="AB10" s="77">
        <f t="shared" si="9"/>
        <v>0</v>
      </c>
      <c r="AC10" s="78"/>
      <c r="AD10" s="77">
        <f t="shared" si="10"/>
        <v>0</v>
      </c>
      <c r="AE10" s="78"/>
      <c r="AF10" s="77">
        <f t="shared" si="11"/>
        <v>0</v>
      </c>
      <c r="AG10" s="79">
        <f t="shared" si="12"/>
        <v>250000</v>
      </c>
    </row>
    <row r="11" spans="1:35" ht="47.25" x14ac:dyDescent="0.25">
      <c r="A11" s="143"/>
      <c r="B11" s="143"/>
      <c r="C11" s="142"/>
      <c r="D11" s="11"/>
      <c r="E11" s="10" t="s">
        <v>548</v>
      </c>
      <c r="F11" s="7"/>
      <c r="G11" s="7"/>
      <c r="H11" s="77">
        <v>16.5</v>
      </c>
      <c r="I11" s="77">
        <v>300</v>
      </c>
      <c r="J11" s="77">
        <f t="shared" si="0"/>
        <v>4950</v>
      </c>
      <c r="K11" s="78">
        <v>300</v>
      </c>
      <c r="L11" s="77">
        <f t="shared" si="1"/>
        <v>4950</v>
      </c>
      <c r="M11" s="78"/>
      <c r="N11" s="77">
        <f t="shared" si="2"/>
        <v>0</v>
      </c>
      <c r="O11" s="78"/>
      <c r="P11" s="77">
        <f t="shared" si="3"/>
        <v>0</v>
      </c>
      <c r="Q11" s="78"/>
      <c r="R11" s="77">
        <f t="shared" si="4"/>
        <v>0</v>
      </c>
      <c r="S11" s="78"/>
      <c r="T11" s="77">
        <f t="shared" si="5"/>
        <v>0</v>
      </c>
      <c r="U11" s="78"/>
      <c r="V11" s="77">
        <f t="shared" si="6"/>
        <v>0</v>
      </c>
      <c r="W11" s="78"/>
      <c r="X11" s="77">
        <f t="shared" si="7"/>
        <v>0</v>
      </c>
      <c r="Y11" s="78"/>
      <c r="Z11" s="77">
        <f t="shared" si="8"/>
        <v>0</v>
      </c>
      <c r="AA11" s="78"/>
      <c r="AB11" s="77">
        <f t="shared" si="9"/>
        <v>0</v>
      </c>
      <c r="AC11" s="78"/>
      <c r="AD11" s="77">
        <f t="shared" si="10"/>
        <v>0</v>
      </c>
      <c r="AE11" s="78"/>
      <c r="AF11" s="77">
        <f t="shared" si="11"/>
        <v>0</v>
      </c>
      <c r="AG11" s="79">
        <f t="shared" si="12"/>
        <v>9900</v>
      </c>
    </row>
    <row r="12" spans="1:35" ht="31.5" x14ac:dyDescent="0.25">
      <c r="A12" s="143"/>
      <c r="B12" s="143"/>
      <c r="C12" s="142"/>
      <c r="D12" s="11" t="s">
        <v>513</v>
      </c>
      <c r="E12" s="84"/>
      <c r="F12" s="7"/>
      <c r="G12" s="7"/>
      <c r="H12" s="77">
        <f>(300000/6)/43</f>
        <v>1162.7906976744187</v>
      </c>
      <c r="I12" s="77">
        <v>5</v>
      </c>
      <c r="J12" s="77">
        <f t="shared" si="0"/>
        <v>5813.9534883720935</v>
      </c>
      <c r="K12" s="78"/>
      <c r="L12" s="77">
        <f t="shared" si="1"/>
        <v>0</v>
      </c>
      <c r="M12" s="78"/>
      <c r="N12" s="77">
        <f t="shared" si="2"/>
        <v>0</v>
      </c>
      <c r="O12" s="78"/>
      <c r="P12" s="77">
        <f t="shared" si="3"/>
        <v>0</v>
      </c>
      <c r="Q12" s="78"/>
      <c r="R12" s="77">
        <f t="shared" si="4"/>
        <v>0</v>
      </c>
      <c r="S12" s="78"/>
      <c r="T12" s="77">
        <f t="shared" si="5"/>
        <v>0</v>
      </c>
      <c r="U12" s="78"/>
      <c r="V12" s="77">
        <f t="shared" si="6"/>
        <v>0</v>
      </c>
      <c r="W12" s="78"/>
      <c r="X12" s="77">
        <f t="shared" si="7"/>
        <v>0</v>
      </c>
      <c r="Y12" s="78"/>
      <c r="Z12" s="77">
        <f t="shared" si="8"/>
        <v>0</v>
      </c>
      <c r="AA12" s="78"/>
      <c r="AB12" s="77">
        <f t="shared" si="9"/>
        <v>0</v>
      </c>
      <c r="AC12" s="78"/>
      <c r="AD12" s="77">
        <f t="shared" si="10"/>
        <v>0</v>
      </c>
      <c r="AE12" s="78"/>
      <c r="AF12" s="77">
        <f t="shared" si="11"/>
        <v>0</v>
      </c>
      <c r="AG12" s="79">
        <f t="shared" si="12"/>
        <v>5813.9534883720935</v>
      </c>
    </row>
    <row r="13" spans="1:35" ht="63" x14ac:dyDescent="0.25">
      <c r="A13" s="143"/>
      <c r="B13" s="143"/>
      <c r="C13" s="142"/>
      <c r="D13" s="10" t="s">
        <v>514</v>
      </c>
      <c r="E13" s="10" t="s">
        <v>64</v>
      </c>
      <c r="F13" s="7"/>
      <c r="G13" s="7"/>
      <c r="H13" s="82">
        <f>40000/43</f>
        <v>930.23255813953483</v>
      </c>
      <c r="I13" s="77">
        <v>1</v>
      </c>
      <c r="J13" s="77">
        <f t="shared" si="0"/>
        <v>930.23255813953483</v>
      </c>
      <c r="K13" s="78">
        <v>1</v>
      </c>
      <c r="L13" s="77">
        <f t="shared" si="1"/>
        <v>930.23255813953483</v>
      </c>
      <c r="M13" s="78">
        <v>1</v>
      </c>
      <c r="N13" s="77">
        <f t="shared" si="2"/>
        <v>930.23255813953483</v>
      </c>
      <c r="O13" s="78">
        <v>1</v>
      </c>
      <c r="P13" s="77">
        <f t="shared" si="3"/>
        <v>930.23255813953483</v>
      </c>
      <c r="Q13" s="78">
        <v>1</v>
      </c>
      <c r="R13" s="77">
        <f t="shared" si="4"/>
        <v>930.23255813953483</v>
      </c>
      <c r="S13" s="78">
        <v>1</v>
      </c>
      <c r="T13" s="77">
        <f t="shared" si="5"/>
        <v>930.23255813953483</v>
      </c>
      <c r="U13" s="78">
        <v>1</v>
      </c>
      <c r="V13" s="77">
        <f t="shared" si="6"/>
        <v>930.23255813953483</v>
      </c>
      <c r="W13" s="78">
        <v>1</v>
      </c>
      <c r="X13" s="77">
        <f t="shared" si="7"/>
        <v>930.23255813953483</v>
      </c>
      <c r="Y13" s="78">
        <v>1</v>
      </c>
      <c r="Z13" s="77">
        <f t="shared" si="8"/>
        <v>930.23255813953483</v>
      </c>
      <c r="AA13" s="78">
        <v>1</v>
      </c>
      <c r="AB13" s="77">
        <f t="shared" si="9"/>
        <v>930.23255813953483</v>
      </c>
      <c r="AC13" s="78">
        <v>1</v>
      </c>
      <c r="AD13" s="77">
        <f t="shared" si="10"/>
        <v>930.23255813953483</v>
      </c>
      <c r="AE13" s="78">
        <v>1</v>
      </c>
      <c r="AF13" s="77">
        <f t="shared" si="11"/>
        <v>930.23255813953483</v>
      </c>
      <c r="AG13" s="79">
        <f t="shared" si="12"/>
        <v>11162.790697674414</v>
      </c>
    </row>
    <row r="14" spans="1:35" ht="63" x14ac:dyDescent="0.25">
      <c r="A14" s="143"/>
      <c r="B14" s="143"/>
      <c r="C14" s="142"/>
      <c r="D14" s="10"/>
      <c r="E14" s="10" t="s">
        <v>65</v>
      </c>
      <c r="F14" s="7"/>
      <c r="G14" s="7"/>
      <c r="H14" s="77">
        <f>5000/43</f>
        <v>116.27906976744185</v>
      </c>
      <c r="I14" s="77">
        <v>7</v>
      </c>
      <c r="J14" s="77">
        <f t="shared" si="0"/>
        <v>813.95348837209303</v>
      </c>
      <c r="K14" s="78">
        <v>7</v>
      </c>
      <c r="L14" s="77">
        <f t="shared" si="1"/>
        <v>813.95348837209303</v>
      </c>
      <c r="M14" s="78">
        <v>7</v>
      </c>
      <c r="N14" s="77">
        <f t="shared" si="2"/>
        <v>813.95348837209303</v>
      </c>
      <c r="O14" s="78">
        <v>7</v>
      </c>
      <c r="P14" s="77">
        <f t="shared" si="3"/>
        <v>813.95348837209303</v>
      </c>
      <c r="Q14" s="78">
        <v>7</v>
      </c>
      <c r="R14" s="77">
        <f t="shared" si="4"/>
        <v>813.95348837209303</v>
      </c>
      <c r="S14" s="78">
        <v>7</v>
      </c>
      <c r="T14" s="77">
        <f t="shared" si="5"/>
        <v>813.95348837209303</v>
      </c>
      <c r="U14" s="78">
        <v>7</v>
      </c>
      <c r="V14" s="77">
        <f t="shared" si="6"/>
        <v>813.95348837209303</v>
      </c>
      <c r="W14" s="78">
        <v>7</v>
      </c>
      <c r="X14" s="77">
        <f t="shared" si="7"/>
        <v>813.95348837209303</v>
      </c>
      <c r="Y14" s="78">
        <v>7</v>
      </c>
      <c r="Z14" s="77">
        <f t="shared" si="8"/>
        <v>813.95348837209303</v>
      </c>
      <c r="AA14" s="78">
        <v>7</v>
      </c>
      <c r="AB14" s="77">
        <f t="shared" si="9"/>
        <v>813.95348837209303</v>
      </c>
      <c r="AC14" s="78">
        <v>7</v>
      </c>
      <c r="AD14" s="77">
        <f t="shared" si="10"/>
        <v>813.95348837209303</v>
      </c>
      <c r="AE14" s="78">
        <v>7</v>
      </c>
      <c r="AF14" s="77">
        <f t="shared" si="11"/>
        <v>813.95348837209303</v>
      </c>
      <c r="AG14" s="79">
        <f t="shared" si="12"/>
        <v>9767.4418604651182</v>
      </c>
    </row>
    <row r="15" spans="1:35" ht="47.25" x14ac:dyDescent="0.25">
      <c r="A15" s="143"/>
      <c r="B15" s="143"/>
      <c r="C15" s="142"/>
      <c r="D15" s="11" t="s">
        <v>514</v>
      </c>
      <c r="E15" s="84"/>
      <c r="F15" s="7"/>
      <c r="G15" s="7"/>
      <c r="H15" s="77">
        <f>30000/43</f>
        <v>697.67441860465112</v>
      </c>
      <c r="I15" s="77">
        <v>1</v>
      </c>
      <c r="J15" s="77">
        <f t="shared" si="0"/>
        <v>697.67441860465112</v>
      </c>
      <c r="K15" s="78"/>
      <c r="L15" s="77">
        <f t="shared" si="1"/>
        <v>0</v>
      </c>
      <c r="M15" s="78"/>
      <c r="N15" s="77">
        <f t="shared" si="2"/>
        <v>0</v>
      </c>
      <c r="O15" s="78"/>
      <c r="P15" s="77">
        <f t="shared" si="3"/>
        <v>0</v>
      </c>
      <c r="Q15" s="78"/>
      <c r="R15" s="77">
        <f t="shared" si="4"/>
        <v>0</v>
      </c>
      <c r="S15" s="78"/>
      <c r="T15" s="77">
        <f t="shared" si="5"/>
        <v>0</v>
      </c>
      <c r="U15" s="78">
        <v>1</v>
      </c>
      <c r="V15" s="77">
        <f t="shared" si="6"/>
        <v>697.67441860465112</v>
      </c>
      <c r="W15" s="78"/>
      <c r="X15" s="77">
        <f t="shared" si="7"/>
        <v>0</v>
      </c>
      <c r="Y15" s="78"/>
      <c r="Z15" s="77">
        <f t="shared" si="8"/>
        <v>0</v>
      </c>
      <c r="AA15" s="78"/>
      <c r="AB15" s="77">
        <f t="shared" si="9"/>
        <v>0</v>
      </c>
      <c r="AC15" s="78"/>
      <c r="AD15" s="77">
        <f t="shared" si="10"/>
        <v>0</v>
      </c>
      <c r="AE15" s="78"/>
      <c r="AF15" s="77">
        <f t="shared" si="11"/>
        <v>0</v>
      </c>
      <c r="AG15" s="79">
        <f t="shared" si="12"/>
        <v>1395.3488372093022</v>
      </c>
    </row>
    <row r="16" spans="1:35" ht="63" x14ac:dyDescent="0.25">
      <c r="A16" s="143"/>
      <c r="B16" s="143"/>
      <c r="C16" s="141" t="s">
        <v>515</v>
      </c>
      <c r="D16" s="85" t="s">
        <v>516</v>
      </c>
      <c r="E16" s="24"/>
      <c r="F16" s="7"/>
      <c r="G16" s="7"/>
      <c r="H16" s="77">
        <v>16.5</v>
      </c>
      <c r="I16" s="77">
        <f>15*2</f>
        <v>30</v>
      </c>
      <c r="J16" s="77">
        <f t="shared" si="0"/>
        <v>495</v>
      </c>
      <c r="K16" s="78"/>
      <c r="L16" s="77">
        <f t="shared" si="1"/>
        <v>0</v>
      </c>
      <c r="M16" s="78"/>
      <c r="N16" s="77">
        <f t="shared" si="2"/>
        <v>0</v>
      </c>
      <c r="O16" s="78"/>
      <c r="P16" s="77">
        <f t="shared" si="3"/>
        <v>0</v>
      </c>
      <c r="Q16" s="78"/>
      <c r="R16" s="77">
        <f t="shared" si="4"/>
        <v>0</v>
      </c>
      <c r="S16" s="78"/>
      <c r="T16" s="77">
        <f t="shared" si="5"/>
        <v>0</v>
      </c>
      <c r="U16" s="78"/>
      <c r="V16" s="77">
        <f t="shared" si="6"/>
        <v>0</v>
      </c>
      <c r="W16" s="78"/>
      <c r="X16" s="77">
        <f t="shared" si="7"/>
        <v>0</v>
      </c>
      <c r="Y16" s="78"/>
      <c r="Z16" s="77">
        <f t="shared" si="8"/>
        <v>0</v>
      </c>
      <c r="AA16" s="78"/>
      <c r="AB16" s="77">
        <f t="shared" si="9"/>
        <v>0</v>
      </c>
      <c r="AC16" s="78"/>
      <c r="AD16" s="77">
        <f t="shared" si="10"/>
        <v>0</v>
      </c>
      <c r="AE16" s="78"/>
      <c r="AF16" s="77">
        <f t="shared" si="11"/>
        <v>0</v>
      </c>
      <c r="AG16" s="79">
        <f t="shared" si="12"/>
        <v>495</v>
      </c>
    </row>
    <row r="17" spans="1:33" ht="47.25" x14ac:dyDescent="0.25">
      <c r="A17" s="143"/>
      <c r="B17" s="143"/>
      <c r="C17" s="132"/>
      <c r="D17" s="85" t="s">
        <v>517</v>
      </c>
      <c r="E17" s="24"/>
      <c r="F17" s="7"/>
      <c r="G17" s="7"/>
      <c r="H17" s="77">
        <v>2</v>
      </c>
      <c r="I17" s="77">
        <v>128</v>
      </c>
      <c r="J17" s="77">
        <f t="shared" si="0"/>
        <v>256</v>
      </c>
      <c r="K17" s="78"/>
      <c r="L17" s="77">
        <f t="shared" si="1"/>
        <v>0</v>
      </c>
      <c r="M17" s="78"/>
      <c r="N17" s="77">
        <f t="shared" si="2"/>
        <v>0</v>
      </c>
      <c r="O17" s="78"/>
      <c r="P17" s="77">
        <f t="shared" si="3"/>
        <v>0</v>
      </c>
      <c r="Q17" s="78"/>
      <c r="R17" s="77">
        <f t="shared" si="4"/>
        <v>0</v>
      </c>
      <c r="S17" s="78"/>
      <c r="T17" s="77">
        <f t="shared" si="5"/>
        <v>0</v>
      </c>
      <c r="U17" s="78"/>
      <c r="V17" s="77">
        <f t="shared" si="6"/>
        <v>0</v>
      </c>
      <c r="W17" s="78"/>
      <c r="X17" s="77">
        <f t="shared" si="7"/>
        <v>0</v>
      </c>
      <c r="Y17" s="78"/>
      <c r="Z17" s="77">
        <f t="shared" si="8"/>
        <v>0</v>
      </c>
      <c r="AA17" s="78"/>
      <c r="AB17" s="77">
        <f t="shared" si="9"/>
        <v>0</v>
      </c>
      <c r="AC17" s="78"/>
      <c r="AD17" s="77">
        <f t="shared" si="10"/>
        <v>0</v>
      </c>
      <c r="AE17" s="78"/>
      <c r="AF17" s="77">
        <f t="shared" si="11"/>
        <v>0</v>
      </c>
      <c r="AG17" s="79">
        <f t="shared" si="12"/>
        <v>256</v>
      </c>
    </row>
    <row r="18" spans="1:33" ht="31.5" x14ac:dyDescent="0.25">
      <c r="A18" s="143"/>
      <c r="B18" s="143"/>
      <c r="C18" s="132"/>
      <c r="D18" s="10" t="s">
        <v>518</v>
      </c>
      <c r="E18" s="24"/>
      <c r="F18" s="7"/>
      <c r="G18" s="7"/>
      <c r="H18" s="77">
        <v>16.5</v>
      </c>
      <c r="I18" s="77"/>
      <c r="J18" s="77">
        <f t="shared" si="0"/>
        <v>0</v>
      </c>
      <c r="K18" s="78">
        <f>50*2</f>
        <v>100</v>
      </c>
      <c r="L18" s="77">
        <f t="shared" si="1"/>
        <v>1650</v>
      </c>
      <c r="M18" s="78"/>
      <c r="N18" s="77">
        <f t="shared" si="2"/>
        <v>0</v>
      </c>
      <c r="O18" s="78"/>
      <c r="P18" s="77">
        <f t="shared" si="3"/>
        <v>0</v>
      </c>
      <c r="Q18" s="78"/>
      <c r="R18" s="77">
        <f t="shared" si="4"/>
        <v>0</v>
      </c>
      <c r="S18" s="78"/>
      <c r="T18" s="77">
        <f t="shared" si="5"/>
        <v>0</v>
      </c>
      <c r="U18" s="78"/>
      <c r="V18" s="77">
        <f t="shared" si="6"/>
        <v>0</v>
      </c>
      <c r="W18" s="78"/>
      <c r="X18" s="77">
        <f t="shared" si="7"/>
        <v>0</v>
      </c>
      <c r="Y18" s="78"/>
      <c r="Z18" s="77">
        <f t="shared" si="8"/>
        <v>0</v>
      </c>
      <c r="AA18" s="78"/>
      <c r="AB18" s="77">
        <f t="shared" si="9"/>
        <v>0</v>
      </c>
      <c r="AC18" s="78"/>
      <c r="AD18" s="77">
        <f t="shared" si="10"/>
        <v>0</v>
      </c>
      <c r="AE18" s="78"/>
      <c r="AF18" s="77">
        <f t="shared" si="11"/>
        <v>0</v>
      </c>
      <c r="AG18" s="79">
        <f t="shared" si="12"/>
        <v>1650</v>
      </c>
    </row>
    <row r="19" spans="1:33" ht="63" x14ac:dyDescent="0.25">
      <c r="A19" s="143"/>
      <c r="B19" s="143"/>
      <c r="C19" s="132"/>
      <c r="D19" s="10" t="s">
        <v>519</v>
      </c>
      <c r="E19" s="24" t="s">
        <v>549</v>
      </c>
      <c r="F19" s="7"/>
      <c r="G19" s="7"/>
      <c r="H19" s="77">
        <v>16.5</v>
      </c>
      <c r="I19" s="77"/>
      <c r="J19" s="77">
        <f t="shared" si="0"/>
        <v>0</v>
      </c>
      <c r="K19" s="78">
        <v>150</v>
      </c>
      <c r="L19" s="77">
        <f t="shared" si="1"/>
        <v>2475</v>
      </c>
      <c r="M19" s="78">
        <v>150</v>
      </c>
      <c r="N19" s="77">
        <f t="shared" si="2"/>
        <v>2475</v>
      </c>
      <c r="O19" s="78"/>
      <c r="P19" s="77">
        <f t="shared" si="3"/>
        <v>0</v>
      </c>
      <c r="Q19" s="78"/>
      <c r="R19" s="77">
        <f t="shared" si="4"/>
        <v>0</v>
      </c>
      <c r="S19" s="78"/>
      <c r="T19" s="77">
        <f t="shared" si="5"/>
        <v>0</v>
      </c>
      <c r="U19" s="78"/>
      <c r="V19" s="77">
        <f t="shared" si="6"/>
        <v>0</v>
      </c>
      <c r="W19" s="78"/>
      <c r="X19" s="77">
        <f t="shared" si="7"/>
        <v>0</v>
      </c>
      <c r="Y19" s="78"/>
      <c r="Z19" s="77">
        <f t="shared" si="8"/>
        <v>0</v>
      </c>
      <c r="AA19" s="78"/>
      <c r="AB19" s="77">
        <f t="shared" si="9"/>
        <v>0</v>
      </c>
      <c r="AC19" s="78"/>
      <c r="AD19" s="77">
        <f t="shared" si="10"/>
        <v>0</v>
      </c>
      <c r="AE19" s="78"/>
      <c r="AF19" s="77">
        <f t="shared" si="11"/>
        <v>0</v>
      </c>
      <c r="AG19" s="79">
        <f t="shared" si="12"/>
        <v>4950</v>
      </c>
    </row>
    <row r="20" spans="1:33" ht="63" x14ac:dyDescent="0.25">
      <c r="A20" s="143"/>
      <c r="B20" s="143"/>
      <c r="C20" s="132"/>
      <c r="D20" s="10" t="s">
        <v>520</v>
      </c>
      <c r="E20" s="24" t="s">
        <v>550</v>
      </c>
      <c r="F20" s="7"/>
      <c r="G20" s="7"/>
      <c r="H20" s="77">
        <v>16.5</v>
      </c>
      <c r="I20" s="77"/>
      <c r="J20" s="77">
        <f t="shared" si="0"/>
        <v>0</v>
      </c>
      <c r="K20" s="78">
        <v>75</v>
      </c>
      <c r="L20" s="77">
        <f t="shared" si="1"/>
        <v>1237.5</v>
      </c>
      <c r="M20" s="78"/>
      <c r="N20" s="77">
        <f t="shared" si="2"/>
        <v>0</v>
      </c>
      <c r="O20" s="78"/>
      <c r="P20" s="77">
        <f t="shared" si="3"/>
        <v>0</v>
      </c>
      <c r="Q20" s="78"/>
      <c r="R20" s="77">
        <f t="shared" si="4"/>
        <v>0</v>
      </c>
      <c r="S20" s="78"/>
      <c r="T20" s="77">
        <f t="shared" si="5"/>
        <v>0</v>
      </c>
      <c r="U20" s="78"/>
      <c r="V20" s="77">
        <f t="shared" si="6"/>
        <v>0</v>
      </c>
      <c r="W20" s="78"/>
      <c r="X20" s="77">
        <f t="shared" si="7"/>
        <v>0</v>
      </c>
      <c r="Y20" s="78"/>
      <c r="Z20" s="77">
        <f t="shared" si="8"/>
        <v>0</v>
      </c>
      <c r="AA20" s="78"/>
      <c r="AB20" s="77">
        <f t="shared" si="9"/>
        <v>0</v>
      </c>
      <c r="AC20" s="78"/>
      <c r="AD20" s="77">
        <f t="shared" si="10"/>
        <v>0</v>
      </c>
      <c r="AE20" s="78"/>
      <c r="AF20" s="77">
        <f t="shared" si="11"/>
        <v>0</v>
      </c>
      <c r="AG20" s="79">
        <f t="shared" si="12"/>
        <v>1237.5</v>
      </c>
    </row>
    <row r="21" spans="1:33" ht="47.25" x14ac:dyDescent="0.25">
      <c r="A21" s="143"/>
      <c r="B21" s="143"/>
      <c r="C21" s="141" t="s">
        <v>521</v>
      </c>
      <c r="D21" s="10" t="s">
        <v>522</v>
      </c>
      <c r="E21" s="24"/>
      <c r="F21" s="7"/>
      <c r="G21" s="7"/>
      <c r="H21" s="77">
        <v>30</v>
      </c>
      <c r="I21" s="77"/>
      <c r="J21" s="77">
        <f t="shared" si="0"/>
        <v>0</v>
      </c>
      <c r="K21" s="78"/>
      <c r="L21" s="77">
        <f t="shared" si="1"/>
        <v>0</v>
      </c>
      <c r="M21" s="78">
        <v>80</v>
      </c>
      <c r="N21" s="77">
        <f t="shared" si="2"/>
        <v>2400</v>
      </c>
      <c r="O21" s="78"/>
      <c r="P21" s="77">
        <f t="shared" si="3"/>
        <v>0</v>
      </c>
      <c r="Q21" s="78"/>
      <c r="R21" s="77">
        <f t="shared" si="4"/>
        <v>0</v>
      </c>
      <c r="S21" s="78"/>
      <c r="T21" s="77">
        <f t="shared" si="5"/>
        <v>0</v>
      </c>
      <c r="U21" s="78"/>
      <c r="V21" s="77">
        <f t="shared" si="6"/>
        <v>0</v>
      </c>
      <c r="W21" s="78"/>
      <c r="X21" s="77">
        <f t="shared" si="7"/>
        <v>0</v>
      </c>
      <c r="Y21" s="78"/>
      <c r="Z21" s="77">
        <f t="shared" si="8"/>
        <v>0</v>
      </c>
      <c r="AA21" s="78"/>
      <c r="AB21" s="77">
        <f t="shared" si="9"/>
        <v>0</v>
      </c>
      <c r="AC21" s="78"/>
      <c r="AD21" s="77">
        <f t="shared" si="10"/>
        <v>0</v>
      </c>
      <c r="AE21" s="78"/>
      <c r="AF21" s="77">
        <f t="shared" si="11"/>
        <v>0</v>
      </c>
      <c r="AG21" s="79">
        <f t="shared" si="12"/>
        <v>2400</v>
      </c>
    </row>
    <row r="22" spans="1:33" ht="31.5" x14ac:dyDescent="0.25">
      <c r="A22" s="143"/>
      <c r="B22" s="143"/>
      <c r="C22" s="145"/>
      <c r="D22" s="10" t="s">
        <v>523</v>
      </c>
      <c r="E22" s="24"/>
      <c r="F22" s="7"/>
      <c r="G22" s="7"/>
      <c r="H22" s="77">
        <v>30</v>
      </c>
      <c r="I22" s="77"/>
      <c r="J22" s="77">
        <f t="shared" si="0"/>
        <v>0</v>
      </c>
      <c r="K22" s="78">
        <f>50*2</f>
        <v>100</v>
      </c>
      <c r="L22" s="77">
        <f t="shared" si="1"/>
        <v>3000</v>
      </c>
      <c r="M22" s="78"/>
      <c r="N22" s="77">
        <f t="shared" si="2"/>
        <v>0</v>
      </c>
      <c r="O22" s="78">
        <f>50*2</f>
        <v>100</v>
      </c>
      <c r="P22" s="77">
        <f t="shared" si="3"/>
        <v>3000</v>
      </c>
      <c r="Q22" s="78"/>
      <c r="R22" s="77">
        <f t="shared" si="4"/>
        <v>0</v>
      </c>
      <c r="S22" s="78">
        <f>50*2</f>
        <v>100</v>
      </c>
      <c r="T22" s="77">
        <f t="shared" si="5"/>
        <v>3000</v>
      </c>
      <c r="U22" s="78"/>
      <c r="V22" s="77">
        <f t="shared" si="6"/>
        <v>0</v>
      </c>
      <c r="W22" s="78">
        <f>50*2</f>
        <v>100</v>
      </c>
      <c r="X22" s="77">
        <f t="shared" si="7"/>
        <v>3000</v>
      </c>
      <c r="Y22" s="78"/>
      <c r="Z22" s="77">
        <f t="shared" si="8"/>
        <v>0</v>
      </c>
      <c r="AA22" s="78">
        <f>50*2</f>
        <v>100</v>
      </c>
      <c r="AB22" s="77">
        <f t="shared" si="9"/>
        <v>3000</v>
      </c>
      <c r="AC22" s="78"/>
      <c r="AD22" s="77">
        <f t="shared" si="10"/>
        <v>0</v>
      </c>
      <c r="AE22" s="78">
        <f>50*2</f>
        <v>100</v>
      </c>
      <c r="AF22" s="77">
        <f t="shared" si="11"/>
        <v>3000</v>
      </c>
      <c r="AG22" s="79">
        <f t="shared" si="12"/>
        <v>18000</v>
      </c>
    </row>
    <row r="23" spans="1:33" ht="31.5" x14ac:dyDescent="0.25">
      <c r="A23" s="143"/>
      <c r="B23" s="143"/>
      <c r="C23" s="145"/>
      <c r="D23" s="10" t="s">
        <v>524</v>
      </c>
      <c r="E23" s="24"/>
      <c r="F23" s="7"/>
      <c r="G23" s="7" t="s">
        <v>218</v>
      </c>
      <c r="H23" s="83">
        <f>150000/43</f>
        <v>3488.3720930232557</v>
      </c>
      <c r="I23" s="77">
        <v>7</v>
      </c>
      <c r="J23" s="77">
        <f t="shared" si="0"/>
        <v>24418.60465116279</v>
      </c>
      <c r="K23" s="78"/>
      <c r="L23" s="77">
        <f t="shared" si="1"/>
        <v>0</v>
      </c>
      <c r="M23" s="78">
        <v>7</v>
      </c>
      <c r="N23" s="77">
        <f t="shared" si="2"/>
        <v>24418.60465116279</v>
      </c>
      <c r="O23" s="78"/>
      <c r="P23" s="77">
        <f t="shared" si="3"/>
        <v>0</v>
      </c>
      <c r="Q23" s="78">
        <v>7</v>
      </c>
      <c r="R23" s="77">
        <f t="shared" si="4"/>
        <v>24418.60465116279</v>
      </c>
      <c r="S23" s="78"/>
      <c r="T23" s="77">
        <f t="shared" si="5"/>
        <v>0</v>
      </c>
      <c r="U23" s="78">
        <v>7</v>
      </c>
      <c r="V23" s="77">
        <f t="shared" si="6"/>
        <v>24418.60465116279</v>
      </c>
      <c r="W23" s="78"/>
      <c r="X23" s="77">
        <f t="shared" si="7"/>
        <v>0</v>
      </c>
      <c r="Y23" s="78">
        <v>7</v>
      </c>
      <c r="Z23" s="77">
        <f t="shared" si="8"/>
        <v>24418.60465116279</v>
      </c>
      <c r="AA23" s="78"/>
      <c r="AB23" s="77">
        <f t="shared" si="9"/>
        <v>0</v>
      </c>
      <c r="AC23" s="78">
        <v>7</v>
      </c>
      <c r="AD23" s="77">
        <f t="shared" si="10"/>
        <v>24418.60465116279</v>
      </c>
      <c r="AE23" s="78"/>
      <c r="AF23" s="77">
        <f t="shared" si="11"/>
        <v>0</v>
      </c>
      <c r="AG23" s="79">
        <f t="shared" si="12"/>
        <v>146511.62790697673</v>
      </c>
    </row>
    <row r="24" spans="1:33" ht="31.5" x14ac:dyDescent="0.25">
      <c r="A24" s="143"/>
      <c r="B24" s="143"/>
      <c r="C24" s="145"/>
      <c r="D24" s="10" t="s">
        <v>525</v>
      </c>
      <c r="E24" s="24"/>
      <c r="F24" s="7"/>
      <c r="G24" s="7" t="s">
        <v>219</v>
      </c>
      <c r="H24" s="77">
        <f>5000/43</f>
        <v>116.27906976744185</v>
      </c>
      <c r="I24" s="77">
        <v>7</v>
      </c>
      <c r="J24" s="77">
        <f t="shared" si="0"/>
        <v>813.95348837209303</v>
      </c>
      <c r="K24" s="78"/>
      <c r="L24" s="77">
        <f t="shared" si="1"/>
        <v>0</v>
      </c>
      <c r="M24" s="78">
        <v>7</v>
      </c>
      <c r="N24" s="77">
        <f t="shared" si="2"/>
        <v>813.95348837209303</v>
      </c>
      <c r="O24" s="78"/>
      <c r="P24" s="77">
        <f t="shared" si="3"/>
        <v>0</v>
      </c>
      <c r="Q24" s="78">
        <v>7</v>
      </c>
      <c r="R24" s="77">
        <f t="shared" si="4"/>
        <v>813.95348837209303</v>
      </c>
      <c r="S24" s="78"/>
      <c r="T24" s="77">
        <f t="shared" si="5"/>
        <v>0</v>
      </c>
      <c r="U24" s="78">
        <v>7</v>
      </c>
      <c r="V24" s="77">
        <f t="shared" si="6"/>
        <v>813.95348837209303</v>
      </c>
      <c r="W24" s="78"/>
      <c r="X24" s="77">
        <f t="shared" si="7"/>
        <v>0</v>
      </c>
      <c r="Y24" s="78">
        <v>7</v>
      </c>
      <c r="Z24" s="77">
        <f t="shared" si="8"/>
        <v>813.95348837209303</v>
      </c>
      <c r="AA24" s="78"/>
      <c r="AB24" s="77">
        <f t="shared" si="9"/>
        <v>0</v>
      </c>
      <c r="AC24" s="78">
        <v>7</v>
      </c>
      <c r="AD24" s="77">
        <f t="shared" si="10"/>
        <v>813.95348837209303</v>
      </c>
      <c r="AE24" s="78"/>
      <c r="AF24" s="77">
        <f t="shared" si="11"/>
        <v>0</v>
      </c>
      <c r="AG24" s="79">
        <f t="shared" si="12"/>
        <v>4883.7209302325582</v>
      </c>
    </row>
    <row r="25" spans="1:33" ht="31.5" x14ac:dyDescent="0.25">
      <c r="A25" s="143"/>
      <c r="B25" s="143"/>
      <c r="C25" s="145"/>
      <c r="D25" s="10" t="s">
        <v>526</v>
      </c>
      <c r="E25" s="24"/>
      <c r="F25" s="7"/>
      <c r="G25" s="7"/>
      <c r="H25" s="77">
        <f>2000</f>
        <v>2000</v>
      </c>
      <c r="I25" s="77">
        <v>8</v>
      </c>
      <c r="J25" s="77">
        <f t="shared" si="0"/>
        <v>16000</v>
      </c>
      <c r="K25" s="78"/>
      <c r="L25" s="77">
        <f t="shared" si="1"/>
        <v>0</v>
      </c>
      <c r="M25" s="78"/>
      <c r="N25" s="77">
        <f t="shared" si="2"/>
        <v>0</v>
      </c>
      <c r="O25" s="78"/>
      <c r="P25" s="77">
        <f t="shared" si="3"/>
        <v>0</v>
      </c>
      <c r="Q25" s="78"/>
      <c r="R25" s="77">
        <f t="shared" si="4"/>
        <v>0</v>
      </c>
      <c r="S25" s="78"/>
      <c r="T25" s="77">
        <f t="shared" si="5"/>
        <v>0</v>
      </c>
      <c r="U25" s="78"/>
      <c r="V25" s="77">
        <f t="shared" si="6"/>
        <v>0</v>
      </c>
      <c r="W25" s="78"/>
      <c r="X25" s="77">
        <f t="shared" si="7"/>
        <v>0</v>
      </c>
      <c r="Y25" s="78"/>
      <c r="Z25" s="77">
        <f t="shared" si="8"/>
        <v>0</v>
      </c>
      <c r="AA25" s="78"/>
      <c r="AB25" s="77">
        <f t="shared" si="9"/>
        <v>0</v>
      </c>
      <c r="AC25" s="78"/>
      <c r="AD25" s="77">
        <f t="shared" si="10"/>
        <v>0</v>
      </c>
      <c r="AE25" s="78"/>
      <c r="AF25" s="77">
        <f t="shared" si="11"/>
        <v>0</v>
      </c>
      <c r="AG25" s="79">
        <f t="shared" si="12"/>
        <v>16000</v>
      </c>
    </row>
    <row r="26" spans="1:33" ht="47.25" x14ac:dyDescent="0.25">
      <c r="A26" s="143"/>
      <c r="B26" s="144"/>
      <c r="C26" s="145"/>
      <c r="D26" s="10" t="s">
        <v>527</v>
      </c>
      <c r="E26" s="24"/>
      <c r="F26" s="7"/>
      <c r="G26" s="7" t="s">
        <v>593</v>
      </c>
      <c r="H26" s="86">
        <v>500</v>
      </c>
      <c r="I26" s="77">
        <v>10</v>
      </c>
      <c r="J26" s="77">
        <f t="shared" si="0"/>
        <v>5000</v>
      </c>
      <c r="K26" s="78">
        <v>10</v>
      </c>
      <c r="L26" s="77">
        <f t="shared" si="1"/>
        <v>5000</v>
      </c>
      <c r="M26" s="78">
        <v>10</v>
      </c>
      <c r="N26" s="77">
        <f t="shared" si="2"/>
        <v>5000</v>
      </c>
      <c r="O26" s="78">
        <v>10</v>
      </c>
      <c r="P26" s="77">
        <f t="shared" si="3"/>
        <v>5000</v>
      </c>
      <c r="Q26" s="78">
        <v>10</v>
      </c>
      <c r="R26" s="77">
        <f t="shared" si="4"/>
        <v>5000</v>
      </c>
      <c r="S26" s="78">
        <v>10</v>
      </c>
      <c r="T26" s="77">
        <f t="shared" si="5"/>
        <v>5000</v>
      </c>
      <c r="U26" s="78">
        <v>10</v>
      </c>
      <c r="V26" s="77">
        <f t="shared" si="6"/>
        <v>5000</v>
      </c>
      <c r="W26" s="78">
        <v>10</v>
      </c>
      <c r="X26" s="77">
        <f t="shared" si="7"/>
        <v>5000</v>
      </c>
      <c r="Y26" s="78">
        <v>10</v>
      </c>
      <c r="Z26" s="77">
        <f t="shared" si="8"/>
        <v>5000</v>
      </c>
      <c r="AA26" s="78">
        <v>10</v>
      </c>
      <c r="AB26" s="77">
        <f t="shared" si="9"/>
        <v>5000</v>
      </c>
      <c r="AC26" s="78">
        <v>10</v>
      </c>
      <c r="AD26" s="77">
        <f t="shared" si="10"/>
        <v>5000</v>
      </c>
      <c r="AE26" s="78">
        <v>10</v>
      </c>
      <c r="AF26" s="77">
        <f t="shared" si="11"/>
        <v>5000</v>
      </c>
      <c r="AG26" s="79">
        <f t="shared" si="12"/>
        <v>60000</v>
      </c>
    </row>
    <row r="27" spans="1:33" ht="66.95" customHeight="1" x14ac:dyDescent="0.25">
      <c r="A27" s="143"/>
      <c r="B27" s="131" t="s">
        <v>555</v>
      </c>
      <c r="C27" s="141" t="s">
        <v>528</v>
      </c>
      <c r="D27" s="10" t="s">
        <v>529</v>
      </c>
      <c r="E27" s="24" t="s">
        <v>551</v>
      </c>
      <c r="F27" s="7"/>
      <c r="G27" s="7"/>
      <c r="H27" s="77">
        <f>25000/43</f>
        <v>581.39534883720933</v>
      </c>
      <c r="I27" s="77">
        <v>1</v>
      </c>
      <c r="J27" s="77">
        <f t="shared" si="0"/>
        <v>581.39534883720933</v>
      </c>
      <c r="K27" s="78"/>
      <c r="L27" s="77">
        <f t="shared" si="1"/>
        <v>0</v>
      </c>
      <c r="M27" s="78"/>
      <c r="N27" s="77">
        <f t="shared" si="2"/>
        <v>0</v>
      </c>
      <c r="O27" s="78"/>
      <c r="P27" s="77">
        <f t="shared" si="3"/>
        <v>0</v>
      </c>
      <c r="Q27" s="78"/>
      <c r="R27" s="77">
        <f t="shared" si="4"/>
        <v>0</v>
      </c>
      <c r="S27" s="78"/>
      <c r="T27" s="77">
        <f t="shared" si="5"/>
        <v>0</v>
      </c>
      <c r="U27" s="78"/>
      <c r="V27" s="77">
        <f t="shared" si="6"/>
        <v>0</v>
      </c>
      <c r="W27" s="78"/>
      <c r="X27" s="77">
        <f t="shared" si="7"/>
        <v>0</v>
      </c>
      <c r="Y27" s="78"/>
      <c r="Z27" s="77">
        <f t="shared" si="8"/>
        <v>0</v>
      </c>
      <c r="AA27" s="78"/>
      <c r="AB27" s="77">
        <f t="shared" si="9"/>
        <v>0</v>
      </c>
      <c r="AC27" s="78"/>
      <c r="AD27" s="77">
        <f t="shared" si="10"/>
        <v>0</v>
      </c>
      <c r="AE27" s="78"/>
      <c r="AF27" s="77">
        <f t="shared" si="11"/>
        <v>0</v>
      </c>
      <c r="AG27" s="79">
        <f t="shared" si="12"/>
        <v>581.39534883720933</v>
      </c>
    </row>
    <row r="28" spans="1:33" ht="31.5" x14ac:dyDescent="0.25">
      <c r="A28" s="143"/>
      <c r="B28" s="143"/>
      <c r="C28" s="132"/>
      <c r="D28" s="10" t="s">
        <v>530</v>
      </c>
      <c r="E28" s="20" t="s">
        <v>594</v>
      </c>
      <c r="F28" s="7"/>
      <c r="G28" s="7"/>
      <c r="H28" s="82">
        <v>72.5</v>
      </c>
      <c r="I28" s="77"/>
      <c r="J28" s="77">
        <f t="shared" si="0"/>
        <v>0</v>
      </c>
      <c r="K28" s="78">
        <v>50</v>
      </c>
      <c r="L28" s="77">
        <f t="shared" si="1"/>
        <v>3625</v>
      </c>
      <c r="M28" s="78"/>
      <c r="N28" s="77">
        <f t="shared" si="2"/>
        <v>0</v>
      </c>
      <c r="O28" s="78"/>
      <c r="P28" s="77">
        <f t="shared" si="3"/>
        <v>0</v>
      </c>
      <c r="Q28" s="78"/>
      <c r="R28" s="77">
        <f t="shared" si="4"/>
        <v>0</v>
      </c>
      <c r="S28" s="78"/>
      <c r="T28" s="77">
        <f t="shared" si="5"/>
        <v>0</v>
      </c>
      <c r="U28" s="78"/>
      <c r="V28" s="77">
        <f t="shared" si="6"/>
        <v>0</v>
      </c>
      <c r="W28" s="78"/>
      <c r="X28" s="77">
        <f t="shared" si="7"/>
        <v>0</v>
      </c>
      <c r="Y28" s="78"/>
      <c r="Z28" s="77">
        <f t="shared" si="8"/>
        <v>0</v>
      </c>
      <c r="AA28" s="78"/>
      <c r="AB28" s="77">
        <f t="shared" si="9"/>
        <v>0</v>
      </c>
      <c r="AC28" s="78"/>
      <c r="AD28" s="77">
        <f t="shared" si="10"/>
        <v>0</v>
      </c>
      <c r="AE28" s="78"/>
      <c r="AF28" s="77">
        <f t="shared" si="11"/>
        <v>0</v>
      </c>
      <c r="AG28" s="79">
        <f t="shared" si="12"/>
        <v>3625</v>
      </c>
    </row>
    <row r="29" spans="1:33" ht="62.1" customHeight="1" x14ac:dyDescent="0.25">
      <c r="A29" s="143"/>
      <c r="B29" s="143"/>
      <c r="C29" s="132"/>
      <c r="D29" s="10" t="s">
        <v>531</v>
      </c>
      <c r="E29" s="24" t="s">
        <v>552</v>
      </c>
      <c r="F29" s="7"/>
      <c r="G29" s="7"/>
      <c r="H29" s="86">
        <v>150</v>
      </c>
      <c r="I29" s="77">
        <v>50</v>
      </c>
      <c r="J29" s="77">
        <f t="shared" si="0"/>
        <v>7500</v>
      </c>
      <c r="K29" s="77">
        <v>50</v>
      </c>
      <c r="L29" s="77">
        <f t="shared" si="1"/>
        <v>7500</v>
      </c>
      <c r="M29" s="77">
        <v>50</v>
      </c>
      <c r="N29" s="77">
        <f t="shared" si="2"/>
        <v>7500</v>
      </c>
      <c r="O29" s="77">
        <v>50</v>
      </c>
      <c r="P29" s="77">
        <f t="shared" si="3"/>
        <v>7500</v>
      </c>
      <c r="Q29" s="77">
        <v>50</v>
      </c>
      <c r="R29" s="77">
        <f t="shared" si="4"/>
        <v>7500</v>
      </c>
      <c r="S29" s="77">
        <v>50</v>
      </c>
      <c r="T29" s="77">
        <f t="shared" si="5"/>
        <v>7500</v>
      </c>
      <c r="U29" s="77">
        <v>50</v>
      </c>
      <c r="V29" s="77">
        <f t="shared" si="6"/>
        <v>7500</v>
      </c>
      <c r="W29" s="77">
        <v>50</v>
      </c>
      <c r="X29" s="77">
        <f t="shared" si="7"/>
        <v>7500</v>
      </c>
      <c r="Y29" s="77">
        <v>50</v>
      </c>
      <c r="Z29" s="77">
        <f t="shared" si="8"/>
        <v>7500</v>
      </c>
      <c r="AA29" s="77">
        <v>50</v>
      </c>
      <c r="AB29" s="77">
        <f t="shared" si="9"/>
        <v>7500</v>
      </c>
      <c r="AC29" s="77">
        <v>50</v>
      </c>
      <c r="AD29" s="77">
        <f t="shared" si="10"/>
        <v>7500</v>
      </c>
      <c r="AE29" s="77">
        <v>50</v>
      </c>
      <c r="AF29" s="77">
        <f t="shared" si="11"/>
        <v>7500</v>
      </c>
      <c r="AG29" s="79">
        <f t="shared" si="12"/>
        <v>90000</v>
      </c>
    </row>
    <row r="30" spans="1:33" ht="93.6" customHeight="1" x14ac:dyDescent="0.25">
      <c r="A30" s="143"/>
      <c r="B30" s="143"/>
      <c r="C30" s="132"/>
      <c r="D30" s="10" t="s">
        <v>532</v>
      </c>
      <c r="E30" s="24" t="s">
        <v>553</v>
      </c>
      <c r="F30" s="7"/>
      <c r="G30" s="7"/>
      <c r="H30" s="86">
        <v>50</v>
      </c>
      <c r="I30" s="77">
        <v>10</v>
      </c>
      <c r="J30" s="77">
        <f t="shared" ref="J30" si="13">$H30*I30</f>
        <v>500</v>
      </c>
      <c r="K30" s="81">
        <v>10</v>
      </c>
      <c r="L30" s="77">
        <f t="shared" ref="L30" si="14">$H30*K30</f>
        <v>500</v>
      </c>
      <c r="M30" s="81">
        <v>10</v>
      </c>
      <c r="N30" s="77">
        <f t="shared" ref="N30" si="15">$H30*M30</f>
        <v>500</v>
      </c>
      <c r="O30" s="81">
        <v>10</v>
      </c>
      <c r="P30" s="77">
        <f t="shared" ref="P30" si="16">$H30*O30</f>
        <v>500</v>
      </c>
      <c r="Q30" s="81">
        <v>10</v>
      </c>
      <c r="R30" s="77">
        <f t="shared" ref="R30" si="17">$H30*Q30</f>
        <v>500</v>
      </c>
      <c r="S30" s="81">
        <v>10</v>
      </c>
      <c r="T30" s="77">
        <f t="shared" ref="T30" si="18">$H30*S30</f>
        <v>500</v>
      </c>
      <c r="U30" s="81">
        <v>10</v>
      </c>
      <c r="V30" s="77">
        <f t="shared" ref="V30" si="19">$H30*U30</f>
        <v>500</v>
      </c>
      <c r="W30" s="81">
        <v>10</v>
      </c>
      <c r="X30" s="77">
        <f t="shared" ref="X30" si="20">$H30*W30</f>
        <v>500</v>
      </c>
      <c r="Y30" s="81">
        <v>10</v>
      </c>
      <c r="Z30" s="77">
        <f t="shared" ref="Z30" si="21">$H30*Y30</f>
        <v>500</v>
      </c>
      <c r="AA30" s="81">
        <v>10</v>
      </c>
      <c r="AB30" s="77">
        <f t="shared" ref="AB30" si="22">$H30*AA30</f>
        <v>500</v>
      </c>
      <c r="AC30" s="81">
        <v>10</v>
      </c>
      <c r="AD30" s="77">
        <f t="shared" ref="AD30" si="23">$H30*AC30</f>
        <v>500</v>
      </c>
      <c r="AE30" s="81">
        <v>10</v>
      </c>
      <c r="AF30" s="77">
        <f t="shared" ref="AF30" si="24">$H30*AE30</f>
        <v>500</v>
      </c>
      <c r="AG30" s="79">
        <f t="shared" si="12"/>
        <v>6000</v>
      </c>
    </row>
    <row r="31" spans="1:33" ht="31.5" x14ac:dyDescent="0.25">
      <c r="A31" s="143"/>
      <c r="B31" s="143"/>
      <c r="C31" s="132"/>
      <c r="D31" s="10" t="s">
        <v>533</v>
      </c>
      <c r="E31" s="24"/>
      <c r="F31" s="7"/>
      <c r="G31" s="7"/>
      <c r="H31" s="77">
        <f>5000/43</f>
        <v>116.27906976744185</v>
      </c>
      <c r="I31" s="77">
        <v>8</v>
      </c>
      <c r="J31" s="77">
        <f t="shared" si="0"/>
        <v>930.23255813953483</v>
      </c>
      <c r="K31" s="78"/>
      <c r="L31" s="77">
        <f t="shared" si="1"/>
        <v>0</v>
      </c>
      <c r="M31" s="78">
        <v>8</v>
      </c>
      <c r="N31" s="77">
        <f t="shared" si="2"/>
        <v>930.23255813953483</v>
      </c>
      <c r="O31" s="78"/>
      <c r="P31" s="77">
        <f t="shared" si="3"/>
        <v>0</v>
      </c>
      <c r="Q31" s="78">
        <v>8</v>
      </c>
      <c r="R31" s="77">
        <f t="shared" si="4"/>
        <v>930.23255813953483</v>
      </c>
      <c r="S31" s="78"/>
      <c r="T31" s="77">
        <f t="shared" si="5"/>
        <v>0</v>
      </c>
      <c r="U31" s="78">
        <v>8</v>
      </c>
      <c r="V31" s="77">
        <f t="shared" si="6"/>
        <v>930.23255813953483</v>
      </c>
      <c r="W31" s="78"/>
      <c r="X31" s="77">
        <f t="shared" si="7"/>
        <v>0</v>
      </c>
      <c r="Y31" s="78">
        <v>8</v>
      </c>
      <c r="Z31" s="77">
        <f t="shared" si="8"/>
        <v>930.23255813953483</v>
      </c>
      <c r="AA31" s="78"/>
      <c r="AB31" s="77">
        <f t="shared" si="9"/>
        <v>0</v>
      </c>
      <c r="AC31" s="78">
        <v>8</v>
      </c>
      <c r="AD31" s="77">
        <f t="shared" si="10"/>
        <v>930.23255813953483</v>
      </c>
      <c r="AE31" s="78"/>
      <c r="AF31" s="77">
        <f t="shared" si="11"/>
        <v>0</v>
      </c>
      <c r="AG31" s="79">
        <f t="shared" si="12"/>
        <v>5581.3953488372081</v>
      </c>
    </row>
    <row r="32" spans="1:33" ht="31.5" x14ac:dyDescent="0.25">
      <c r="A32" s="143"/>
      <c r="B32" s="143"/>
      <c r="C32" s="132"/>
      <c r="D32" s="10" t="s">
        <v>534</v>
      </c>
      <c r="E32" s="24"/>
      <c r="F32" s="7"/>
      <c r="G32" s="7" t="s">
        <v>221</v>
      </c>
      <c r="H32" s="77">
        <v>16.5</v>
      </c>
      <c r="I32" s="77"/>
      <c r="J32" s="77">
        <f t="shared" si="0"/>
        <v>0</v>
      </c>
      <c r="K32" s="78">
        <f>25*2</f>
        <v>50</v>
      </c>
      <c r="L32" s="77">
        <f t="shared" si="1"/>
        <v>825</v>
      </c>
      <c r="M32" s="78">
        <f>25*2</f>
        <v>50</v>
      </c>
      <c r="N32" s="77">
        <f t="shared" si="2"/>
        <v>825</v>
      </c>
      <c r="O32" s="78"/>
      <c r="P32" s="77">
        <f t="shared" si="3"/>
        <v>0</v>
      </c>
      <c r="Q32" s="78"/>
      <c r="R32" s="77">
        <f t="shared" si="4"/>
        <v>0</v>
      </c>
      <c r="S32" s="78"/>
      <c r="T32" s="77">
        <f t="shared" si="5"/>
        <v>0</v>
      </c>
      <c r="U32" s="78"/>
      <c r="V32" s="77">
        <f t="shared" si="6"/>
        <v>0</v>
      </c>
      <c r="W32" s="78"/>
      <c r="X32" s="77">
        <f t="shared" si="7"/>
        <v>0</v>
      </c>
      <c r="Y32" s="78"/>
      <c r="Z32" s="77">
        <f t="shared" si="8"/>
        <v>0</v>
      </c>
      <c r="AA32" s="78"/>
      <c r="AB32" s="77">
        <f t="shared" si="9"/>
        <v>0</v>
      </c>
      <c r="AC32" s="78"/>
      <c r="AD32" s="77">
        <f t="shared" si="10"/>
        <v>0</v>
      </c>
      <c r="AE32" s="78"/>
      <c r="AF32" s="77">
        <f t="shared" si="11"/>
        <v>0</v>
      </c>
      <c r="AG32" s="79">
        <f t="shared" si="12"/>
        <v>1650</v>
      </c>
    </row>
    <row r="33" spans="1:33" ht="45.6" customHeight="1" x14ac:dyDescent="0.25">
      <c r="A33" s="143"/>
      <c r="B33" s="143"/>
      <c r="C33" s="146" t="s">
        <v>557</v>
      </c>
      <c r="D33" s="10" t="s">
        <v>535</v>
      </c>
      <c r="E33" s="24"/>
      <c r="F33" s="7"/>
      <c r="G33" s="7" t="s">
        <v>220</v>
      </c>
      <c r="H33" s="77">
        <v>16.5</v>
      </c>
      <c r="I33" s="77"/>
      <c r="J33" s="77">
        <f t="shared" si="0"/>
        <v>0</v>
      </c>
      <c r="K33" s="78">
        <f>25*2</f>
        <v>50</v>
      </c>
      <c r="L33" s="77">
        <f t="shared" si="1"/>
        <v>825</v>
      </c>
      <c r="M33" s="78"/>
      <c r="N33" s="77">
        <f t="shared" si="2"/>
        <v>0</v>
      </c>
      <c r="O33" s="78"/>
      <c r="P33" s="77">
        <f t="shared" si="3"/>
        <v>0</v>
      </c>
      <c r="Q33" s="78"/>
      <c r="R33" s="77">
        <f t="shared" si="4"/>
        <v>0</v>
      </c>
      <c r="S33" s="78"/>
      <c r="T33" s="77">
        <f t="shared" si="5"/>
        <v>0</v>
      </c>
      <c r="U33" s="78"/>
      <c r="V33" s="77">
        <f t="shared" si="6"/>
        <v>0</v>
      </c>
      <c r="W33" s="78"/>
      <c r="X33" s="77">
        <f t="shared" si="7"/>
        <v>0</v>
      </c>
      <c r="Y33" s="78"/>
      <c r="Z33" s="77">
        <f t="shared" si="8"/>
        <v>0</v>
      </c>
      <c r="AA33" s="78"/>
      <c r="AB33" s="77">
        <f t="shared" si="9"/>
        <v>0</v>
      </c>
      <c r="AC33" s="78"/>
      <c r="AD33" s="77">
        <f t="shared" si="10"/>
        <v>0</v>
      </c>
      <c r="AE33" s="78"/>
      <c r="AF33" s="77">
        <f t="shared" si="11"/>
        <v>0</v>
      </c>
      <c r="AG33" s="79">
        <f t="shared" si="12"/>
        <v>825</v>
      </c>
    </row>
    <row r="34" spans="1:33" ht="47.1" customHeight="1" x14ac:dyDescent="0.25">
      <c r="A34" s="143"/>
      <c r="B34" s="143"/>
      <c r="C34" s="132"/>
      <c r="D34" s="10" t="s">
        <v>536</v>
      </c>
      <c r="E34" s="24" t="s">
        <v>554</v>
      </c>
      <c r="F34" s="7"/>
      <c r="G34" s="7" t="s">
        <v>222</v>
      </c>
      <c r="H34" s="77">
        <v>30</v>
      </c>
      <c r="I34" s="77"/>
      <c r="J34" s="77">
        <f t="shared" si="0"/>
        <v>0</v>
      </c>
      <c r="K34" s="78">
        <f>25*2</f>
        <v>50</v>
      </c>
      <c r="L34" s="77">
        <f t="shared" si="1"/>
        <v>1500</v>
      </c>
      <c r="M34" s="78"/>
      <c r="N34" s="77">
        <f t="shared" si="2"/>
        <v>0</v>
      </c>
      <c r="O34" s="78"/>
      <c r="P34" s="77">
        <f t="shared" si="3"/>
        <v>0</v>
      </c>
      <c r="Q34" s="78"/>
      <c r="R34" s="77">
        <f t="shared" si="4"/>
        <v>0</v>
      </c>
      <c r="S34" s="78"/>
      <c r="T34" s="77">
        <f t="shared" si="5"/>
        <v>0</v>
      </c>
      <c r="U34" s="78"/>
      <c r="V34" s="77">
        <f t="shared" si="6"/>
        <v>0</v>
      </c>
      <c r="W34" s="78"/>
      <c r="X34" s="77">
        <f t="shared" si="7"/>
        <v>0</v>
      </c>
      <c r="Y34" s="78"/>
      <c r="Z34" s="77">
        <f t="shared" si="8"/>
        <v>0</v>
      </c>
      <c r="AA34" s="78"/>
      <c r="AB34" s="77">
        <f t="shared" si="9"/>
        <v>0</v>
      </c>
      <c r="AC34" s="78"/>
      <c r="AD34" s="77">
        <f t="shared" si="10"/>
        <v>0</v>
      </c>
      <c r="AE34" s="78"/>
      <c r="AF34" s="77">
        <f t="shared" si="11"/>
        <v>0</v>
      </c>
      <c r="AG34" s="79">
        <f t="shared" si="12"/>
        <v>1500</v>
      </c>
    </row>
    <row r="35" spans="1:33" ht="47.25" x14ac:dyDescent="0.25">
      <c r="A35" s="143"/>
      <c r="B35" s="144"/>
      <c r="C35" s="132"/>
      <c r="D35" s="10" t="s">
        <v>537</v>
      </c>
      <c r="E35" s="24"/>
      <c r="F35" s="7"/>
      <c r="G35" s="7" t="s">
        <v>223</v>
      </c>
      <c r="H35" s="77">
        <v>16.5</v>
      </c>
      <c r="I35" s="77"/>
      <c r="J35" s="77">
        <f t="shared" si="0"/>
        <v>0</v>
      </c>
      <c r="K35" s="78">
        <f>25*2</f>
        <v>50</v>
      </c>
      <c r="L35" s="77">
        <f t="shared" si="1"/>
        <v>825</v>
      </c>
      <c r="M35" s="78">
        <v>50</v>
      </c>
      <c r="N35" s="77">
        <f t="shared" si="2"/>
        <v>825</v>
      </c>
      <c r="O35" s="78"/>
      <c r="P35" s="77">
        <f t="shared" si="3"/>
        <v>0</v>
      </c>
      <c r="Q35" s="78"/>
      <c r="R35" s="77">
        <f t="shared" si="4"/>
        <v>0</v>
      </c>
      <c r="S35" s="78"/>
      <c r="T35" s="77">
        <f t="shared" si="5"/>
        <v>0</v>
      </c>
      <c r="U35" s="78"/>
      <c r="V35" s="77">
        <f t="shared" si="6"/>
        <v>0</v>
      </c>
      <c r="W35" s="78"/>
      <c r="X35" s="77">
        <f t="shared" si="7"/>
        <v>0</v>
      </c>
      <c r="Y35" s="78"/>
      <c r="Z35" s="77">
        <f t="shared" si="8"/>
        <v>0</v>
      </c>
      <c r="AA35" s="78"/>
      <c r="AB35" s="77">
        <f t="shared" si="9"/>
        <v>0</v>
      </c>
      <c r="AC35" s="78"/>
      <c r="AD35" s="77">
        <f t="shared" si="10"/>
        <v>0</v>
      </c>
      <c r="AE35" s="78"/>
      <c r="AF35" s="77">
        <f t="shared" si="11"/>
        <v>0</v>
      </c>
      <c r="AG35" s="79">
        <f t="shared" si="12"/>
        <v>1650</v>
      </c>
    </row>
    <row r="36" spans="1:33" ht="15.75" customHeight="1" x14ac:dyDescent="0.25">
      <c r="A36" s="143"/>
      <c r="B36" s="80"/>
      <c r="C36" s="29"/>
      <c r="D36" s="134" t="s">
        <v>539</v>
      </c>
      <c r="E36" s="5" t="s">
        <v>229</v>
      </c>
      <c r="F36" s="7"/>
      <c r="G36" s="7"/>
      <c r="H36" s="3">
        <v>2</v>
      </c>
      <c r="I36" s="3">
        <v>200</v>
      </c>
      <c r="J36" s="77">
        <f t="shared" si="0"/>
        <v>400</v>
      </c>
      <c r="K36" s="88"/>
      <c r="L36" s="3">
        <f t="shared" si="1"/>
        <v>0</v>
      </c>
      <c r="M36" s="81"/>
      <c r="N36" s="77"/>
      <c r="O36" s="81"/>
      <c r="P36" s="77"/>
      <c r="Q36" s="81"/>
      <c r="R36" s="77"/>
      <c r="S36" s="81"/>
      <c r="T36" s="77"/>
      <c r="U36" s="81"/>
      <c r="V36" s="77"/>
      <c r="W36" s="81"/>
      <c r="X36" s="77"/>
      <c r="Y36" s="81"/>
      <c r="Z36" s="77"/>
      <c r="AA36" s="81"/>
      <c r="AB36" s="77"/>
      <c r="AC36" s="81"/>
      <c r="AD36" s="77"/>
      <c r="AE36" s="81"/>
      <c r="AF36" s="77"/>
      <c r="AG36" s="79">
        <f t="shared" si="12"/>
        <v>400</v>
      </c>
    </row>
    <row r="37" spans="1:33" ht="30.95" customHeight="1" x14ac:dyDescent="0.25">
      <c r="A37" s="143"/>
      <c r="B37" s="131" t="s">
        <v>556</v>
      </c>
      <c r="C37" s="141" t="s">
        <v>538</v>
      </c>
      <c r="D37" s="135"/>
      <c r="E37" s="12" t="s">
        <v>230</v>
      </c>
      <c r="F37" s="7"/>
      <c r="G37" s="7"/>
      <c r="H37" s="3">
        <f>200+(17*5*2)</f>
        <v>370</v>
      </c>
      <c r="I37" s="3"/>
      <c r="J37" s="3">
        <f t="shared" si="0"/>
        <v>0</v>
      </c>
      <c r="K37" s="88">
        <f>5*2</f>
        <v>10</v>
      </c>
      <c r="L37" s="3">
        <f t="shared" si="1"/>
        <v>3700</v>
      </c>
      <c r="M37" s="78"/>
      <c r="N37" s="77">
        <f t="shared" si="2"/>
        <v>0</v>
      </c>
      <c r="O37" s="78"/>
      <c r="P37" s="77">
        <f t="shared" si="3"/>
        <v>0</v>
      </c>
      <c r="Q37" s="78"/>
      <c r="R37" s="77">
        <f t="shared" si="4"/>
        <v>0</v>
      </c>
      <c r="S37" s="78"/>
      <c r="T37" s="77">
        <f t="shared" si="5"/>
        <v>0</v>
      </c>
      <c r="U37" s="78"/>
      <c r="V37" s="77">
        <f t="shared" si="6"/>
        <v>0</v>
      </c>
      <c r="W37" s="78"/>
      <c r="X37" s="77">
        <f t="shared" si="7"/>
        <v>0</v>
      </c>
      <c r="Y37" s="78"/>
      <c r="Z37" s="77">
        <f t="shared" si="8"/>
        <v>0</v>
      </c>
      <c r="AA37" s="78"/>
      <c r="AB37" s="77">
        <f t="shared" si="9"/>
        <v>0</v>
      </c>
      <c r="AC37" s="78"/>
      <c r="AD37" s="77">
        <f t="shared" si="10"/>
        <v>0</v>
      </c>
      <c r="AE37" s="78"/>
      <c r="AF37" s="77">
        <f t="shared" si="11"/>
        <v>0</v>
      </c>
      <c r="AG37" s="79">
        <f t="shared" si="12"/>
        <v>3700</v>
      </c>
    </row>
    <row r="38" spans="1:33" ht="31.5" x14ac:dyDescent="0.25">
      <c r="A38" s="143"/>
      <c r="B38" s="130"/>
      <c r="C38" s="132"/>
      <c r="D38" s="10" t="s">
        <v>540</v>
      </c>
      <c r="E38" s="24"/>
      <c r="F38" s="7"/>
      <c r="G38" s="7" t="s">
        <v>224</v>
      </c>
      <c r="H38" s="77">
        <f>174750/43</f>
        <v>4063.953488372093</v>
      </c>
      <c r="I38" s="77">
        <v>1</v>
      </c>
      <c r="J38" s="77">
        <f t="shared" si="0"/>
        <v>4063.953488372093</v>
      </c>
      <c r="K38" s="78"/>
      <c r="L38" s="77">
        <f t="shared" si="1"/>
        <v>0</v>
      </c>
      <c r="M38" s="78"/>
      <c r="N38" s="77">
        <f t="shared" si="2"/>
        <v>0</v>
      </c>
      <c r="O38" s="78"/>
      <c r="P38" s="77">
        <f t="shared" si="3"/>
        <v>0</v>
      </c>
      <c r="Q38" s="78"/>
      <c r="R38" s="77">
        <f t="shared" si="4"/>
        <v>0</v>
      </c>
      <c r="S38" s="78"/>
      <c r="T38" s="77">
        <f t="shared" si="5"/>
        <v>0</v>
      </c>
      <c r="U38" s="78"/>
      <c r="V38" s="77">
        <f t="shared" si="6"/>
        <v>0</v>
      </c>
      <c r="W38" s="78"/>
      <c r="X38" s="77">
        <f t="shared" si="7"/>
        <v>0</v>
      </c>
      <c r="Y38" s="78"/>
      <c r="Z38" s="77">
        <f t="shared" si="8"/>
        <v>0</v>
      </c>
      <c r="AA38" s="78"/>
      <c r="AB38" s="77">
        <f t="shared" si="9"/>
        <v>0</v>
      </c>
      <c r="AC38" s="78"/>
      <c r="AD38" s="77">
        <f t="shared" si="10"/>
        <v>0</v>
      </c>
      <c r="AE38" s="78"/>
      <c r="AF38" s="77">
        <f t="shared" si="11"/>
        <v>0</v>
      </c>
      <c r="AG38" s="79">
        <f t="shared" si="12"/>
        <v>4063.953488372093</v>
      </c>
    </row>
    <row r="39" spans="1:33" ht="31.5" x14ac:dyDescent="0.25">
      <c r="A39" s="143"/>
      <c r="B39" s="130"/>
      <c r="C39" s="132"/>
      <c r="D39" s="10" t="s">
        <v>541</v>
      </c>
      <c r="E39" s="24"/>
      <c r="F39" s="7"/>
      <c r="G39" s="7" t="s">
        <v>225</v>
      </c>
      <c r="H39" s="77">
        <f>850/43</f>
        <v>19.767441860465116</v>
      </c>
      <c r="I39" s="77">
        <v>300</v>
      </c>
      <c r="J39" s="77">
        <f t="shared" si="0"/>
        <v>5930.2325581395344</v>
      </c>
      <c r="K39" s="78"/>
      <c r="L39" s="77">
        <f t="shared" si="1"/>
        <v>0</v>
      </c>
      <c r="M39" s="78"/>
      <c r="N39" s="77">
        <f t="shared" si="2"/>
        <v>0</v>
      </c>
      <c r="O39" s="78">
        <v>300</v>
      </c>
      <c r="P39" s="77">
        <f t="shared" si="3"/>
        <v>5930.2325581395344</v>
      </c>
      <c r="Q39" s="78"/>
      <c r="R39" s="77">
        <f t="shared" si="4"/>
        <v>0</v>
      </c>
      <c r="S39" s="78"/>
      <c r="T39" s="77">
        <f t="shared" si="5"/>
        <v>0</v>
      </c>
      <c r="U39" s="78">
        <v>300</v>
      </c>
      <c r="V39" s="77">
        <f t="shared" si="6"/>
        <v>5930.2325581395344</v>
      </c>
      <c r="W39" s="78"/>
      <c r="X39" s="77">
        <f t="shared" si="7"/>
        <v>0</v>
      </c>
      <c r="Y39" s="78"/>
      <c r="Z39" s="77">
        <f t="shared" si="8"/>
        <v>0</v>
      </c>
      <c r="AA39" s="78">
        <v>300</v>
      </c>
      <c r="AB39" s="77">
        <f t="shared" si="9"/>
        <v>5930.2325581395344</v>
      </c>
      <c r="AC39" s="78"/>
      <c r="AD39" s="77">
        <f t="shared" si="10"/>
        <v>0</v>
      </c>
      <c r="AE39" s="78"/>
      <c r="AF39" s="77">
        <f t="shared" si="11"/>
        <v>0</v>
      </c>
      <c r="AG39" s="79">
        <f t="shared" si="12"/>
        <v>23720.930232558138</v>
      </c>
    </row>
    <row r="40" spans="1:33" ht="47.25" x14ac:dyDescent="0.25">
      <c r="A40" s="144"/>
      <c r="B40" s="129"/>
      <c r="C40" s="132"/>
      <c r="D40" s="10" t="s">
        <v>542</v>
      </c>
      <c r="E40" s="10"/>
      <c r="F40" s="7"/>
      <c r="G40" s="7" t="s">
        <v>226</v>
      </c>
      <c r="H40" s="77">
        <v>16.5</v>
      </c>
      <c r="I40" s="77">
        <f>5*3</f>
        <v>15</v>
      </c>
      <c r="J40" s="77">
        <f t="shared" si="0"/>
        <v>247.5</v>
      </c>
      <c r="K40" s="77">
        <f>5*3</f>
        <v>15</v>
      </c>
      <c r="L40" s="77">
        <f t="shared" si="1"/>
        <v>247.5</v>
      </c>
      <c r="M40" s="77">
        <f>5*3</f>
        <v>15</v>
      </c>
      <c r="N40" s="77">
        <f t="shared" si="2"/>
        <v>247.5</v>
      </c>
      <c r="O40" s="77">
        <f>5*3</f>
        <v>15</v>
      </c>
      <c r="P40" s="77">
        <f t="shared" si="3"/>
        <v>247.5</v>
      </c>
      <c r="Q40" s="77">
        <f>5*3</f>
        <v>15</v>
      </c>
      <c r="R40" s="77">
        <f t="shared" si="4"/>
        <v>247.5</v>
      </c>
      <c r="S40" s="77">
        <f>5*3</f>
        <v>15</v>
      </c>
      <c r="T40" s="77">
        <f t="shared" si="5"/>
        <v>247.5</v>
      </c>
      <c r="U40" s="77">
        <f>5*3</f>
        <v>15</v>
      </c>
      <c r="V40" s="77">
        <f t="shared" si="6"/>
        <v>247.5</v>
      </c>
      <c r="W40" s="77">
        <f>5*3</f>
        <v>15</v>
      </c>
      <c r="X40" s="77">
        <f t="shared" si="7"/>
        <v>247.5</v>
      </c>
      <c r="Y40" s="77">
        <f>5*3</f>
        <v>15</v>
      </c>
      <c r="Z40" s="77">
        <f t="shared" si="8"/>
        <v>247.5</v>
      </c>
      <c r="AA40" s="77">
        <f>5*3</f>
        <v>15</v>
      </c>
      <c r="AB40" s="77">
        <f t="shared" si="9"/>
        <v>247.5</v>
      </c>
      <c r="AC40" s="77">
        <f>5*3</f>
        <v>15</v>
      </c>
      <c r="AD40" s="77">
        <f t="shared" si="10"/>
        <v>247.5</v>
      </c>
      <c r="AE40" s="77">
        <f>5*3</f>
        <v>15</v>
      </c>
      <c r="AF40" s="77">
        <f t="shared" si="11"/>
        <v>247.5</v>
      </c>
      <c r="AG40" s="79">
        <f t="shared" si="12"/>
        <v>2970</v>
      </c>
    </row>
    <row r="41" spans="1:33" ht="31.5" x14ac:dyDescent="0.25">
      <c r="A41" s="89"/>
      <c r="B41" s="36"/>
      <c r="C41" s="29"/>
      <c r="D41" s="134" t="s">
        <v>580</v>
      </c>
      <c r="E41" s="70"/>
      <c r="F41" s="7"/>
      <c r="G41" s="5" t="s">
        <v>239</v>
      </c>
      <c r="H41" s="3">
        <v>30</v>
      </c>
      <c r="I41" s="3">
        <f>30*2</f>
        <v>60</v>
      </c>
      <c r="J41" s="3">
        <f t="shared" si="0"/>
        <v>1800</v>
      </c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9">
        <f t="shared" si="12"/>
        <v>1800</v>
      </c>
    </row>
    <row r="42" spans="1:33" ht="31.5" x14ac:dyDescent="0.25">
      <c r="A42" s="64" t="s">
        <v>579</v>
      </c>
      <c r="B42" s="131" t="s">
        <v>587</v>
      </c>
      <c r="C42" s="141" t="s">
        <v>586</v>
      </c>
      <c r="D42" s="135"/>
      <c r="E42" s="10"/>
      <c r="F42" s="7"/>
      <c r="G42" s="5"/>
      <c r="H42" s="3">
        <f>2+16.5</f>
        <v>18.5</v>
      </c>
      <c r="I42" s="3">
        <f>9*2</f>
        <v>18</v>
      </c>
      <c r="J42" s="3">
        <f t="shared" si="0"/>
        <v>333</v>
      </c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9">
        <f t="shared" si="12"/>
        <v>333</v>
      </c>
    </row>
    <row r="43" spans="1:33" ht="47.25" x14ac:dyDescent="0.25">
      <c r="B43" s="143"/>
      <c r="C43" s="142"/>
      <c r="D43" s="10" t="s">
        <v>581</v>
      </c>
      <c r="E43" s="10"/>
      <c r="F43" s="7"/>
      <c r="G43" s="5" t="s">
        <v>242</v>
      </c>
      <c r="H43" s="3">
        <v>300</v>
      </c>
      <c r="I43" s="3">
        <v>9</v>
      </c>
      <c r="J43" s="3">
        <f t="shared" si="0"/>
        <v>2700</v>
      </c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9">
        <f t="shared" si="12"/>
        <v>2700</v>
      </c>
    </row>
    <row r="44" spans="1:33" ht="47.25" x14ac:dyDescent="0.25">
      <c r="B44" s="143"/>
      <c r="C44" s="142"/>
      <c r="D44" s="10" t="s">
        <v>243</v>
      </c>
      <c r="E44" s="10"/>
      <c r="F44" s="7"/>
      <c r="G44" s="5" t="s">
        <v>244</v>
      </c>
      <c r="H44" s="3">
        <v>30</v>
      </c>
      <c r="I44" s="3">
        <f>30*2</f>
        <v>60</v>
      </c>
      <c r="J44" s="3">
        <f t="shared" si="0"/>
        <v>1800</v>
      </c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9">
        <f t="shared" si="12"/>
        <v>1800</v>
      </c>
    </row>
    <row r="45" spans="1:33" ht="31.5" x14ac:dyDescent="0.25">
      <c r="B45" s="143"/>
      <c r="C45" s="142"/>
      <c r="D45" s="10" t="s">
        <v>585</v>
      </c>
      <c r="E45" s="10"/>
      <c r="F45" s="7"/>
      <c r="G45" s="5"/>
      <c r="H45" s="3">
        <v>30</v>
      </c>
      <c r="I45" s="3"/>
      <c r="J45" s="3">
        <f t="shared" si="0"/>
        <v>0</v>
      </c>
      <c r="K45" s="88"/>
      <c r="L45" s="3">
        <f t="shared" ref="L45:L49" si="25">$H45*K45</f>
        <v>0</v>
      </c>
      <c r="M45" s="88"/>
      <c r="N45" s="3">
        <f t="shared" ref="N45:N49" si="26">$H45*M45</f>
        <v>0</v>
      </c>
      <c r="O45" s="3">
        <f>30*2</f>
        <v>60</v>
      </c>
      <c r="P45" s="3">
        <f t="shared" ref="P45:P49" si="27">$H45*O45</f>
        <v>1800</v>
      </c>
      <c r="Q45" s="88"/>
      <c r="R45" s="3">
        <f t="shared" ref="R45:R49" si="28">$H45*Q45</f>
        <v>0</v>
      </c>
      <c r="S45" s="88"/>
      <c r="T45" s="3">
        <f t="shared" ref="T45:T49" si="29">$H45*S45</f>
        <v>0</v>
      </c>
      <c r="U45" s="3">
        <f>30*2</f>
        <v>60</v>
      </c>
      <c r="V45" s="3">
        <f t="shared" ref="V45:V49" si="30">$H45*U45</f>
        <v>1800</v>
      </c>
      <c r="W45" s="88"/>
      <c r="X45" s="3">
        <f t="shared" ref="X45:X49" si="31">$H45*W45</f>
        <v>0</v>
      </c>
      <c r="Y45" s="88"/>
      <c r="Z45" s="3">
        <f t="shared" ref="Z45:Z49" si="32">$H45*Y45</f>
        <v>0</v>
      </c>
      <c r="AA45" s="3">
        <f>30*2</f>
        <v>60</v>
      </c>
      <c r="AB45" s="3">
        <f t="shared" ref="AB45:AB49" si="33">$H45*AA45</f>
        <v>1800</v>
      </c>
      <c r="AC45" s="88"/>
      <c r="AD45" s="3">
        <f t="shared" ref="AD45:AD49" si="34">$H45*AC45</f>
        <v>0</v>
      </c>
      <c r="AE45" s="88"/>
      <c r="AF45" s="3">
        <f t="shared" ref="AF45:AF49" si="35">$H45*AE45</f>
        <v>0</v>
      </c>
      <c r="AG45" s="79">
        <f t="shared" si="12"/>
        <v>5400</v>
      </c>
    </row>
    <row r="46" spans="1:33" ht="47.25" x14ac:dyDescent="0.25">
      <c r="B46" s="143"/>
      <c r="C46" s="142"/>
      <c r="D46" s="10" t="s">
        <v>584</v>
      </c>
      <c r="E46" s="10"/>
      <c r="F46" s="7"/>
      <c r="G46" s="5" t="s">
        <v>247</v>
      </c>
      <c r="H46" s="9">
        <v>50</v>
      </c>
      <c r="I46" s="3">
        <f>9*10</f>
        <v>90</v>
      </c>
      <c r="J46" s="3">
        <f t="shared" si="0"/>
        <v>4500</v>
      </c>
      <c r="K46" s="88"/>
      <c r="L46" s="3">
        <f t="shared" si="25"/>
        <v>0</v>
      </c>
      <c r="M46" s="88"/>
      <c r="N46" s="3">
        <f t="shared" si="26"/>
        <v>0</v>
      </c>
      <c r="O46" s="88"/>
      <c r="P46" s="3">
        <f t="shared" si="27"/>
        <v>0</v>
      </c>
      <c r="Q46" s="88"/>
      <c r="R46" s="3">
        <f t="shared" si="28"/>
        <v>0</v>
      </c>
      <c r="S46" s="88"/>
      <c r="T46" s="3">
        <f t="shared" si="29"/>
        <v>0</v>
      </c>
      <c r="U46" s="88"/>
      <c r="V46" s="3">
        <f t="shared" si="30"/>
        <v>0</v>
      </c>
      <c r="W46" s="88"/>
      <c r="X46" s="3">
        <f t="shared" si="31"/>
        <v>0</v>
      </c>
      <c r="Y46" s="88"/>
      <c r="Z46" s="3">
        <f t="shared" si="32"/>
        <v>0</v>
      </c>
      <c r="AA46" s="88"/>
      <c r="AB46" s="3">
        <f t="shared" si="33"/>
        <v>0</v>
      </c>
      <c r="AC46" s="88"/>
      <c r="AD46" s="3">
        <f t="shared" si="34"/>
        <v>0</v>
      </c>
      <c r="AE46" s="88"/>
      <c r="AF46" s="3">
        <f t="shared" si="35"/>
        <v>0</v>
      </c>
      <c r="AG46" s="79">
        <f t="shared" si="12"/>
        <v>4500</v>
      </c>
    </row>
    <row r="47" spans="1:33" ht="31.5" x14ac:dyDescent="0.25">
      <c r="B47" s="143"/>
      <c r="C47" s="142"/>
      <c r="D47" s="10" t="s">
        <v>248</v>
      </c>
      <c r="E47" s="10"/>
      <c r="F47" s="7"/>
      <c r="G47" s="5"/>
      <c r="H47" s="3"/>
      <c r="I47" s="3"/>
      <c r="J47" s="3">
        <f t="shared" si="0"/>
        <v>0</v>
      </c>
      <c r="K47" s="88"/>
      <c r="L47" s="3">
        <f t="shared" si="25"/>
        <v>0</v>
      </c>
      <c r="M47" s="88"/>
      <c r="N47" s="3">
        <f t="shared" si="26"/>
        <v>0</v>
      </c>
      <c r="O47" s="88"/>
      <c r="P47" s="3">
        <f t="shared" si="27"/>
        <v>0</v>
      </c>
      <c r="Q47" s="88"/>
      <c r="R47" s="3">
        <f t="shared" si="28"/>
        <v>0</v>
      </c>
      <c r="S47" s="88"/>
      <c r="T47" s="3">
        <f t="shared" si="29"/>
        <v>0</v>
      </c>
      <c r="U47" s="88"/>
      <c r="V47" s="3">
        <f t="shared" si="30"/>
        <v>0</v>
      </c>
      <c r="W47" s="88"/>
      <c r="X47" s="3">
        <f t="shared" si="31"/>
        <v>0</v>
      </c>
      <c r="Y47" s="88"/>
      <c r="Z47" s="3">
        <f t="shared" si="32"/>
        <v>0</v>
      </c>
      <c r="AA47" s="88"/>
      <c r="AB47" s="3">
        <f t="shared" si="33"/>
        <v>0</v>
      </c>
      <c r="AC47" s="88"/>
      <c r="AD47" s="3">
        <f t="shared" si="34"/>
        <v>0</v>
      </c>
      <c r="AE47" s="88"/>
      <c r="AF47" s="3">
        <f t="shared" si="35"/>
        <v>0</v>
      </c>
      <c r="AG47" s="79">
        <f t="shared" si="12"/>
        <v>0</v>
      </c>
    </row>
    <row r="48" spans="1:33" ht="31.5" x14ac:dyDescent="0.25">
      <c r="B48" s="143"/>
      <c r="C48" s="142"/>
      <c r="D48" s="10" t="s">
        <v>583</v>
      </c>
      <c r="E48" s="10"/>
      <c r="F48" s="7"/>
      <c r="G48" s="5" t="s">
        <v>251</v>
      </c>
      <c r="H48" s="3">
        <v>500</v>
      </c>
      <c r="I48" s="3">
        <v>9</v>
      </c>
      <c r="J48" s="3">
        <f t="shared" si="0"/>
        <v>4500</v>
      </c>
      <c r="K48" s="88"/>
      <c r="L48" s="3">
        <f t="shared" si="25"/>
        <v>0</v>
      </c>
      <c r="M48" s="88">
        <v>9</v>
      </c>
      <c r="N48" s="3">
        <f t="shared" si="26"/>
        <v>4500</v>
      </c>
      <c r="O48" s="88"/>
      <c r="P48" s="3">
        <f t="shared" si="27"/>
        <v>0</v>
      </c>
      <c r="Q48" s="88">
        <v>9</v>
      </c>
      <c r="R48" s="3">
        <f t="shared" si="28"/>
        <v>4500</v>
      </c>
      <c r="S48" s="88"/>
      <c r="T48" s="3">
        <f t="shared" si="29"/>
        <v>0</v>
      </c>
      <c r="U48" s="88">
        <v>9</v>
      </c>
      <c r="V48" s="3">
        <f t="shared" si="30"/>
        <v>4500</v>
      </c>
      <c r="W48" s="88"/>
      <c r="X48" s="3">
        <f t="shared" si="31"/>
        <v>0</v>
      </c>
      <c r="Y48" s="88">
        <v>9</v>
      </c>
      <c r="Z48" s="3">
        <f t="shared" si="32"/>
        <v>4500</v>
      </c>
      <c r="AA48" s="88"/>
      <c r="AB48" s="3">
        <f t="shared" si="33"/>
        <v>0</v>
      </c>
      <c r="AC48" s="88">
        <v>9</v>
      </c>
      <c r="AD48" s="3">
        <f t="shared" si="34"/>
        <v>4500</v>
      </c>
      <c r="AE48" s="88"/>
      <c r="AF48" s="3">
        <f t="shared" si="35"/>
        <v>0</v>
      </c>
      <c r="AG48" s="79">
        <f t="shared" si="12"/>
        <v>27000</v>
      </c>
    </row>
    <row r="49" spans="2:33" ht="31.5" x14ac:dyDescent="0.25">
      <c r="B49" s="144"/>
      <c r="C49" s="142"/>
      <c r="D49" s="10" t="s">
        <v>582</v>
      </c>
      <c r="E49" s="10"/>
      <c r="F49" s="7"/>
      <c r="G49" s="5"/>
      <c r="H49" s="3">
        <v>16.5</v>
      </c>
      <c r="I49" s="3"/>
      <c r="J49" s="3">
        <f t="shared" si="0"/>
        <v>0</v>
      </c>
      <c r="K49" s="88">
        <f>5*3</f>
        <v>15</v>
      </c>
      <c r="L49" s="3">
        <f t="shared" si="25"/>
        <v>247.5</v>
      </c>
      <c r="M49" s="88"/>
      <c r="N49" s="3">
        <f t="shared" si="26"/>
        <v>0</v>
      </c>
      <c r="O49" s="88">
        <f>5*3</f>
        <v>15</v>
      </c>
      <c r="P49" s="3">
        <f t="shared" si="27"/>
        <v>247.5</v>
      </c>
      <c r="Q49" s="88"/>
      <c r="R49" s="3">
        <f t="shared" si="28"/>
        <v>0</v>
      </c>
      <c r="S49" s="88"/>
      <c r="T49" s="3">
        <f t="shared" si="29"/>
        <v>0</v>
      </c>
      <c r="U49" s="88">
        <f>5*3</f>
        <v>15</v>
      </c>
      <c r="V49" s="3">
        <f t="shared" si="30"/>
        <v>247.5</v>
      </c>
      <c r="W49" s="88"/>
      <c r="X49" s="3">
        <f t="shared" si="31"/>
        <v>0</v>
      </c>
      <c r="Y49" s="88"/>
      <c r="Z49" s="3">
        <f t="shared" si="32"/>
        <v>0</v>
      </c>
      <c r="AA49" s="88">
        <f>5*3</f>
        <v>15</v>
      </c>
      <c r="AB49" s="3">
        <f t="shared" si="33"/>
        <v>247.5</v>
      </c>
      <c r="AC49" s="88"/>
      <c r="AD49" s="3">
        <f t="shared" si="34"/>
        <v>0</v>
      </c>
      <c r="AE49" s="88"/>
      <c r="AF49" s="3">
        <f t="shared" si="35"/>
        <v>0</v>
      </c>
      <c r="AG49" s="79">
        <f t="shared" si="12"/>
        <v>990</v>
      </c>
    </row>
    <row r="50" spans="2:33" ht="15.75" x14ac:dyDescent="0.25">
      <c r="D50" s="10"/>
      <c r="E50" s="10"/>
      <c r="F50" s="7"/>
      <c r="G50" s="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9"/>
    </row>
    <row r="51" spans="2:33" ht="15.75" x14ac:dyDescent="0.25">
      <c r="D51" s="10"/>
      <c r="E51" s="10"/>
      <c r="F51" s="7"/>
      <c r="G51" s="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9">
        <f>SUM(AG3:AG50)</f>
        <v>906416.38372093043</v>
      </c>
    </row>
    <row r="52" spans="2:33" ht="15.75" x14ac:dyDescent="0.25">
      <c r="D52" s="10"/>
      <c r="E52" s="10"/>
      <c r="F52" s="7"/>
      <c r="G52" s="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9"/>
    </row>
    <row r="53" spans="2:33" ht="15.75" x14ac:dyDescent="0.25">
      <c r="D53" s="10"/>
      <c r="E53" s="10"/>
      <c r="F53" s="7"/>
      <c r="G53" s="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9"/>
    </row>
    <row r="54" spans="2:33" ht="15.75" x14ac:dyDescent="0.25">
      <c r="D54" s="10"/>
      <c r="E54" s="10"/>
      <c r="F54" s="7"/>
      <c r="G54" s="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9"/>
    </row>
    <row r="55" spans="2:33" ht="15.75" x14ac:dyDescent="0.25">
      <c r="D55" s="10"/>
      <c r="E55" s="10"/>
      <c r="F55" s="7"/>
      <c r="G55" s="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9"/>
    </row>
    <row r="56" spans="2:33" ht="15.75" x14ac:dyDescent="0.25">
      <c r="D56" s="10"/>
      <c r="E56" s="10"/>
      <c r="F56" s="7"/>
      <c r="G56" s="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9"/>
    </row>
    <row r="57" spans="2:33" ht="15.75" x14ac:dyDescent="0.25">
      <c r="D57" s="10"/>
      <c r="E57" s="10"/>
      <c r="F57" s="7"/>
      <c r="G57" s="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9"/>
    </row>
    <row r="58" spans="2:33" ht="15.75" x14ac:dyDescent="0.25">
      <c r="D58" s="10"/>
      <c r="E58" s="10"/>
      <c r="F58" s="7"/>
      <c r="G58" s="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9"/>
    </row>
    <row r="59" spans="2:33" ht="15.75" x14ac:dyDescent="0.25">
      <c r="D59" s="10"/>
      <c r="E59" s="10"/>
      <c r="F59" s="7"/>
      <c r="G59" s="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9"/>
    </row>
    <row r="60" spans="2:33" ht="15.75" x14ac:dyDescent="0.25">
      <c r="D60" s="10"/>
      <c r="E60" s="10"/>
      <c r="F60" s="7"/>
      <c r="G60" s="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9"/>
    </row>
    <row r="61" spans="2:33" ht="15.75" x14ac:dyDescent="0.25">
      <c r="D61" s="10"/>
      <c r="E61" s="10"/>
      <c r="F61" s="7"/>
      <c r="G61" s="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9"/>
    </row>
    <row r="62" spans="2:33" ht="15.75" x14ac:dyDescent="0.25">
      <c r="D62" s="10"/>
      <c r="E62" s="10"/>
      <c r="F62" s="7"/>
      <c r="G62" s="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9"/>
    </row>
    <row r="63" spans="2:33" ht="15.75" x14ac:dyDescent="0.25">
      <c r="D63" s="10"/>
      <c r="E63" s="10"/>
      <c r="F63" s="7"/>
      <c r="G63" s="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9"/>
    </row>
    <row r="64" spans="2:33" ht="15.75" x14ac:dyDescent="0.25">
      <c r="D64" s="10"/>
      <c r="E64" s="10"/>
      <c r="F64" s="7"/>
      <c r="G64" s="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9"/>
    </row>
    <row r="65" spans="4:33" ht="15.75" x14ac:dyDescent="0.25">
      <c r="D65" s="10"/>
      <c r="E65" s="10"/>
      <c r="F65" s="7"/>
      <c r="G65" s="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9"/>
    </row>
    <row r="66" spans="4:33" ht="15.75" x14ac:dyDescent="0.25">
      <c r="D66" s="10"/>
      <c r="E66" s="10"/>
      <c r="F66" s="7"/>
      <c r="G66" s="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9"/>
    </row>
    <row r="67" spans="4:33" ht="15.75" x14ac:dyDescent="0.25">
      <c r="D67" s="10"/>
      <c r="E67" s="10"/>
      <c r="F67" s="7"/>
      <c r="G67" s="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9"/>
    </row>
    <row r="68" spans="4:33" ht="15.75" x14ac:dyDescent="0.25">
      <c r="D68" s="70"/>
      <c r="E68" s="70"/>
      <c r="F68" s="7"/>
      <c r="G68" s="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9"/>
    </row>
    <row r="69" spans="4:33" ht="15.75" x14ac:dyDescent="0.25">
      <c r="D69" s="70"/>
      <c r="E69" s="70"/>
      <c r="F69" s="7"/>
      <c r="G69" s="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9"/>
    </row>
    <row r="70" spans="4:33" ht="15.75" x14ac:dyDescent="0.25">
      <c r="D70" s="70"/>
      <c r="E70" s="70"/>
      <c r="F70" s="7"/>
      <c r="G70" s="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9"/>
    </row>
    <row r="71" spans="4:33" ht="15.75" x14ac:dyDescent="0.25">
      <c r="D71" s="70"/>
      <c r="E71" s="70"/>
      <c r="F71" s="7"/>
      <c r="G71" s="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9"/>
    </row>
    <row r="72" spans="4:33" ht="15.75" x14ac:dyDescent="0.25">
      <c r="D72" s="70"/>
      <c r="E72" s="70"/>
      <c r="F72" s="7"/>
      <c r="G72" s="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9"/>
    </row>
    <row r="73" spans="4:33" ht="15.75" x14ac:dyDescent="0.25">
      <c r="D73" s="10"/>
      <c r="E73" s="10"/>
      <c r="F73" s="7"/>
      <c r="G73" s="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9"/>
    </row>
    <row r="74" spans="4:33" ht="15.75" x14ac:dyDescent="0.25">
      <c r="D74" s="10"/>
      <c r="E74" s="10"/>
      <c r="F74" s="7"/>
      <c r="G74" s="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9"/>
    </row>
    <row r="75" spans="4:33" ht="15.75" x14ac:dyDescent="0.25">
      <c r="D75" s="10"/>
      <c r="E75" s="10"/>
      <c r="F75" s="7"/>
      <c r="G75" s="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9"/>
    </row>
    <row r="76" spans="4:33" ht="15.75" x14ac:dyDescent="0.25">
      <c r="D76" s="10"/>
      <c r="E76" s="10"/>
      <c r="F76" s="7"/>
      <c r="G76" s="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9"/>
    </row>
    <row r="77" spans="4:33" ht="15.75" x14ac:dyDescent="0.25">
      <c r="D77" s="10"/>
      <c r="E77" s="10"/>
      <c r="F77" s="7"/>
      <c r="G77" s="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9"/>
    </row>
    <row r="78" spans="4:33" ht="15.75" x14ac:dyDescent="0.25">
      <c r="D78" s="10"/>
      <c r="E78" s="10"/>
      <c r="F78" s="7"/>
      <c r="G78" s="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9"/>
    </row>
    <row r="79" spans="4:33" ht="15.75" x14ac:dyDescent="0.25">
      <c r="D79" s="10"/>
      <c r="E79" s="10"/>
      <c r="F79" s="7"/>
      <c r="G79" s="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9"/>
    </row>
    <row r="80" spans="4:33" ht="15.75" x14ac:dyDescent="0.25">
      <c r="D80" s="10"/>
      <c r="E80" s="10"/>
      <c r="F80" s="7"/>
      <c r="G80" s="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9"/>
    </row>
    <row r="81" spans="4:33" ht="94.5" x14ac:dyDescent="0.25">
      <c r="D81" s="10"/>
      <c r="E81" s="10" t="s">
        <v>66</v>
      </c>
      <c r="F81" s="7"/>
      <c r="G81" s="7" t="s">
        <v>227</v>
      </c>
      <c r="H81" s="77">
        <v>16.5</v>
      </c>
      <c r="I81" s="77">
        <f>3*2*7</f>
        <v>42</v>
      </c>
      <c r="J81" s="77">
        <f t="shared" si="0"/>
        <v>693</v>
      </c>
      <c r="K81" s="77">
        <f>3*2*7</f>
        <v>42</v>
      </c>
      <c r="L81" s="77">
        <f t="shared" si="1"/>
        <v>693</v>
      </c>
      <c r="M81" s="77">
        <f>3*2*7</f>
        <v>42</v>
      </c>
      <c r="N81" s="77">
        <f t="shared" si="2"/>
        <v>693</v>
      </c>
      <c r="O81" s="77">
        <f>3*2*7</f>
        <v>42</v>
      </c>
      <c r="P81" s="77">
        <f t="shared" si="3"/>
        <v>693</v>
      </c>
      <c r="Q81" s="77">
        <f>3*2*7</f>
        <v>42</v>
      </c>
      <c r="R81" s="77">
        <f t="shared" si="4"/>
        <v>693</v>
      </c>
      <c r="S81" s="77">
        <f>3*2*7</f>
        <v>42</v>
      </c>
      <c r="T81" s="77">
        <f t="shared" si="5"/>
        <v>693</v>
      </c>
      <c r="U81" s="77">
        <f>3*2*7</f>
        <v>42</v>
      </c>
      <c r="V81" s="77">
        <f t="shared" si="6"/>
        <v>693</v>
      </c>
      <c r="W81" s="77">
        <f>3*2*7</f>
        <v>42</v>
      </c>
      <c r="X81" s="77">
        <f t="shared" si="7"/>
        <v>693</v>
      </c>
      <c r="Y81" s="77">
        <f>3*2*7</f>
        <v>42</v>
      </c>
      <c r="Z81" s="77">
        <f t="shared" si="8"/>
        <v>693</v>
      </c>
      <c r="AA81" s="77">
        <f>3*2*7</f>
        <v>42</v>
      </c>
      <c r="AB81" s="77">
        <f t="shared" si="9"/>
        <v>693</v>
      </c>
      <c r="AC81" s="77">
        <f>3*2*7</f>
        <v>42</v>
      </c>
      <c r="AD81" s="77">
        <f t="shared" si="10"/>
        <v>693</v>
      </c>
      <c r="AE81" s="77">
        <f>3*2*7</f>
        <v>42</v>
      </c>
      <c r="AF81" s="77">
        <f t="shared" si="11"/>
        <v>693</v>
      </c>
      <c r="AG81" s="79">
        <f t="shared" si="12"/>
        <v>8316</v>
      </c>
    </row>
    <row r="82" spans="4:33" ht="31.5" x14ac:dyDescent="0.25">
      <c r="D82" s="10" t="s">
        <v>67</v>
      </c>
      <c r="E82" s="24"/>
      <c r="F82" s="7"/>
      <c r="G82" s="7"/>
      <c r="H82" s="77">
        <f>300000/43</f>
        <v>6976.7441860465115</v>
      </c>
      <c r="I82" s="77"/>
      <c r="J82" s="77">
        <f t="shared" si="0"/>
        <v>0</v>
      </c>
      <c r="K82" s="78"/>
      <c r="L82" s="77">
        <f t="shared" si="1"/>
        <v>0</v>
      </c>
      <c r="M82" s="78">
        <v>1</v>
      </c>
      <c r="N82" s="77">
        <f t="shared" si="2"/>
        <v>6976.7441860465115</v>
      </c>
      <c r="O82" s="78"/>
      <c r="P82" s="77">
        <f t="shared" si="3"/>
        <v>0</v>
      </c>
      <c r="Q82" s="78"/>
      <c r="R82" s="77">
        <f t="shared" si="4"/>
        <v>0</v>
      </c>
      <c r="S82" s="78"/>
      <c r="T82" s="77">
        <f t="shared" si="5"/>
        <v>0</v>
      </c>
      <c r="U82" s="78"/>
      <c r="V82" s="77">
        <f t="shared" si="6"/>
        <v>0</v>
      </c>
      <c r="W82" s="78"/>
      <c r="X82" s="77">
        <f t="shared" si="7"/>
        <v>0</v>
      </c>
      <c r="Y82" s="78"/>
      <c r="Z82" s="77">
        <f t="shared" si="8"/>
        <v>0</v>
      </c>
      <c r="AA82" s="78"/>
      <c r="AB82" s="77">
        <f t="shared" si="9"/>
        <v>0</v>
      </c>
      <c r="AC82" s="78"/>
      <c r="AD82" s="77">
        <f t="shared" si="10"/>
        <v>0</v>
      </c>
      <c r="AE82" s="78"/>
      <c r="AF82" s="77">
        <f t="shared" si="11"/>
        <v>0</v>
      </c>
      <c r="AG82" s="79">
        <f t="shared" si="12"/>
        <v>6976.7441860465115</v>
      </c>
    </row>
    <row r="83" spans="4:33" ht="31.5" x14ac:dyDescent="0.25">
      <c r="D83" s="10" t="s">
        <v>68</v>
      </c>
      <c r="E83" s="24"/>
      <c r="F83" s="7"/>
      <c r="G83" s="7"/>
      <c r="H83" s="77">
        <v>45000</v>
      </c>
      <c r="I83" s="77">
        <v>1</v>
      </c>
      <c r="J83" s="77">
        <f t="shared" si="0"/>
        <v>45000</v>
      </c>
      <c r="K83" s="78"/>
      <c r="L83" s="77">
        <f t="shared" si="1"/>
        <v>0</v>
      </c>
      <c r="M83" s="78"/>
      <c r="N83" s="77">
        <f t="shared" si="2"/>
        <v>0</v>
      </c>
      <c r="O83" s="78"/>
      <c r="P83" s="77">
        <f t="shared" si="3"/>
        <v>0</v>
      </c>
      <c r="Q83" s="78"/>
      <c r="R83" s="77">
        <f t="shared" si="4"/>
        <v>0</v>
      </c>
      <c r="S83" s="78"/>
      <c r="T83" s="77">
        <f t="shared" si="5"/>
        <v>0</v>
      </c>
      <c r="U83" s="78"/>
      <c r="V83" s="77">
        <f t="shared" si="6"/>
        <v>0</v>
      </c>
      <c r="W83" s="78"/>
      <c r="X83" s="77">
        <f t="shared" si="7"/>
        <v>0</v>
      </c>
      <c r="Y83" s="78"/>
      <c r="Z83" s="77">
        <f t="shared" si="8"/>
        <v>0</v>
      </c>
      <c r="AA83" s="78"/>
      <c r="AB83" s="77">
        <f t="shared" si="9"/>
        <v>0</v>
      </c>
      <c r="AC83" s="78"/>
      <c r="AD83" s="77">
        <f t="shared" si="10"/>
        <v>0</v>
      </c>
      <c r="AE83" s="78"/>
      <c r="AF83" s="77">
        <f t="shared" si="11"/>
        <v>0</v>
      </c>
      <c r="AG83" s="79">
        <f t="shared" si="12"/>
        <v>45000</v>
      </c>
    </row>
    <row r="84" spans="4:33" ht="31.5" x14ac:dyDescent="0.25">
      <c r="D84" s="10" t="s">
        <v>69</v>
      </c>
      <c r="E84" s="24"/>
      <c r="F84" s="7"/>
      <c r="G84" s="7"/>
      <c r="H84" s="77">
        <f>150000/43</f>
        <v>3488.3720930232557</v>
      </c>
      <c r="I84" s="77"/>
      <c r="J84" s="77">
        <f t="shared" si="0"/>
        <v>0</v>
      </c>
      <c r="K84" s="78"/>
      <c r="L84" s="77">
        <f t="shared" si="1"/>
        <v>0</v>
      </c>
      <c r="M84" s="78">
        <v>1</v>
      </c>
      <c r="N84" s="77">
        <f t="shared" si="2"/>
        <v>3488.3720930232557</v>
      </c>
      <c r="O84" s="78"/>
      <c r="P84" s="77">
        <f t="shared" si="3"/>
        <v>0</v>
      </c>
      <c r="Q84" s="78"/>
      <c r="R84" s="77">
        <f t="shared" si="4"/>
        <v>0</v>
      </c>
      <c r="S84" s="78"/>
      <c r="T84" s="77">
        <f t="shared" si="5"/>
        <v>0</v>
      </c>
      <c r="U84" s="78"/>
      <c r="V84" s="77">
        <f t="shared" si="6"/>
        <v>0</v>
      </c>
      <c r="W84" s="78"/>
      <c r="X84" s="77">
        <f t="shared" si="7"/>
        <v>0</v>
      </c>
      <c r="Y84" s="78"/>
      <c r="Z84" s="77">
        <f t="shared" si="8"/>
        <v>0</v>
      </c>
      <c r="AA84" s="78">
        <v>1</v>
      </c>
      <c r="AB84" s="77">
        <f t="shared" si="9"/>
        <v>3488.3720930232557</v>
      </c>
      <c r="AC84" s="78"/>
      <c r="AD84" s="77">
        <f t="shared" si="10"/>
        <v>0</v>
      </c>
      <c r="AE84" s="78"/>
      <c r="AF84" s="77">
        <f t="shared" si="11"/>
        <v>0</v>
      </c>
      <c r="AG84" s="79">
        <f t="shared" si="12"/>
        <v>6976.7441860465115</v>
      </c>
    </row>
    <row r="85" spans="4:33" ht="31.5" x14ac:dyDescent="0.25">
      <c r="D85" s="10" t="s">
        <v>70</v>
      </c>
      <c r="E85" s="24"/>
      <c r="F85" s="7"/>
      <c r="G85" s="7"/>
      <c r="H85" s="77">
        <f>30000/43</f>
        <v>697.67441860465112</v>
      </c>
      <c r="I85" s="82">
        <v>8</v>
      </c>
      <c r="J85" s="77">
        <f t="shared" si="0"/>
        <v>5581.395348837209</v>
      </c>
      <c r="K85" s="78"/>
      <c r="L85" s="77">
        <f t="shared" si="1"/>
        <v>0</v>
      </c>
      <c r="M85" s="78"/>
      <c r="N85" s="77">
        <f t="shared" si="2"/>
        <v>0</v>
      </c>
      <c r="O85" s="78"/>
      <c r="P85" s="77">
        <f t="shared" si="3"/>
        <v>0</v>
      </c>
      <c r="Q85" s="78"/>
      <c r="R85" s="77">
        <f t="shared" si="4"/>
        <v>0</v>
      </c>
      <c r="S85" s="78"/>
      <c r="T85" s="77">
        <f t="shared" si="5"/>
        <v>0</v>
      </c>
      <c r="U85" s="78"/>
      <c r="V85" s="77">
        <f t="shared" si="6"/>
        <v>0</v>
      </c>
      <c r="W85" s="78"/>
      <c r="X85" s="77">
        <f t="shared" si="7"/>
        <v>0</v>
      </c>
      <c r="Y85" s="78"/>
      <c r="Z85" s="77">
        <f t="shared" si="8"/>
        <v>0</v>
      </c>
      <c r="AA85" s="78"/>
      <c r="AB85" s="77">
        <f t="shared" si="9"/>
        <v>0</v>
      </c>
      <c r="AC85" s="78"/>
      <c r="AD85" s="77">
        <f t="shared" si="10"/>
        <v>0</v>
      </c>
      <c r="AE85" s="78"/>
      <c r="AF85" s="77">
        <f t="shared" si="11"/>
        <v>0</v>
      </c>
      <c r="AG85" s="79">
        <f t="shared" si="12"/>
        <v>5581.395348837209</v>
      </c>
    </row>
    <row r="86" spans="4:33" ht="15.75" x14ac:dyDescent="0.25">
      <c r="D86" s="10" t="s">
        <v>71</v>
      </c>
      <c r="E86" s="24"/>
      <c r="F86" s="7"/>
      <c r="G86" s="7"/>
      <c r="H86" s="77">
        <f>10000/43</f>
        <v>232.55813953488371</v>
      </c>
      <c r="I86" s="77">
        <v>8</v>
      </c>
      <c r="J86" s="77">
        <f t="shared" si="0"/>
        <v>1860.4651162790697</v>
      </c>
      <c r="K86" s="78"/>
      <c r="L86" s="77">
        <f t="shared" si="1"/>
        <v>0</v>
      </c>
      <c r="M86" s="78"/>
      <c r="N86" s="77">
        <f t="shared" si="2"/>
        <v>0</v>
      </c>
      <c r="O86" s="78"/>
      <c r="P86" s="77">
        <f t="shared" si="3"/>
        <v>0</v>
      </c>
      <c r="Q86" s="78"/>
      <c r="R86" s="77">
        <f t="shared" si="4"/>
        <v>0</v>
      </c>
      <c r="S86" s="78"/>
      <c r="T86" s="77">
        <f t="shared" si="5"/>
        <v>0</v>
      </c>
      <c r="U86" s="78"/>
      <c r="V86" s="77">
        <f t="shared" si="6"/>
        <v>0</v>
      </c>
      <c r="W86" s="78"/>
      <c r="X86" s="77">
        <f t="shared" si="7"/>
        <v>0</v>
      </c>
      <c r="Y86" s="78"/>
      <c r="Z86" s="77">
        <f t="shared" si="8"/>
        <v>0</v>
      </c>
      <c r="AA86" s="78"/>
      <c r="AB86" s="77">
        <f t="shared" si="9"/>
        <v>0</v>
      </c>
      <c r="AC86" s="78"/>
      <c r="AD86" s="77">
        <f t="shared" si="10"/>
        <v>0</v>
      </c>
      <c r="AE86" s="78"/>
      <c r="AF86" s="77">
        <f t="shared" si="11"/>
        <v>0</v>
      </c>
      <c r="AG86" s="79">
        <f t="shared" si="12"/>
        <v>1860.4651162790697</v>
      </c>
    </row>
    <row r="87" spans="4:33" ht="31.5" x14ac:dyDescent="0.25">
      <c r="D87" s="87" t="s">
        <v>72</v>
      </c>
      <c r="E87" s="24"/>
      <c r="F87" s="7"/>
      <c r="G87" s="7" t="s">
        <v>228</v>
      </c>
      <c r="H87" s="77">
        <v>45000</v>
      </c>
      <c r="I87" s="77"/>
      <c r="J87" s="77">
        <f t="shared" si="0"/>
        <v>0</v>
      </c>
      <c r="K87" s="78"/>
      <c r="L87" s="77">
        <f t="shared" si="1"/>
        <v>0</v>
      </c>
      <c r="M87" s="78"/>
      <c r="N87" s="77">
        <f t="shared" si="2"/>
        <v>0</v>
      </c>
      <c r="O87" s="78"/>
      <c r="P87" s="77">
        <f t="shared" si="3"/>
        <v>0</v>
      </c>
      <c r="Q87" s="78"/>
      <c r="R87" s="77">
        <f t="shared" si="4"/>
        <v>0</v>
      </c>
      <c r="S87" s="78"/>
      <c r="T87" s="77">
        <f t="shared" si="5"/>
        <v>0</v>
      </c>
      <c r="U87" s="78"/>
      <c r="V87" s="77">
        <f t="shared" si="6"/>
        <v>0</v>
      </c>
      <c r="W87" s="78"/>
      <c r="X87" s="77">
        <f t="shared" si="7"/>
        <v>0</v>
      </c>
      <c r="Y87" s="78"/>
      <c r="Z87" s="77">
        <f t="shared" si="8"/>
        <v>0</v>
      </c>
      <c r="AA87" s="78"/>
      <c r="AB87" s="77">
        <f t="shared" si="9"/>
        <v>0</v>
      </c>
      <c r="AC87" s="78"/>
      <c r="AD87" s="77">
        <f t="shared" si="10"/>
        <v>0</v>
      </c>
      <c r="AE87" s="78"/>
      <c r="AF87" s="77">
        <f t="shared" si="11"/>
        <v>0</v>
      </c>
      <c r="AG87" s="79">
        <f t="shared" si="12"/>
        <v>0</v>
      </c>
    </row>
    <row r="88" spans="4:33" ht="31.5" x14ac:dyDescent="0.25">
      <c r="D88" s="11" t="s">
        <v>73</v>
      </c>
      <c r="E88" s="54"/>
      <c r="F88" s="7"/>
      <c r="G88" s="7"/>
      <c r="H88" s="82"/>
      <c r="I88" s="77"/>
      <c r="J88" s="77">
        <f t="shared" si="0"/>
        <v>0</v>
      </c>
      <c r="K88" s="78"/>
      <c r="L88" s="77">
        <f t="shared" si="1"/>
        <v>0</v>
      </c>
      <c r="M88" s="78"/>
      <c r="N88" s="77">
        <f t="shared" si="2"/>
        <v>0</v>
      </c>
      <c r="O88" s="78"/>
      <c r="P88" s="77">
        <f t="shared" si="3"/>
        <v>0</v>
      </c>
      <c r="Q88" s="78"/>
      <c r="R88" s="77">
        <f t="shared" si="4"/>
        <v>0</v>
      </c>
      <c r="S88" s="78"/>
      <c r="T88" s="77">
        <f t="shared" si="5"/>
        <v>0</v>
      </c>
      <c r="U88" s="78"/>
      <c r="V88" s="77">
        <f t="shared" si="6"/>
        <v>0</v>
      </c>
      <c r="W88" s="78"/>
      <c r="X88" s="77">
        <f t="shared" si="7"/>
        <v>0</v>
      </c>
      <c r="Y88" s="78"/>
      <c r="Z88" s="77">
        <f t="shared" si="8"/>
        <v>0</v>
      </c>
      <c r="AA88" s="78"/>
      <c r="AB88" s="77">
        <f t="shared" si="9"/>
        <v>0</v>
      </c>
      <c r="AC88" s="78"/>
      <c r="AD88" s="77">
        <f t="shared" si="10"/>
        <v>0</v>
      </c>
      <c r="AE88" s="78"/>
      <c r="AF88" s="77">
        <f t="shared" si="11"/>
        <v>0</v>
      </c>
      <c r="AG88" s="79">
        <f t="shared" si="12"/>
        <v>0</v>
      </c>
    </row>
    <row r="89" spans="4:33" ht="15.75" x14ac:dyDescent="0.25">
      <c r="D89" s="11"/>
      <c r="E89" s="24"/>
      <c r="F89" s="7"/>
      <c r="G89" s="7"/>
      <c r="H89" s="77"/>
      <c r="I89" s="77"/>
      <c r="J89" s="77">
        <f t="shared" si="0"/>
        <v>0</v>
      </c>
      <c r="K89" s="78"/>
      <c r="L89" s="77">
        <f t="shared" si="1"/>
        <v>0</v>
      </c>
      <c r="M89" s="78"/>
      <c r="N89" s="77">
        <f t="shared" si="2"/>
        <v>0</v>
      </c>
      <c r="O89" s="78"/>
      <c r="P89" s="77">
        <f t="shared" si="3"/>
        <v>0</v>
      </c>
      <c r="Q89" s="78"/>
      <c r="R89" s="77">
        <f t="shared" si="4"/>
        <v>0</v>
      </c>
      <c r="S89" s="78"/>
      <c r="T89" s="77">
        <f t="shared" si="5"/>
        <v>0</v>
      </c>
      <c r="U89" s="78"/>
      <c r="V89" s="77">
        <f t="shared" si="6"/>
        <v>0</v>
      </c>
      <c r="W89" s="78"/>
      <c r="X89" s="77">
        <f t="shared" si="7"/>
        <v>0</v>
      </c>
      <c r="Y89" s="78"/>
      <c r="Z89" s="77">
        <f t="shared" si="8"/>
        <v>0</v>
      </c>
      <c r="AA89" s="78"/>
      <c r="AB89" s="77">
        <f t="shared" si="9"/>
        <v>0</v>
      </c>
      <c r="AC89" s="78"/>
      <c r="AD89" s="77">
        <f t="shared" si="10"/>
        <v>0</v>
      </c>
      <c r="AE89" s="78"/>
      <c r="AF89" s="77">
        <f t="shared" si="11"/>
        <v>0</v>
      </c>
      <c r="AG89" s="79">
        <f t="shared" si="12"/>
        <v>0</v>
      </c>
    </row>
    <row r="90" spans="4:33" ht="47.25" x14ac:dyDescent="0.25">
      <c r="D90" s="11" t="s">
        <v>74</v>
      </c>
      <c r="E90" s="7" t="s">
        <v>229</v>
      </c>
      <c r="F90" s="7"/>
      <c r="G90" s="7"/>
      <c r="H90" s="77">
        <v>2</v>
      </c>
      <c r="I90" s="77">
        <v>200</v>
      </c>
      <c r="J90" s="77">
        <f t="shared" si="0"/>
        <v>400</v>
      </c>
      <c r="K90" s="78"/>
      <c r="L90" s="77">
        <f t="shared" si="1"/>
        <v>0</v>
      </c>
      <c r="M90" s="78"/>
      <c r="N90" s="77">
        <f t="shared" si="2"/>
        <v>0</v>
      </c>
      <c r="O90" s="78"/>
      <c r="P90" s="77">
        <f t="shared" si="3"/>
        <v>0</v>
      </c>
      <c r="Q90" s="78"/>
      <c r="R90" s="77">
        <f t="shared" si="4"/>
        <v>0</v>
      </c>
      <c r="S90" s="78"/>
      <c r="T90" s="77">
        <f t="shared" si="5"/>
        <v>0</v>
      </c>
      <c r="U90" s="78"/>
      <c r="V90" s="77">
        <f t="shared" si="6"/>
        <v>0</v>
      </c>
      <c r="W90" s="78"/>
      <c r="X90" s="77">
        <f t="shared" si="7"/>
        <v>0</v>
      </c>
      <c r="Y90" s="78"/>
      <c r="Z90" s="77">
        <f t="shared" si="8"/>
        <v>0</v>
      </c>
      <c r="AA90" s="78"/>
      <c r="AB90" s="77">
        <f t="shared" si="9"/>
        <v>0</v>
      </c>
      <c r="AC90" s="78"/>
      <c r="AD90" s="77">
        <f t="shared" si="10"/>
        <v>0</v>
      </c>
      <c r="AE90" s="78"/>
      <c r="AF90" s="77">
        <f t="shared" si="11"/>
        <v>0</v>
      </c>
      <c r="AG90" s="79">
        <f t="shared" si="12"/>
        <v>400</v>
      </c>
    </row>
    <row r="91" spans="4:33" ht="31.5" x14ac:dyDescent="0.25">
      <c r="D91" s="11"/>
      <c r="E91" s="24" t="s">
        <v>230</v>
      </c>
      <c r="F91" s="7"/>
      <c r="G91" s="7"/>
      <c r="H91" s="77">
        <f>200+(17*5*2)</f>
        <v>370</v>
      </c>
      <c r="I91" s="77"/>
      <c r="J91" s="77">
        <f t="shared" si="0"/>
        <v>0</v>
      </c>
      <c r="K91" s="78">
        <f>5*2</f>
        <v>10</v>
      </c>
      <c r="L91" s="77">
        <f t="shared" si="1"/>
        <v>3700</v>
      </c>
      <c r="M91" s="78"/>
      <c r="N91" s="77">
        <f t="shared" si="2"/>
        <v>0</v>
      </c>
      <c r="O91" s="78"/>
      <c r="P91" s="77">
        <f t="shared" si="3"/>
        <v>0</v>
      </c>
      <c r="Q91" s="78"/>
      <c r="R91" s="77">
        <f t="shared" si="4"/>
        <v>0</v>
      </c>
      <c r="S91" s="78"/>
      <c r="T91" s="77">
        <f t="shared" si="5"/>
        <v>0</v>
      </c>
      <c r="U91" s="78"/>
      <c r="V91" s="77">
        <f t="shared" si="6"/>
        <v>0</v>
      </c>
      <c r="W91" s="78"/>
      <c r="X91" s="77">
        <f t="shared" si="7"/>
        <v>0</v>
      </c>
      <c r="Y91" s="78"/>
      <c r="Z91" s="77">
        <f t="shared" si="8"/>
        <v>0</v>
      </c>
      <c r="AA91" s="78"/>
      <c r="AB91" s="77">
        <f t="shared" si="9"/>
        <v>0</v>
      </c>
      <c r="AC91" s="78"/>
      <c r="AD91" s="77">
        <f t="shared" si="10"/>
        <v>0</v>
      </c>
      <c r="AE91" s="78"/>
      <c r="AF91" s="77">
        <f t="shared" si="11"/>
        <v>0</v>
      </c>
      <c r="AG91" s="79">
        <f t="shared" si="12"/>
        <v>3700</v>
      </c>
    </row>
    <row r="92" spans="4:33" ht="31.5" x14ac:dyDescent="0.25">
      <c r="D92" s="11" t="s">
        <v>75</v>
      </c>
      <c r="E92" s="7" t="s">
        <v>231</v>
      </c>
      <c r="F92" s="7"/>
      <c r="G92" s="7" t="s">
        <v>233</v>
      </c>
      <c r="H92" s="77">
        <v>30</v>
      </c>
      <c r="I92" s="77">
        <f>30*2</f>
        <v>60</v>
      </c>
      <c r="J92" s="77">
        <f t="shared" si="0"/>
        <v>1800</v>
      </c>
      <c r="K92" s="78"/>
      <c r="L92" s="77">
        <f t="shared" si="1"/>
        <v>0</v>
      </c>
      <c r="M92" s="78"/>
      <c r="N92" s="77">
        <f t="shared" si="2"/>
        <v>0</v>
      </c>
      <c r="O92" s="78"/>
      <c r="P92" s="77">
        <f t="shared" si="3"/>
        <v>0</v>
      </c>
      <c r="Q92" s="78"/>
      <c r="R92" s="77">
        <f t="shared" si="4"/>
        <v>0</v>
      </c>
      <c r="S92" s="78"/>
      <c r="T92" s="77">
        <f t="shared" si="5"/>
        <v>0</v>
      </c>
      <c r="U92" s="78"/>
      <c r="V92" s="77">
        <f t="shared" si="6"/>
        <v>0</v>
      </c>
      <c r="W92" s="78"/>
      <c r="X92" s="77">
        <f t="shared" si="7"/>
        <v>0</v>
      </c>
      <c r="Y92" s="78"/>
      <c r="Z92" s="77">
        <f t="shared" si="8"/>
        <v>0</v>
      </c>
      <c r="AA92" s="78"/>
      <c r="AB92" s="77">
        <f t="shared" si="9"/>
        <v>0</v>
      </c>
      <c r="AC92" s="78"/>
      <c r="AD92" s="77">
        <f t="shared" si="10"/>
        <v>0</v>
      </c>
      <c r="AE92" s="78"/>
      <c r="AF92" s="77">
        <f t="shared" si="11"/>
        <v>0</v>
      </c>
      <c r="AG92" s="79">
        <f t="shared" si="12"/>
        <v>1800</v>
      </c>
    </row>
    <row r="93" spans="4:33" ht="31.5" x14ac:dyDescent="0.25">
      <c r="D93" s="13"/>
      <c r="E93" s="7" t="s">
        <v>232</v>
      </c>
      <c r="F93" s="7"/>
      <c r="G93" s="7" t="s">
        <v>234</v>
      </c>
      <c r="H93" s="77">
        <v>16.5</v>
      </c>
      <c r="I93" s="77"/>
      <c r="J93" s="77">
        <f t="shared" si="0"/>
        <v>0</v>
      </c>
      <c r="K93" s="78">
        <f>100*3</f>
        <v>300</v>
      </c>
      <c r="L93" s="77">
        <f t="shared" si="1"/>
        <v>4950</v>
      </c>
      <c r="M93" s="78"/>
      <c r="N93" s="77">
        <f t="shared" si="2"/>
        <v>0</v>
      </c>
      <c r="O93" s="78"/>
      <c r="P93" s="77">
        <f t="shared" si="3"/>
        <v>0</v>
      </c>
      <c r="Q93" s="78"/>
      <c r="R93" s="77">
        <f t="shared" si="4"/>
        <v>0</v>
      </c>
      <c r="S93" s="78"/>
      <c r="T93" s="77">
        <f t="shared" si="5"/>
        <v>0</v>
      </c>
      <c r="U93" s="78"/>
      <c r="V93" s="77">
        <f t="shared" si="6"/>
        <v>0</v>
      </c>
      <c r="W93" s="78"/>
      <c r="X93" s="77">
        <f t="shared" si="7"/>
        <v>0</v>
      </c>
      <c r="Y93" s="78"/>
      <c r="Z93" s="77">
        <f t="shared" si="8"/>
        <v>0</v>
      </c>
      <c r="AA93" s="78"/>
      <c r="AB93" s="77">
        <f t="shared" si="9"/>
        <v>0</v>
      </c>
      <c r="AC93" s="78"/>
      <c r="AD93" s="77">
        <f t="shared" si="10"/>
        <v>0</v>
      </c>
      <c r="AE93" s="78"/>
      <c r="AF93" s="77">
        <f t="shared" si="11"/>
        <v>0</v>
      </c>
      <c r="AG93" s="79">
        <f t="shared" si="12"/>
        <v>4950</v>
      </c>
    </row>
    <row r="94" spans="4:33" ht="15.75" x14ac:dyDescent="0.25">
      <c r="D94" s="11"/>
      <c r="E94" s="7"/>
      <c r="F94" s="7"/>
      <c r="G94" s="7"/>
      <c r="H94" s="77"/>
      <c r="I94" s="77"/>
      <c r="J94" s="77">
        <f t="shared" si="0"/>
        <v>0</v>
      </c>
      <c r="K94" s="78"/>
      <c r="L94" s="77">
        <f t="shared" si="1"/>
        <v>0</v>
      </c>
      <c r="M94" s="78"/>
      <c r="N94" s="77">
        <f t="shared" si="2"/>
        <v>0</v>
      </c>
      <c r="O94" s="78"/>
      <c r="P94" s="77">
        <f t="shared" si="3"/>
        <v>0</v>
      </c>
      <c r="Q94" s="78"/>
      <c r="R94" s="77">
        <f t="shared" si="4"/>
        <v>0</v>
      </c>
      <c r="S94" s="78"/>
      <c r="T94" s="77">
        <f t="shared" si="5"/>
        <v>0</v>
      </c>
      <c r="U94" s="78"/>
      <c r="V94" s="77">
        <f t="shared" si="6"/>
        <v>0</v>
      </c>
      <c r="W94" s="78"/>
      <c r="X94" s="77">
        <f t="shared" si="7"/>
        <v>0</v>
      </c>
      <c r="Y94" s="78"/>
      <c r="Z94" s="77">
        <f t="shared" si="8"/>
        <v>0</v>
      </c>
      <c r="AA94" s="78"/>
      <c r="AB94" s="77">
        <f t="shared" si="9"/>
        <v>0</v>
      </c>
      <c r="AC94" s="78"/>
      <c r="AD94" s="77">
        <f t="shared" si="10"/>
        <v>0</v>
      </c>
      <c r="AE94" s="78"/>
      <c r="AF94" s="77">
        <f t="shared" si="11"/>
        <v>0</v>
      </c>
      <c r="AG94" s="79">
        <f t="shared" si="12"/>
        <v>0</v>
      </c>
    </row>
    <row r="95" spans="4:33" ht="47.25" x14ac:dyDescent="0.25">
      <c r="D95" s="11" t="s">
        <v>76</v>
      </c>
      <c r="E95" s="7" t="s">
        <v>235</v>
      </c>
      <c r="F95" s="7"/>
      <c r="G95" s="7" t="s">
        <v>52</v>
      </c>
      <c r="H95" s="77">
        <f>150/43</f>
        <v>3.4883720930232558</v>
      </c>
      <c r="I95" s="77"/>
      <c r="J95" s="77">
        <f t="shared" si="0"/>
        <v>0</v>
      </c>
      <c r="K95" s="78"/>
      <c r="L95" s="77">
        <f t="shared" si="1"/>
        <v>0</v>
      </c>
      <c r="M95" s="78">
        <v>50</v>
      </c>
      <c r="N95" s="77">
        <f t="shared" si="2"/>
        <v>174.41860465116278</v>
      </c>
      <c r="O95" s="78"/>
      <c r="P95" s="77">
        <f t="shared" si="3"/>
        <v>0</v>
      </c>
      <c r="Q95" s="78"/>
      <c r="R95" s="77">
        <f t="shared" si="4"/>
        <v>0</v>
      </c>
      <c r="S95" s="78">
        <v>50</v>
      </c>
      <c r="T95" s="77">
        <f t="shared" si="5"/>
        <v>174.41860465116278</v>
      </c>
      <c r="U95" s="78"/>
      <c r="V95" s="77">
        <f t="shared" si="6"/>
        <v>0</v>
      </c>
      <c r="W95" s="78"/>
      <c r="X95" s="77">
        <f t="shared" si="7"/>
        <v>0</v>
      </c>
      <c r="Y95" s="78">
        <v>50</v>
      </c>
      <c r="Z95" s="77">
        <f t="shared" si="8"/>
        <v>174.41860465116278</v>
      </c>
      <c r="AA95" s="78"/>
      <c r="AB95" s="77">
        <f t="shared" si="9"/>
        <v>0</v>
      </c>
      <c r="AC95" s="78"/>
      <c r="AD95" s="77">
        <f t="shared" si="10"/>
        <v>0</v>
      </c>
      <c r="AE95" s="78">
        <v>50</v>
      </c>
      <c r="AF95" s="77">
        <f t="shared" si="11"/>
        <v>174.41860465116278</v>
      </c>
      <c r="AG95" s="79">
        <f t="shared" si="12"/>
        <v>697.67441860465112</v>
      </c>
    </row>
    <row r="96" spans="4:33" ht="15.75" x14ac:dyDescent="0.25">
      <c r="D96" s="11"/>
      <c r="E96" s="7"/>
      <c r="F96" s="7"/>
      <c r="G96" s="7"/>
      <c r="H96" s="77"/>
      <c r="I96" s="77"/>
      <c r="J96" s="77">
        <f t="shared" si="0"/>
        <v>0</v>
      </c>
      <c r="K96" s="78"/>
      <c r="L96" s="77">
        <f t="shared" si="1"/>
        <v>0</v>
      </c>
      <c r="M96" s="78"/>
      <c r="N96" s="77">
        <f t="shared" si="2"/>
        <v>0</v>
      </c>
      <c r="O96" s="78"/>
      <c r="P96" s="77">
        <f t="shared" si="3"/>
        <v>0</v>
      </c>
      <c r="Q96" s="78"/>
      <c r="R96" s="77">
        <f t="shared" si="4"/>
        <v>0</v>
      </c>
      <c r="S96" s="78"/>
      <c r="T96" s="77">
        <f t="shared" si="5"/>
        <v>0</v>
      </c>
      <c r="U96" s="78"/>
      <c r="V96" s="77">
        <f t="shared" si="6"/>
        <v>0</v>
      </c>
      <c r="W96" s="78"/>
      <c r="X96" s="77">
        <f t="shared" si="7"/>
        <v>0</v>
      </c>
      <c r="Y96" s="78"/>
      <c r="Z96" s="77">
        <f t="shared" si="8"/>
        <v>0</v>
      </c>
      <c r="AA96" s="78"/>
      <c r="AB96" s="77">
        <f t="shared" si="9"/>
        <v>0</v>
      </c>
      <c r="AC96" s="78"/>
      <c r="AD96" s="77">
        <f t="shared" si="10"/>
        <v>0</v>
      </c>
      <c r="AE96" s="78"/>
      <c r="AF96" s="77">
        <f t="shared" si="11"/>
        <v>0</v>
      </c>
      <c r="AG96" s="79">
        <f t="shared" si="12"/>
        <v>0</v>
      </c>
    </row>
    <row r="97" spans="4:33" ht="31.5" x14ac:dyDescent="0.25">
      <c r="D97" s="11" t="s">
        <v>77</v>
      </c>
      <c r="E97" s="7" t="s">
        <v>236</v>
      </c>
      <c r="F97" s="7"/>
      <c r="G97" s="7"/>
      <c r="H97" s="77">
        <v>30</v>
      </c>
      <c r="I97" s="77"/>
      <c r="J97" s="77">
        <f t="shared" si="0"/>
        <v>0</v>
      </c>
      <c r="K97" s="78"/>
      <c r="L97" s="77">
        <f t="shared" si="1"/>
        <v>0</v>
      </c>
      <c r="M97" s="78">
        <v>150</v>
      </c>
      <c r="N97" s="77">
        <f t="shared" si="2"/>
        <v>4500</v>
      </c>
      <c r="O97" s="78"/>
      <c r="P97" s="77">
        <f t="shared" si="3"/>
        <v>0</v>
      </c>
      <c r="Q97" s="78"/>
      <c r="R97" s="77">
        <f t="shared" si="4"/>
        <v>0</v>
      </c>
      <c r="S97" s="78"/>
      <c r="T97" s="77">
        <f t="shared" si="5"/>
        <v>0</v>
      </c>
      <c r="U97" s="78"/>
      <c r="V97" s="77">
        <f t="shared" si="6"/>
        <v>0</v>
      </c>
      <c r="W97" s="78"/>
      <c r="X97" s="77">
        <f t="shared" si="7"/>
        <v>0</v>
      </c>
      <c r="Y97" s="78"/>
      <c r="Z97" s="77">
        <f t="shared" si="8"/>
        <v>0</v>
      </c>
      <c r="AA97" s="78"/>
      <c r="AB97" s="77">
        <f t="shared" si="9"/>
        <v>0</v>
      </c>
      <c r="AC97" s="78"/>
      <c r="AD97" s="77">
        <f t="shared" si="10"/>
        <v>0</v>
      </c>
      <c r="AE97" s="78"/>
      <c r="AF97" s="77">
        <f t="shared" si="11"/>
        <v>0</v>
      </c>
      <c r="AG97" s="79">
        <f t="shared" si="12"/>
        <v>4500</v>
      </c>
    </row>
    <row r="98" spans="4:33" ht="15.75" x14ac:dyDescent="0.25">
      <c r="D98" s="7"/>
      <c r="E98" s="7"/>
      <c r="F98" s="7"/>
      <c r="G98" s="7"/>
      <c r="H98" s="77"/>
      <c r="I98" s="77"/>
      <c r="J98" s="77">
        <f t="shared" si="0"/>
        <v>0</v>
      </c>
      <c r="K98" s="78"/>
      <c r="L98" s="77">
        <f t="shared" si="1"/>
        <v>0</v>
      </c>
      <c r="M98" s="78"/>
      <c r="N98" s="77">
        <f t="shared" si="2"/>
        <v>0</v>
      </c>
      <c r="O98" s="78"/>
      <c r="P98" s="77">
        <f t="shared" si="3"/>
        <v>0</v>
      </c>
      <c r="Q98" s="78"/>
      <c r="R98" s="77">
        <f t="shared" si="4"/>
        <v>0</v>
      </c>
      <c r="S98" s="78"/>
      <c r="T98" s="77">
        <f t="shared" si="5"/>
        <v>0</v>
      </c>
      <c r="U98" s="78"/>
      <c r="V98" s="77">
        <f t="shared" si="6"/>
        <v>0</v>
      </c>
      <c r="W98" s="78"/>
      <c r="X98" s="77">
        <f t="shared" si="7"/>
        <v>0</v>
      </c>
      <c r="Y98" s="78"/>
      <c r="Z98" s="77">
        <f t="shared" si="8"/>
        <v>0</v>
      </c>
      <c r="AA98" s="78"/>
      <c r="AB98" s="77">
        <f t="shared" si="9"/>
        <v>0</v>
      </c>
      <c r="AC98" s="78"/>
      <c r="AD98" s="77">
        <f t="shared" si="10"/>
        <v>0</v>
      </c>
      <c r="AE98" s="78"/>
      <c r="AF98" s="77">
        <f t="shared" si="11"/>
        <v>0</v>
      </c>
      <c r="AG98" s="79">
        <f t="shared" si="12"/>
        <v>0</v>
      </c>
    </row>
    <row r="99" spans="4:33" ht="15.75" x14ac:dyDescent="0.25">
      <c r="D99" s="7"/>
      <c r="E99" s="7"/>
      <c r="F99" s="7"/>
      <c r="G99" s="7"/>
      <c r="H99" s="77"/>
      <c r="I99" s="77"/>
      <c r="J99" s="77">
        <f t="shared" si="0"/>
        <v>0</v>
      </c>
      <c r="K99" s="78"/>
      <c r="L99" s="77">
        <f t="shared" si="1"/>
        <v>0</v>
      </c>
      <c r="M99" s="78"/>
      <c r="N99" s="77">
        <f t="shared" si="2"/>
        <v>0</v>
      </c>
      <c r="O99" s="78"/>
      <c r="P99" s="77">
        <f t="shared" si="3"/>
        <v>0</v>
      </c>
      <c r="Q99" s="78"/>
      <c r="R99" s="77">
        <f t="shared" si="4"/>
        <v>0</v>
      </c>
      <c r="S99" s="78"/>
      <c r="T99" s="77">
        <f t="shared" si="5"/>
        <v>0</v>
      </c>
      <c r="U99" s="78"/>
      <c r="V99" s="77">
        <f t="shared" si="6"/>
        <v>0</v>
      </c>
      <c r="W99" s="78"/>
      <c r="X99" s="77">
        <f t="shared" si="7"/>
        <v>0</v>
      </c>
      <c r="Y99" s="78"/>
      <c r="Z99" s="77">
        <f t="shared" si="8"/>
        <v>0</v>
      </c>
      <c r="AA99" s="78"/>
      <c r="AB99" s="77">
        <f t="shared" si="9"/>
        <v>0</v>
      </c>
      <c r="AC99" s="78"/>
      <c r="AD99" s="77">
        <f t="shared" si="10"/>
        <v>0</v>
      </c>
      <c r="AE99" s="78"/>
      <c r="AF99" s="77">
        <f t="shared" si="11"/>
        <v>0</v>
      </c>
      <c r="AG99" s="79">
        <f t="shared" si="12"/>
        <v>0</v>
      </c>
    </row>
    <row r="100" spans="4:33" ht="31.5" x14ac:dyDescent="0.25">
      <c r="D100" s="7" t="s">
        <v>237</v>
      </c>
      <c r="E100" s="7" t="s">
        <v>238</v>
      </c>
      <c r="F100" s="7"/>
      <c r="G100" s="7" t="s">
        <v>239</v>
      </c>
      <c r="H100" s="77">
        <v>30</v>
      </c>
      <c r="I100" s="77">
        <f>30*2</f>
        <v>60</v>
      </c>
      <c r="J100" s="77">
        <f t="shared" si="0"/>
        <v>1800</v>
      </c>
      <c r="K100" s="78"/>
      <c r="L100" s="77">
        <f t="shared" si="1"/>
        <v>0</v>
      </c>
      <c r="M100" s="78"/>
      <c r="N100" s="77">
        <f t="shared" si="2"/>
        <v>0</v>
      </c>
      <c r="O100" s="78"/>
      <c r="P100" s="77">
        <f t="shared" si="3"/>
        <v>0</v>
      </c>
      <c r="Q100" s="78"/>
      <c r="R100" s="77">
        <f t="shared" si="4"/>
        <v>0</v>
      </c>
      <c r="S100" s="78"/>
      <c r="T100" s="77">
        <f t="shared" si="5"/>
        <v>0</v>
      </c>
      <c r="U100" s="78"/>
      <c r="V100" s="77">
        <f t="shared" si="6"/>
        <v>0</v>
      </c>
      <c r="W100" s="78"/>
      <c r="X100" s="77">
        <f t="shared" si="7"/>
        <v>0</v>
      </c>
      <c r="Y100" s="78"/>
      <c r="Z100" s="77">
        <f t="shared" si="8"/>
        <v>0</v>
      </c>
      <c r="AA100" s="78"/>
      <c r="AB100" s="77">
        <f t="shared" si="9"/>
        <v>0</v>
      </c>
      <c r="AC100" s="78"/>
      <c r="AD100" s="77">
        <f t="shared" si="10"/>
        <v>0</v>
      </c>
      <c r="AE100" s="78"/>
      <c r="AF100" s="77">
        <f t="shared" si="11"/>
        <v>0</v>
      </c>
      <c r="AG100" s="79">
        <f t="shared" si="12"/>
        <v>1800</v>
      </c>
    </row>
    <row r="101" spans="4:33" ht="31.5" x14ac:dyDescent="0.25">
      <c r="D101" s="7"/>
      <c r="E101" s="7" t="s">
        <v>240</v>
      </c>
      <c r="F101" s="7"/>
      <c r="G101" s="7"/>
      <c r="H101" s="77">
        <f>2+16.5</f>
        <v>18.5</v>
      </c>
      <c r="I101" s="77">
        <f>9*2</f>
        <v>18</v>
      </c>
      <c r="J101" s="77">
        <f t="shared" si="0"/>
        <v>333</v>
      </c>
      <c r="K101" s="78"/>
      <c r="L101" s="77">
        <f t="shared" si="1"/>
        <v>0</v>
      </c>
      <c r="M101" s="78"/>
      <c r="N101" s="77">
        <f t="shared" si="2"/>
        <v>0</v>
      </c>
      <c r="O101" s="78"/>
      <c r="P101" s="77">
        <f t="shared" si="3"/>
        <v>0</v>
      </c>
      <c r="Q101" s="78"/>
      <c r="R101" s="77">
        <f t="shared" si="4"/>
        <v>0</v>
      </c>
      <c r="S101" s="78"/>
      <c r="T101" s="77">
        <f t="shared" si="5"/>
        <v>0</v>
      </c>
      <c r="U101" s="78"/>
      <c r="V101" s="77">
        <f t="shared" si="6"/>
        <v>0</v>
      </c>
      <c r="W101" s="78"/>
      <c r="X101" s="77">
        <f t="shared" si="7"/>
        <v>0</v>
      </c>
      <c r="Y101" s="78"/>
      <c r="Z101" s="77">
        <f t="shared" si="8"/>
        <v>0</v>
      </c>
      <c r="AA101" s="78"/>
      <c r="AB101" s="77">
        <f t="shared" si="9"/>
        <v>0</v>
      </c>
      <c r="AC101" s="78"/>
      <c r="AD101" s="77">
        <f t="shared" si="10"/>
        <v>0</v>
      </c>
      <c r="AE101" s="78"/>
      <c r="AF101" s="77">
        <f t="shared" si="11"/>
        <v>0</v>
      </c>
      <c r="AG101" s="79">
        <f t="shared" si="12"/>
        <v>333</v>
      </c>
    </row>
    <row r="102" spans="4:33" ht="47.25" x14ac:dyDescent="0.25">
      <c r="D102" s="7" t="s">
        <v>241</v>
      </c>
      <c r="E102" s="7"/>
      <c r="F102" s="7"/>
      <c r="G102" s="7" t="s">
        <v>242</v>
      </c>
      <c r="H102" s="77">
        <v>300</v>
      </c>
      <c r="I102" s="77">
        <v>9</v>
      </c>
      <c r="J102" s="77">
        <f t="shared" si="0"/>
        <v>2700</v>
      </c>
      <c r="K102" s="78"/>
      <c r="L102" s="77">
        <f t="shared" si="1"/>
        <v>0</v>
      </c>
      <c r="M102" s="78"/>
      <c r="N102" s="77">
        <f t="shared" si="2"/>
        <v>0</v>
      </c>
      <c r="O102" s="78"/>
      <c r="P102" s="77">
        <f t="shared" si="3"/>
        <v>0</v>
      </c>
      <c r="Q102" s="78"/>
      <c r="R102" s="77">
        <f t="shared" si="4"/>
        <v>0</v>
      </c>
      <c r="S102" s="78"/>
      <c r="T102" s="77">
        <f t="shared" si="5"/>
        <v>0</v>
      </c>
      <c r="U102" s="78"/>
      <c r="V102" s="77">
        <f t="shared" si="6"/>
        <v>0</v>
      </c>
      <c r="W102" s="78"/>
      <c r="X102" s="77">
        <f t="shared" si="7"/>
        <v>0</v>
      </c>
      <c r="Y102" s="78"/>
      <c r="Z102" s="77">
        <f t="shared" si="8"/>
        <v>0</v>
      </c>
      <c r="AA102" s="78"/>
      <c r="AB102" s="77">
        <f t="shared" si="9"/>
        <v>0</v>
      </c>
      <c r="AC102" s="78"/>
      <c r="AD102" s="77">
        <f t="shared" si="10"/>
        <v>0</v>
      </c>
      <c r="AE102" s="78"/>
      <c r="AF102" s="77">
        <f t="shared" si="11"/>
        <v>0</v>
      </c>
      <c r="AG102" s="79">
        <f t="shared" si="12"/>
        <v>2700</v>
      </c>
    </row>
    <row r="103" spans="4:33" ht="15.75" x14ac:dyDescent="0.25">
      <c r="D103" s="7"/>
      <c r="E103" s="7"/>
      <c r="F103" s="7"/>
      <c r="G103" s="7"/>
      <c r="H103" s="77"/>
      <c r="I103" s="77"/>
      <c r="J103" s="77">
        <f t="shared" si="0"/>
        <v>0</v>
      </c>
      <c r="K103" s="78"/>
      <c r="L103" s="77">
        <f t="shared" si="1"/>
        <v>0</v>
      </c>
      <c r="M103" s="78"/>
      <c r="N103" s="77">
        <f t="shared" si="2"/>
        <v>0</v>
      </c>
      <c r="O103" s="78"/>
      <c r="P103" s="77">
        <f t="shared" si="3"/>
        <v>0</v>
      </c>
      <c r="Q103" s="78"/>
      <c r="R103" s="77">
        <f t="shared" si="4"/>
        <v>0</v>
      </c>
      <c r="S103" s="78"/>
      <c r="T103" s="77">
        <f t="shared" si="5"/>
        <v>0</v>
      </c>
      <c r="U103" s="78"/>
      <c r="V103" s="77">
        <f t="shared" si="6"/>
        <v>0</v>
      </c>
      <c r="W103" s="78"/>
      <c r="X103" s="77">
        <f t="shared" si="7"/>
        <v>0</v>
      </c>
      <c r="Y103" s="78"/>
      <c r="Z103" s="77">
        <f t="shared" si="8"/>
        <v>0</v>
      </c>
      <c r="AA103" s="78"/>
      <c r="AB103" s="77">
        <f t="shared" si="9"/>
        <v>0</v>
      </c>
      <c r="AC103" s="78"/>
      <c r="AD103" s="77">
        <f t="shared" si="10"/>
        <v>0</v>
      </c>
      <c r="AE103" s="78"/>
      <c r="AF103" s="77">
        <f t="shared" si="11"/>
        <v>0</v>
      </c>
      <c r="AG103" s="79">
        <f t="shared" si="12"/>
        <v>0</v>
      </c>
    </row>
    <row r="104" spans="4:33" ht="63" x14ac:dyDescent="0.25">
      <c r="D104" s="7" t="s">
        <v>243</v>
      </c>
      <c r="E104" s="7"/>
      <c r="F104" s="7"/>
      <c r="G104" s="7" t="s">
        <v>244</v>
      </c>
      <c r="H104" s="77">
        <v>30</v>
      </c>
      <c r="I104" s="77">
        <f>30*2</f>
        <v>60</v>
      </c>
      <c r="J104" s="77">
        <f t="shared" si="0"/>
        <v>1800</v>
      </c>
      <c r="K104" s="78"/>
      <c r="L104" s="77">
        <f t="shared" si="1"/>
        <v>0</v>
      </c>
      <c r="M104" s="78"/>
      <c r="N104" s="77">
        <f t="shared" si="2"/>
        <v>0</v>
      </c>
      <c r="O104" s="78"/>
      <c r="P104" s="77">
        <f t="shared" si="3"/>
        <v>0</v>
      </c>
      <c r="Q104" s="78"/>
      <c r="R104" s="77">
        <f t="shared" si="4"/>
        <v>0</v>
      </c>
      <c r="S104" s="78"/>
      <c r="T104" s="77">
        <f t="shared" si="5"/>
        <v>0</v>
      </c>
      <c r="U104" s="78"/>
      <c r="V104" s="77">
        <f t="shared" si="6"/>
        <v>0</v>
      </c>
      <c r="W104" s="78"/>
      <c r="X104" s="77">
        <f t="shared" si="7"/>
        <v>0</v>
      </c>
      <c r="Y104" s="78"/>
      <c r="Z104" s="77">
        <f t="shared" si="8"/>
        <v>0</v>
      </c>
      <c r="AA104" s="78"/>
      <c r="AB104" s="77">
        <f t="shared" si="9"/>
        <v>0</v>
      </c>
      <c r="AC104" s="78"/>
      <c r="AD104" s="77">
        <f t="shared" si="10"/>
        <v>0</v>
      </c>
      <c r="AE104" s="78"/>
      <c r="AF104" s="77">
        <f t="shared" si="11"/>
        <v>0</v>
      </c>
      <c r="AG104" s="79">
        <f t="shared" si="12"/>
        <v>1800</v>
      </c>
    </row>
    <row r="105" spans="4:33" ht="15.75" x14ac:dyDescent="0.25">
      <c r="D105" s="7"/>
      <c r="E105" s="7"/>
      <c r="F105" s="7"/>
      <c r="G105" s="7"/>
      <c r="H105" s="77"/>
      <c r="I105" s="77"/>
      <c r="J105" s="77">
        <f t="shared" si="0"/>
        <v>0</v>
      </c>
      <c r="K105" s="78"/>
      <c r="L105" s="77">
        <f t="shared" si="1"/>
        <v>0</v>
      </c>
      <c r="M105" s="78"/>
      <c r="N105" s="77">
        <f t="shared" si="2"/>
        <v>0</v>
      </c>
      <c r="O105" s="78"/>
      <c r="P105" s="77">
        <f t="shared" si="3"/>
        <v>0</v>
      </c>
      <c r="Q105" s="78"/>
      <c r="R105" s="77">
        <f t="shared" si="4"/>
        <v>0</v>
      </c>
      <c r="S105" s="78"/>
      <c r="T105" s="77">
        <f t="shared" si="5"/>
        <v>0</v>
      </c>
      <c r="U105" s="78"/>
      <c r="V105" s="77">
        <f t="shared" si="6"/>
        <v>0</v>
      </c>
      <c r="W105" s="78"/>
      <c r="X105" s="77">
        <f t="shared" si="7"/>
        <v>0</v>
      </c>
      <c r="Y105" s="78"/>
      <c r="Z105" s="77">
        <f t="shared" si="8"/>
        <v>0</v>
      </c>
      <c r="AA105" s="78"/>
      <c r="AB105" s="77">
        <f t="shared" si="9"/>
        <v>0</v>
      </c>
      <c r="AC105" s="78"/>
      <c r="AD105" s="77">
        <f t="shared" si="10"/>
        <v>0</v>
      </c>
      <c r="AE105" s="78"/>
      <c r="AF105" s="77">
        <f t="shared" si="11"/>
        <v>0</v>
      </c>
      <c r="AG105" s="79">
        <f t="shared" si="12"/>
        <v>0</v>
      </c>
    </row>
    <row r="106" spans="4:33" ht="31.5" x14ac:dyDescent="0.25">
      <c r="D106" s="7" t="s">
        <v>245</v>
      </c>
      <c r="E106" s="7"/>
      <c r="F106" s="7"/>
      <c r="G106" s="7"/>
      <c r="H106" s="77">
        <v>30</v>
      </c>
      <c r="I106" s="77"/>
      <c r="J106" s="77">
        <f t="shared" ref="J106:J169" si="36">$H106*I106</f>
        <v>0</v>
      </c>
      <c r="K106" s="78"/>
      <c r="L106" s="77">
        <f t="shared" ref="L106:L169" si="37">$H106*K106</f>
        <v>0</v>
      </c>
      <c r="M106" s="78"/>
      <c r="N106" s="77">
        <f t="shared" ref="N106:N169" si="38">$H106*M106</f>
        <v>0</v>
      </c>
      <c r="O106" s="77">
        <f>30*2</f>
        <v>60</v>
      </c>
      <c r="P106" s="77">
        <f t="shared" ref="P106:P169" si="39">$H106*O106</f>
        <v>1800</v>
      </c>
      <c r="Q106" s="78"/>
      <c r="R106" s="77">
        <f t="shared" ref="R106:R169" si="40">$H106*Q106</f>
        <v>0</v>
      </c>
      <c r="S106" s="78"/>
      <c r="T106" s="77">
        <f t="shared" ref="T106:T169" si="41">$H106*S106</f>
        <v>0</v>
      </c>
      <c r="U106" s="77">
        <f>30*2</f>
        <v>60</v>
      </c>
      <c r="V106" s="77">
        <f t="shared" ref="V106:V169" si="42">$H106*U106</f>
        <v>1800</v>
      </c>
      <c r="W106" s="78"/>
      <c r="X106" s="77">
        <f t="shared" ref="X106:X169" si="43">$H106*W106</f>
        <v>0</v>
      </c>
      <c r="Y106" s="78"/>
      <c r="Z106" s="77">
        <f t="shared" ref="Z106:Z169" si="44">$H106*Y106</f>
        <v>0</v>
      </c>
      <c r="AA106" s="77">
        <f>30*2</f>
        <v>60</v>
      </c>
      <c r="AB106" s="77">
        <f t="shared" ref="AB106:AB169" si="45">$H106*AA106</f>
        <v>1800</v>
      </c>
      <c r="AC106" s="78"/>
      <c r="AD106" s="77">
        <f t="shared" ref="AD106:AD169" si="46">$H106*AC106</f>
        <v>0</v>
      </c>
      <c r="AE106" s="78"/>
      <c r="AF106" s="77">
        <f t="shared" ref="AF106:AF169" si="47">$H106*AE106</f>
        <v>0</v>
      </c>
      <c r="AG106" s="79">
        <f t="shared" si="12"/>
        <v>5400</v>
      </c>
    </row>
    <row r="107" spans="4:33" ht="15.75" x14ac:dyDescent="0.25">
      <c r="D107" s="7"/>
      <c r="E107" s="7"/>
      <c r="F107" s="7"/>
      <c r="G107" s="7"/>
      <c r="H107" s="77"/>
      <c r="I107" s="77"/>
      <c r="J107" s="77">
        <f t="shared" si="36"/>
        <v>0</v>
      </c>
      <c r="K107" s="78"/>
      <c r="L107" s="77">
        <f t="shared" si="37"/>
        <v>0</v>
      </c>
      <c r="M107" s="78"/>
      <c r="N107" s="77">
        <f t="shared" si="38"/>
        <v>0</v>
      </c>
      <c r="O107" s="78"/>
      <c r="P107" s="77">
        <f t="shared" si="39"/>
        <v>0</v>
      </c>
      <c r="Q107" s="78"/>
      <c r="R107" s="77">
        <f t="shared" si="40"/>
        <v>0</v>
      </c>
      <c r="S107" s="78"/>
      <c r="T107" s="77">
        <f t="shared" si="41"/>
        <v>0</v>
      </c>
      <c r="U107" s="78"/>
      <c r="V107" s="77">
        <f t="shared" si="42"/>
        <v>0</v>
      </c>
      <c r="W107" s="78"/>
      <c r="X107" s="77">
        <f t="shared" si="43"/>
        <v>0</v>
      </c>
      <c r="Y107" s="78"/>
      <c r="Z107" s="77">
        <f t="shared" si="44"/>
        <v>0</v>
      </c>
      <c r="AA107" s="78"/>
      <c r="AB107" s="77">
        <f t="shared" si="45"/>
        <v>0</v>
      </c>
      <c r="AC107" s="78"/>
      <c r="AD107" s="77">
        <f t="shared" si="46"/>
        <v>0</v>
      </c>
      <c r="AE107" s="78"/>
      <c r="AF107" s="77">
        <f t="shared" si="47"/>
        <v>0</v>
      </c>
      <c r="AG107" s="79">
        <f t="shared" si="12"/>
        <v>0</v>
      </c>
    </row>
    <row r="108" spans="4:33" ht="47.25" x14ac:dyDescent="0.25">
      <c r="D108" s="7" t="s">
        <v>246</v>
      </c>
      <c r="E108" s="7"/>
      <c r="F108" s="7"/>
      <c r="G108" s="7" t="s">
        <v>247</v>
      </c>
      <c r="H108" s="82">
        <v>50</v>
      </c>
      <c r="I108" s="77">
        <f>9*10</f>
        <v>90</v>
      </c>
      <c r="J108" s="77">
        <f t="shared" si="36"/>
        <v>4500</v>
      </c>
      <c r="K108" s="78"/>
      <c r="L108" s="77">
        <f t="shared" si="37"/>
        <v>0</v>
      </c>
      <c r="M108" s="78"/>
      <c r="N108" s="77">
        <f t="shared" si="38"/>
        <v>0</v>
      </c>
      <c r="O108" s="78"/>
      <c r="P108" s="77">
        <f t="shared" si="39"/>
        <v>0</v>
      </c>
      <c r="Q108" s="78"/>
      <c r="R108" s="77">
        <f t="shared" si="40"/>
        <v>0</v>
      </c>
      <c r="S108" s="78"/>
      <c r="T108" s="77">
        <f t="shared" si="41"/>
        <v>0</v>
      </c>
      <c r="U108" s="78"/>
      <c r="V108" s="77">
        <f t="shared" si="42"/>
        <v>0</v>
      </c>
      <c r="W108" s="78"/>
      <c r="X108" s="77">
        <f t="shared" si="43"/>
        <v>0</v>
      </c>
      <c r="Y108" s="78"/>
      <c r="Z108" s="77">
        <f t="shared" si="44"/>
        <v>0</v>
      </c>
      <c r="AA108" s="78"/>
      <c r="AB108" s="77">
        <f t="shared" si="45"/>
        <v>0</v>
      </c>
      <c r="AC108" s="78"/>
      <c r="AD108" s="77">
        <f t="shared" si="46"/>
        <v>0</v>
      </c>
      <c r="AE108" s="78"/>
      <c r="AF108" s="77">
        <f t="shared" si="47"/>
        <v>0</v>
      </c>
      <c r="AG108" s="79">
        <f t="shared" si="12"/>
        <v>4500</v>
      </c>
    </row>
    <row r="109" spans="4:33" ht="15.75" x14ac:dyDescent="0.25">
      <c r="D109" s="7"/>
      <c r="E109" s="7"/>
      <c r="F109" s="7"/>
      <c r="G109" s="7"/>
      <c r="H109" s="77"/>
      <c r="I109" s="77"/>
      <c r="J109" s="77">
        <f t="shared" si="36"/>
        <v>0</v>
      </c>
      <c r="K109" s="78"/>
      <c r="L109" s="77">
        <f t="shared" si="37"/>
        <v>0</v>
      </c>
      <c r="M109" s="78"/>
      <c r="N109" s="77">
        <f t="shared" si="38"/>
        <v>0</v>
      </c>
      <c r="O109" s="78"/>
      <c r="P109" s="77">
        <f t="shared" si="39"/>
        <v>0</v>
      </c>
      <c r="Q109" s="78"/>
      <c r="R109" s="77">
        <f t="shared" si="40"/>
        <v>0</v>
      </c>
      <c r="S109" s="78"/>
      <c r="T109" s="77">
        <f t="shared" si="41"/>
        <v>0</v>
      </c>
      <c r="U109" s="78"/>
      <c r="V109" s="77">
        <f t="shared" si="42"/>
        <v>0</v>
      </c>
      <c r="W109" s="78"/>
      <c r="X109" s="77">
        <f t="shared" si="43"/>
        <v>0</v>
      </c>
      <c r="Y109" s="78"/>
      <c r="Z109" s="77">
        <f t="shared" si="44"/>
        <v>0</v>
      </c>
      <c r="AA109" s="78"/>
      <c r="AB109" s="77">
        <f t="shared" si="45"/>
        <v>0</v>
      </c>
      <c r="AC109" s="78"/>
      <c r="AD109" s="77">
        <f t="shared" si="46"/>
        <v>0</v>
      </c>
      <c r="AE109" s="78"/>
      <c r="AF109" s="77">
        <f t="shared" si="47"/>
        <v>0</v>
      </c>
      <c r="AG109" s="79">
        <f t="shared" si="12"/>
        <v>0</v>
      </c>
    </row>
    <row r="110" spans="4:33" ht="31.5" x14ac:dyDescent="0.25">
      <c r="D110" s="7" t="s">
        <v>248</v>
      </c>
      <c r="E110" s="7"/>
      <c r="F110" s="7"/>
      <c r="G110" s="7"/>
      <c r="H110" s="77"/>
      <c r="I110" s="77"/>
      <c r="J110" s="77">
        <f t="shared" si="36"/>
        <v>0</v>
      </c>
      <c r="K110" s="78"/>
      <c r="L110" s="77">
        <f t="shared" si="37"/>
        <v>0</v>
      </c>
      <c r="M110" s="78"/>
      <c r="N110" s="77">
        <f t="shared" si="38"/>
        <v>0</v>
      </c>
      <c r="O110" s="78"/>
      <c r="P110" s="77">
        <f t="shared" si="39"/>
        <v>0</v>
      </c>
      <c r="Q110" s="78"/>
      <c r="R110" s="77">
        <f t="shared" si="40"/>
        <v>0</v>
      </c>
      <c r="S110" s="78"/>
      <c r="T110" s="77">
        <f t="shared" si="41"/>
        <v>0</v>
      </c>
      <c r="U110" s="78"/>
      <c r="V110" s="77">
        <f t="shared" si="42"/>
        <v>0</v>
      </c>
      <c r="W110" s="78"/>
      <c r="X110" s="77">
        <f t="shared" si="43"/>
        <v>0</v>
      </c>
      <c r="Y110" s="78"/>
      <c r="Z110" s="77">
        <f t="shared" si="44"/>
        <v>0</v>
      </c>
      <c r="AA110" s="78"/>
      <c r="AB110" s="77">
        <f t="shared" si="45"/>
        <v>0</v>
      </c>
      <c r="AC110" s="78"/>
      <c r="AD110" s="77">
        <f t="shared" si="46"/>
        <v>0</v>
      </c>
      <c r="AE110" s="78"/>
      <c r="AF110" s="77">
        <f t="shared" si="47"/>
        <v>0</v>
      </c>
      <c r="AG110" s="79">
        <f t="shared" si="12"/>
        <v>0</v>
      </c>
    </row>
    <row r="111" spans="4:33" ht="15.75" x14ac:dyDescent="0.25">
      <c r="D111" s="7"/>
      <c r="E111" s="7"/>
      <c r="F111" s="7"/>
      <c r="G111" s="7"/>
      <c r="H111" s="77"/>
      <c r="I111" s="77"/>
      <c r="J111" s="77">
        <f t="shared" si="36"/>
        <v>0</v>
      </c>
      <c r="K111" s="78"/>
      <c r="L111" s="77">
        <f t="shared" si="37"/>
        <v>0</v>
      </c>
      <c r="M111" s="78"/>
      <c r="N111" s="77">
        <f t="shared" si="38"/>
        <v>0</v>
      </c>
      <c r="O111" s="78"/>
      <c r="P111" s="77">
        <f t="shared" si="39"/>
        <v>0</v>
      </c>
      <c r="Q111" s="78"/>
      <c r="R111" s="77">
        <f t="shared" si="40"/>
        <v>0</v>
      </c>
      <c r="S111" s="78"/>
      <c r="T111" s="77">
        <f t="shared" si="41"/>
        <v>0</v>
      </c>
      <c r="U111" s="78"/>
      <c r="V111" s="77">
        <f t="shared" si="42"/>
        <v>0</v>
      </c>
      <c r="W111" s="78"/>
      <c r="X111" s="77">
        <f t="shared" si="43"/>
        <v>0</v>
      </c>
      <c r="Y111" s="78"/>
      <c r="Z111" s="77">
        <f t="shared" si="44"/>
        <v>0</v>
      </c>
      <c r="AA111" s="78"/>
      <c r="AB111" s="77">
        <f t="shared" si="45"/>
        <v>0</v>
      </c>
      <c r="AC111" s="78"/>
      <c r="AD111" s="77">
        <f t="shared" si="46"/>
        <v>0</v>
      </c>
      <c r="AE111" s="78"/>
      <c r="AF111" s="77">
        <f t="shared" si="47"/>
        <v>0</v>
      </c>
      <c r="AG111" s="79">
        <f t="shared" si="12"/>
        <v>0</v>
      </c>
    </row>
    <row r="112" spans="4:33" ht="31.5" x14ac:dyDescent="0.25">
      <c r="D112" s="7" t="s">
        <v>249</v>
      </c>
      <c r="E112" s="7" t="s">
        <v>250</v>
      </c>
      <c r="F112" s="7"/>
      <c r="G112" s="7" t="s">
        <v>251</v>
      </c>
      <c r="H112" s="77">
        <v>500</v>
      </c>
      <c r="I112" s="77">
        <v>9</v>
      </c>
      <c r="J112" s="77">
        <f t="shared" si="36"/>
        <v>4500</v>
      </c>
      <c r="K112" s="78"/>
      <c r="L112" s="77">
        <f t="shared" si="37"/>
        <v>0</v>
      </c>
      <c r="M112" s="78">
        <v>9</v>
      </c>
      <c r="N112" s="77">
        <f t="shared" si="38"/>
        <v>4500</v>
      </c>
      <c r="O112" s="78"/>
      <c r="P112" s="77">
        <f t="shared" si="39"/>
        <v>0</v>
      </c>
      <c r="Q112" s="78">
        <v>9</v>
      </c>
      <c r="R112" s="77">
        <f t="shared" si="40"/>
        <v>4500</v>
      </c>
      <c r="S112" s="78"/>
      <c r="T112" s="77">
        <f t="shared" si="41"/>
        <v>0</v>
      </c>
      <c r="U112" s="78">
        <v>9</v>
      </c>
      <c r="V112" s="77">
        <f t="shared" si="42"/>
        <v>4500</v>
      </c>
      <c r="W112" s="78"/>
      <c r="X112" s="77">
        <f t="shared" si="43"/>
        <v>0</v>
      </c>
      <c r="Y112" s="78">
        <v>9</v>
      </c>
      <c r="Z112" s="77">
        <f t="shared" si="44"/>
        <v>4500</v>
      </c>
      <c r="AA112" s="78"/>
      <c r="AB112" s="77">
        <f t="shared" si="45"/>
        <v>0</v>
      </c>
      <c r="AC112" s="78">
        <v>9</v>
      </c>
      <c r="AD112" s="77">
        <f t="shared" si="46"/>
        <v>4500</v>
      </c>
      <c r="AE112" s="78"/>
      <c r="AF112" s="77">
        <f t="shared" si="47"/>
        <v>0</v>
      </c>
      <c r="AG112" s="79">
        <f t="shared" ref="AG112:AG175" si="48">J112+L112+N112+P112+R112+T112+V112+X112+Z112+AB112+AD112+AF112</f>
        <v>27000</v>
      </c>
    </row>
    <row r="113" spans="4:33" ht="15.75" x14ac:dyDescent="0.25">
      <c r="D113" s="7"/>
      <c r="E113" s="7"/>
      <c r="F113" s="7"/>
      <c r="G113" s="7"/>
      <c r="H113" s="77"/>
      <c r="I113" s="77"/>
      <c r="J113" s="77">
        <f t="shared" si="36"/>
        <v>0</v>
      </c>
      <c r="K113" s="78"/>
      <c r="L113" s="77">
        <f t="shared" si="37"/>
        <v>0</v>
      </c>
      <c r="M113" s="78"/>
      <c r="N113" s="77">
        <f t="shared" si="38"/>
        <v>0</v>
      </c>
      <c r="O113" s="78"/>
      <c r="P113" s="77">
        <f t="shared" si="39"/>
        <v>0</v>
      </c>
      <c r="Q113" s="78"/>
      <c r="R113" s="77">
        <f t="shared" si="40"/>
        <v>0</v>
      </c>
      <c r="S113" s="78"/>
      <c r="T113" s="77">
        <f t="shared" si="41"/>
        <v>0</v>
      </c>
      <c r="U113" s="78"/>
      <c r="V113" s="77">
        <f t="shared" si="42"/>
        <v>0</v>
      </c>
      <c r="W113" s="78"/>
      <c r="X113" s="77">
        <f t="shared" si="43"/>
        <v>0</v>
      </c>
      <c r="Y113" s="78"/>
      <c r="Z113" s="77">
        <f t="shared" si="44"/>
        <v>0</v>
      </c>
      <c r="AA113" s="78"/>
      <c r="AB113" s="77">
        <f t="shared" si="45"/>
        <v>0</v>
      </c>
      <c r="AC113" s="78"/>
      <c r="AD113" s="77">
        <f t="shared" si="46"/>
        <v>0</v>
      </c>
      <c r="AE113" s="78"/>
      <c r="AF113" s="77">
        <f t="shared" si="47"/>
        <v>0</v>
      </c>
      <c r="AG113" s="79">
        <f t="shared" si="48"/>
        <v>0</v>
      </c>
    </row>
    <row r="114" spans="4:33" ht="31.5" x14ac:dyDescent="0.25">
      <c r="D114" s="7" t="s">
        <v>252</v>
      </c>
      <c r="E114" s="7"/>
      <c r="F114" s="7"/>
      <c r="G114" s="7"/>
      <c r="H114" s="77">
        <v>16.5</v>
      </c>
      <c r="I114" s="77"/>
      <c r="J114" s="77">
        <f t="shared" si="36"/>
        <v>0</v>
      </c>
      <c r="K114" s="78">
        <f>5*3</f>
        <v>15</v>
      </c>
      <c r="L114" s="77">
        <f t="shared" si="37"/>
        <v>247.5</v>
      </c>
      <c r="M114" s="78"/>
      <c r="N114" s="77">
        <f t="shared" si="38"/>
        <v>0</v>
      </c>
      <c r="O114" s="78">
        <f>5*3</f>
        <v>15</v>
      </c>
      <c r="P114" s="77">
        <f t="shared" si="39"/>
        <v>247.5</v>
      </c>
      <c r="Q114" s="78"/>
      <c r="R114" s="77">
        <f t="shared" si="40"/>
        <v>0</v>
      </c>
      <c r="S114" s="78"/>
      <c r="T114" s="77">
        <f t="shared" si="41"/>
        <v>0</v>
      </c>
      <c r="U114" s="78">
        <f>5*3</f>
        <v>15</v>
      </c>
      <c r="V114" s="77">
        <f t="shared" si="42"/>
        <v>247.5</v>
      </c>
      <c r="W114" s="78"/>
      <c r="X114" s="77">
        <f t="shared" si="43"/>
        <v>0</v>
      </c>
      <c r="Y114" s="78"/>
      <c r="Z114" s="77">
        <f t="shared" si="44"/>
        <v>0</v>
      </c>
      <c r="AA114" s="78">
        <f>5*3</f>
        <v>15</v>
      </c>
      <c r="AB114" s="77">
        <f t="shared" si="45"/>
        <v>247.5</v>
      </c>
      <c r="AC114" s="78"/>
      <c r="AD114" s="77">
        <f t="shared" si="46"/>
        <v>0</v>
      </c>
      <c r="AE114" s="78"/>
      <c r="AF114" s="77">
        <f t="shared" si="47"/>
        <v>0</v>
      </c>
      <c r="AG114" s="79">
        <f t="shared" si="48"/>
        <v>990</v>
      </c>
    </row>
    <row r="115" spans="4:33" ht="15.75" x14ac:dyDescent="0.25">
      <c r="D115" s="7"/>
      <c r="E115" s="7"/>
      <c r="F115" s="7"/>
      <c r="G115" s="7"/>
      <c r="H115" s="77"/>
      <c r="I115" s="77"/>
      <c r="J115" s="77">
        <f t="shared" si="36"/>
        <v>0</v>
      </c>
      <c r="K115" s="78"/>
      <c r="L115" s="77">
        <f t="shared" si="37"/>
        <v>0</v>
      </c>
      <c r="M115" s="78"/>
      <c r="N115" s="77">
        <f t="shared" si="38"/>
        <v>0</v>
      </c>
      <c r="O115" s="78"/>
      <c r="P115" s="77">
        <f t="shared" si="39"/>
        <v>0</v>
      </c>
      <c r="Q115" s="78"/>
      <c r="R115" s="77">
        <f t="shared" si="40"/>
        <v>0</v>
      </c>
      <c r="S115" s="78"/>
      <c r="T115" s="77">
        <f t="shared" si="41"/>
        <v>0</v>
      </c>
      <c r="U115" s="78"/>
      <c r="V115" s="77">
        <f t="shared" si="42"/>
        <v>0</v>
      </c>
      <c r="W115" s="78"/>
      <c r="X115" s="77">
        <f t="shared" si="43"/>
        <v>0</v>
      </c>
      <c r="Y115" s="78"/>
      <c r="Z115" s="77">
        <f t="shared" si="44"/>
        <v>0</v>
      </c>
      <c r="AA115" s="78"/>
      <c r="AB115" s="77">
        <f t="shared" si="45"/>
        <v>0</v>
      </c>
      <c r="AC115" s="78"/>
      <c r="AD115" s="77">
        <f t="shared" si="46"/>
        <v>0</v>
      </c>
      <c r="AE115" s="78"/>
      <c r="AF115" s="77">
        <f t="shared" si="47"/>
        <v>0</v>
      </c>
      <c r="AG115" s="79">
        <f t="shared" si="48"/>
        <v>0</v>
      </c>
    </row>
    <row r="116" spans="4:33" ht="15.75" x14ac:dyDescent="0.25">
      <c r="D116" s="7"/>
      <c r="E116" s="7"/>
      <c r="F116" s="7"/>
      <c r="G116" s="7"/>
      <c r="H116" s="77"/>
      <c r="I116" s="77"/>
      <c r="J116" s="77">
        <f t="shared" si="36"/>
        <v>0</v>
      </c>
      <c r="K116" s="78"/>
      <c r="L116" s="77">
        <f t="shared" si="37"/>
        <v>0</v>
      </c>
      <c r="M116" s="78"/>
      <c r="N116" s="77">
        <f t="shared" si="38"/>
        <v>0</v>
      </c>
      <c r="O116" s="78"/>
      <c r="P116" s="77">
        <f t="shared" si="39"/>
        <v>0</v>
      </c>
      <c r="Q116" s="78"/>
      <c r="R116" s="77">
        <f t="shared" si="40"/>
        <v>0</v>
      </c>
      <c r="S116" s="78"/>
      <c r="T116" s="77">
        <f t="shared" si="41"/>
        <v>0</v>
      </c>
      <c r="U116" s="78"/>
      <c r="V116" s="77">
        <f t="shared" si="42"/>
        <v>0</v>
      </c>
      <c r="W116" s="78"/>
      <c r="X116" s="77">
        <f t="shared" si="43"/>
        <v>0</v>
      </c>
      <c r="Y116" s="78"/>
      <c r="Z116" s="77">
        <f t="shared" si="44"/>
        <v>0</v>
      </c>
      <c r="AA116" s="78"/>
      <c r="AB116" s="77">
        <f t="shared" si="45"/>
        <v>0</v>
      </c>
      <c r="AC116" s="78"/>
      <c r="AD116" s="77">
        <f t="shared" si="46"/>
        <v>0</v>
      </c>
      <c r="AE116" s="78"/>
      <c r="AF116" s="77">
        <f t="shared" si="47"/>
        <v>0</v>
      </c>
      <c r="AG116" s="79">
        <f>SUM(AG3:AG115)</f>
        <v>1948114.7906976747</v>
      </c>
    </row>
    <row r="117" spans="4:33" ht="15.75" x14ac:dyDescent="0.25">
      <c r="D117" s="7"/>
      <c r="E117" s="7"/>
      <c r="F117" s="7"/>
      <c r="G117" s="7"/>
      <c r="H117" s="77"/>
      <c r="I117" s="77"/>
      <c r="J117" s="77">
        <f t="shared" si="36"/>
        <v>0</v>
      </c>
      <c r="K117" s="78"/>
      <c r="L117" s="77">
        <f t="shared" si="37"/>
        <v>0</v>
      </c>
      <c r="M117" s="78"/>
      <c r="N117" s="77">
        <f t="shared" si="38"/>
        <v>0</v>
      </c>
      <c r="O117" s="78"/>
      <c r="P117" s="77">
        <f t="shared" si="39"/>
        <v>0</v>
      </c>
      <c r="Q117" s="78"/>
      <c r="R117" s="77">
        <f t="shared" si="40"/>
        <v>0</v>
      </c>
      <c r="S117" s="78"/>
      <c r="T117" s="77">
        <f t="shared" si="41"/>
        <v>0</v>
      </c>
      <c r="U117" s="78"/>
      <c r="V117" s="77">
        <f t="shared" si="42"/>
        <v>0</v>
      </c>
      <c r="W117" s="78"/>
      <c r="X117" s="77">
        <f t="shared" si="43"/>
        <v>0</v>
      </c>
      <c r="Y117" s="78"/>
      <c r="Z117" s="77">
        <f t="shared" si="44"/>
        <v>0</v>
      </c>
      <c r="AA117" s="78"/>
      <c r="AB117" s="77">
        <f t="shared" si="45"/>
        <v>0</v>
      </c>
      <c r="AC117" s="78"/>
      <c r="AD117" s="77">
        <f t="shared" si="46"/>
        <v>0</v>
      </c>
      <c r="AE117" s="78"/>
      <c r="AF117" s="77">
        <f t="shared" si="47"/>
        <v>0</v>
      </c>
      <c r="AG117" s="79">
        <f t="shared" si="48"/>
        <v>0</v>
      </c>
    </row>
    <row r="118" spans="4:33" ht="15.75" x14ac:dyDescent="0.25">
      <c r="D118" s="7"/>
      <c r="E118" s="7"/>
      <c r="F118" s="7"/>
      <c r="G118" s="7"/>
      <c r="H118" s="77"/>
      <c r="I118" s="77"/>
      <c r="J118" s="77">
        <f t="shared" si="36"/>
        <v>0</v>
      </c>
      <c r="K118" s="78"/>
      <c r="L118" s="77">
        <f t="shared" si="37"/>
        <v>0</v>
      </c>
      <c r="M118" s="78"/>
      <c r="N118" s="77">
        <f t="shared" si="38"/>
        <v>0</v>
      </c>
      <c r="O118" s="78"/>
      <c r="P118" s="77">
        <f t="shared" si="39"/>
        <v>0</v>
      </c>
      <c r="Q118" s="78"/>
      <c r="R118" s="77">
        <f t="shared" si="40"/>
        <v>0</v>
      </c>
      <c r="S118" s="78"/>
      <c r="T118" s="77">
        <f t="shared" si="41"/>
        <v>0</v>
      </c>
      <c r="U118" s="78"/>
      <c r="V118" s="77">
        <f t="shared" si="42"/>
        <v>0</v>
      </c>
      <c r="W118" s="78"/>
      <c r="X118" s="77">
        <f t="shared" si="43"/>
        <v>0</v>
      </c>
      <c r="Y118" s="78"/>
      <c r="Z118" s="77">
        <f t="shared" si="44"/>
        <v>0</v>
      </c>
      <c r="AA118" s="78"/>
      <c r="AB118" s="77">
        <f t="shared" si="45"/>
        <v>0</v>
      </c>
      <c r="AC118" s="78"/>
      <c r="AD118" s="77">
        <f t="shared" si="46"/>
        <v>0</v>
      </c>
      <c r="AE118" s="78"/>
      <c r="AF118" s="77">
        <f t="shared" si="47"/>
        <v>0</v>
      </c>
      <c r="AG118" s="79">
        <f t="shared" si="48"/>
        <v>0</v>
      </c>
    </row>
    <row r="119" spans="4:33" ht="15.75" x14ac:dyDescent="0.25">
      <c r="D119" s="7"/>
      <c r="E119" s="7"/>
      <c r="F119" s="7"/>
      <c r="G119" s="7"/>
      <c r="H119" s="77"/>
      <c r="I119" s="77"/>
      <c r="J119" s="77">
        <f t="shared" si="36"/>
        <v>0</v>
      </c>
      <c r="K119" s="78"/>
      <c r="L119" s="77">
        <f t="shared" si="37"/>
        <v>0</v>
      </c>
      <c r="M119" s="78"/>
      <c r="N119" s="77">
        <f t="shared" si="38"/>
        <v>0</v>
      </c>
      <c r="O119" s="78"/>
      <c r="P119" s="77">
        <f t="shared" si="39"/>
        <v>0</v>
      </c>
      <c r="Q119" s="78"/>
      <c r="R119" s="77">
        <f t="shared" si="40"/>
        <v>0</v>
      </c>
      <c r="S119" s="78"/>
      <c r="T119" s="77">
        <f t="shared" si="41"/>
        <v>0</v>
      </c>
      <c r="U119" s="78"/>
      <c r="V119" s="77">
        <f t="shared" si="42"/>
        <v>0</v>
      </c>
      <c r="W119" s="78"/>
      <c r="X119" s="77">
        <f t="shared" si="43"/>
        <v>0</v>
      </c>
      <c r="Y119" s="78"/>
      <c r="Z119" s="77">
        <f t="shared" si="44"/>
        <v>0</v>
      </c>
      <c r="AA119" s="78"/>
      <c r="AB119" s="77">
        <f t="shared" si="45"/>
        <v>0</v>
      </c>
      <c r="AC119" s="78"/>
      <c r="AD119" s="77">
        <f t="shared" si="46"/>
        <v>0</v>
      </c>
      <c r="AE119" s="78"/>
      <c r="AF119" s="77">
        <f t="shared" si="47"/>
        <v>0</v>
      </c>
      <c r="AG119" s="79">
        <f t="shared" si="48"/>
        <v>0</v>
      </c>
    </row>
    <row r="120" spans="4:33" ht="15.75" x14ac:dyDescent="0.25">
      <c r="D120" s="7"/>
      <c r="E120" s="7"/>
      <c r="F120" s="7"/>
      <c r="G120" s="7"/>
      <c r="H120" s="77"/>
      <c r="I120" s="77"/>
      <c r="J120" s="77">
        <f t="shared" si="36"/>
        <v>0</v>
      </c>
      <c r="K120" s="78"/>
      <c r="L120" s="77">
        <f t="shared" si="37"/>
        <v>0</v>
      </c>
      <c r="M120" s="78"/>
      <c r="N120" s="77">
        <f t="shared" si="38"/>
        <v>0</v>
      </c>
      <c r="O120" s="78"/>
      <c r="P120" s="77">
        <f t="shared" si="39"/>
        <v>0</v>
      </c>
      <c r="Q120" s="78"/>
      <c r="R120" s="77">
        <f t="shared" si="40"/>
        <v>0</v>
      </c>
      <c r="S120" s="78"/>
      <c r="T120" s="77">
        <f t="shared" si="41"/>
        <v>0</v>
      </c>
      <c r="U120" s="78"/>
      <c r="V120" s="77">
        <f t="shared" si="42"/>
        <v>0</v>
      </c>
      <c r="W120" s="78"/>
      <c r="X120" s="77">
        <f t="shared" si="43"/>
        <v>0</v>
      </c>
      <c r="Y120" s="78"/>
      <c r="Z120" s="77">
        <f t="shared" si="44"/>
        <v>0</v>
      </c>
      <c r="AA120" s="78"/>
      <c r="AB120" s="77">
        <f t="shared" si="45"/>
        <v>0</v>
      </c>
      <c r="AC120" s="78"/>
      <c r="AD120" s="77">
        <f t="shared" si="46"/>
        <v>0</v>
      </c>
      <c r="AE120" s="78"/>
      <c r="AF120" s="77">
        <f t="shared" si="47"/>
        <v>0</v>
      </c>
      <c r="AG120" s="79">
        <f t="shared" si="48"/>
        <v>0</v>
      </c>
    </row>
    <row r="121" spans="4:33" ht="15.75" x14ac:dyDescent="0.25">
      <c r="D121" s="7"/>
      <c r="E121" s="7"/>
      <c r="F121" s="7"/>
      <c r="G121" s="7"/>
      <c r="H121" s="77"/>
      <c r="I121" s="77"/>
      <c r="J121" s="77">
        <f t="shared" si="36"/>
        <v>0</v>
      </c>
      <c r="K121" s="78"/>
      <c r="L121" s="77">
        <f t="shared" si="37"/>
        <v>0</v>
      </c>
      <c r="M121" s="78"/>
      <c r="N121" s="77">
        <f t="shared" si="38"/>
        <v>0</v>
      </c>
      <c r="O121" s="78"/>
      <c r="P121" s="77">
        <f t="shared" si="39"/>
        <v>0</v>
      </c>
      <c r="Q121" s="78"/>
      <c r="R121" s="77">
        <f t="shared" si="40"/>
        <v>0</v>
      </c>
      <c r="S121" s="78"/>
      <c r="T121" s="77">
        <f t="shared" si="41"/>
        <v>0</v>
      </c>
      <c r="U121" s="78"/>
      <c r="V121" s="77">
        <f t="shared" si="42"/>
        <v>0</v>
      </c>
      <c r="W121" s="78"/>
      <c r="X121" s="77">
        <f t="shared" si="43"/>
        <v>0</v>
      </c>
      <c r="Y121" s="78"/>
      <c r="Z121" s="77">
        <f t="shared" si="44"/>
        <v>0</v>
      </c>
      <c r="AA121" s="78"/>
      <c r="AB121" s="77">
        <f t="shared" si="45"/>
        <v>0</v>
      </c>
      <c r="AC121" s="78"/>
      <c r="AD121" s="77">
        <f t="shared" si="46"/>
        <v>0</v>
      </c>
      <c r="AE121" s="78"/>
      <c r="AF121" s="77">
        <f t="shared" si="47"/>
        <v>0</v>
      </c>
      <c r="AG121" s="79">
        <f t="shared" si="48"/>
        <v>0</v>
      </c>
    </row>
    <row r="122" spans="4:33" ht="15.75" x14ac:dyDescent="0.25">
      <c r="D122" s="7"/>
      <c r="E122" s="7"/>
      <c r="F122" s="7"/>
      <c r="G122" s="7"/>
      <c r="H122" s="77"/>
      <c r="I122" s="77"/>
      <c r="J122" s="77">
        <f t="shared" si="36"/>
        <v>0</v>
      </c>
      <c r="K122" s="78"/>
      <c r="L122" s="77">
        <f t="shared" si="37"/>
        <v>0</v>
      </c>
      <c r="M122" s="78"/>
      <c r="N122" s="77">
        <f t="shared" si="38"/>
        <v>0</v>
      </c>
      <c r="O122" s="78"/>
      <c r="P122" s="77">
        <f t="shared" si="39"/>
        <v>0</v>
      </c>
      <c r="Q122" s="78"/>
      <c r="R122" s="77">
        <f t="shared" si="40"/>
        <v>0</v>
      </c>
      <c r="S122" s="78"/>
      <c r="T122" s="77">
        <f t="shared" si="41"/>
        <v>0</v>
      </c>
      <c r="U122" s="78"/>
      <c r="V122" s="77">
        <f t="shared" si="42"/>
        <v>0</v>
      </c>
      <c r="W122" s="78"/>
      <c r="X122" s="77">
        <f t="shared" si="43"/>
        <v>0</v>
      </c>
      <c r="Y122" s="78"/>
      <c r="Z122" s="77">
        <f t="shared" si="44"/>
        <v>0</v>
      </c>
      <c r="AA122" s="78"/>
      <c r="AB122" s="77">
        <f t="shared" si="45"/>
        <v>0</v>
      </c>
      <c r="AC122" s="78"/>
      <c r="AD122" s="77">
        <f t="shared" si="46"/>
        <v>0</v>
      </c>
      <c r="AE122" s="78"/>
      <c r="AF122" s="77">
        <f t="shared" si="47"/>
        <v>0</v>
      </c>
      <c r="AG122" s="79">
        <f t="shared" si="48"/>
        <v>0</v>
      </c>
    </row>
    <row r="123" spans="4:33" ht="15.75" x14ac:dyDescent="0.25">
      <c r="D123" s="7"/>
      <c r="E123" s="7"/>
      <c r="F123" s="7"/>
      <c r="G123" s="7"/>
      <c r="H123" s="77"/>
      <c r="I123" s="77"/>
      <c r="J123" s="77">
        <f t="shared" si="36"/>
        <v>0</v>
      </c>
      <c r="K123" s="78"/>
      <c r="L123" s="77">
        <f t="shared" si="37"/>
        <v>0</v>
      </c>
      <c r="M123" s="78"/>
      <c r="N123" s="77">
        <f t="shared" si="38"/>
        <v>0</v>
      </c>
      <c r="O123" s="78"/>
      <c r="P123" s="77">
        <f t="shared" si="39"/>
        <v>0</v>
      </c>
      <c r="Q123" s="78"/>
      <c r="R123" s="77">
        <f t="shared" si="40"/>
        <v>0</v>
      </c>
      <c r="S123" s="78"/>
      <c r="T123" s="77">
        <f t="shared" si="41"/>
        <v>0</v>
      </c>
      <c r="U123" s="78"/>
      <c r="V123" s="77">
        <f t="shared" si="42"/>
        <v>0</v>
      </c>
      <c r="W123" s="78"/>
      <c r="X123" s="77">
        <f t="shared" si="43"/>
        <v>0</v>
      </c>
      <c r="Y123" s="78"/>
      <c r="Z123" s="77">
        <f t="shared" si="44"/>
        <v>0</v>
      </c>
      <c r="AA123" s="78"/>
      <c r="AB123" s="77">
        <f t="shared" si="45"/>
        <v>0</v>
      </c>
      <c r="AC123" s="78"/>
      <c r="AD123" s="77">
        <f t="shared" si="46"/>
        <v>0</v>
      </c>
      <c r="AE123" s="78"/>
      <c r="AF123" s="77">
        <f t="shared" si="47"/>
        <v>0</v>
      </c>
      <c r="AG123" s="79">
        <f t="shared" si="48"/>
        <v>0</v>
      </c>
    </row>
    <row r="124" spans="4:33" ht="15.75" x14ac:dyDescent="0.25">
      <c r="D124" s="7"/>
      <c r="E124" s="7"/>
      <c r="F124" s="7"/>
      <c r="G124" s="7"/>
      <c r="H124" s="77"/>
      <c r="I124" s="77"/>
      <c r="J124" s="77">
        <f t="shared" si="36"/>
        <v>0</v>
      </c>
      <c r="K124" s="78"/>
      <c r="L124" s="77">
        <f t="shared" si="37"/>
        <v>0</v>
      </c>
      <c r="M124" s="78"/>
      <c r="N124" s="77">
        <f t="shared" si="38"/>
        <v>0</v>
      </c>
      <c r="O124" s="78"/>
      <c r="P124" s="77">
        <f t="shared" si="39"/>
        <v>0</v>
      </c>
      <c r="Q124" s="78"/>
      <c r="R124" s="77">
        <f t="shared" si="40"/>
        <v>0</v>
      </c>
      <c r="S124" s="78"/>
      <c r="T124" s="77">
        <f t="shared" si="41"/>
        <v>0</v>
      </c>
      <c r="U124" s="78"/>
      <c r="V124" s="77">
        <f t="shared" si="42"/>
        <v>0</v>
      </c>
      <c r="W124" s="78"/>
      <c r="X124" s="77">
        <f t="shared" si="43"/>
        <v>0</v>
      </c>
      <c r="Y124" s="78"/>
      <c r="Z124" s="77">
        <f t="shared" si="44"/>
        <v>0</v>
      </c>
      <c r="AA124" s="78"/>
      <c r="AB124" s="77">
        <f t="shared" si="45"/>
        <v>0</v>
      </c>
      <c r="AC124" s="78"/>
      <c r="AD124" s="77">
        <f t="shared" si="46"/>
        <v>0</v>
      </c>
      <c r="AE124" s="78"/>
      <c r="AF124" s="77">
        <f t="shared" si="47"/>
        <v>0</v>
      </c>
      <c r="AG124" s="79">
        <f t="shared" si="48"/>
        <v>0</v>
      </c>
    </row>
    <row r="125" spans="4:33" ht="15.75" x14ac:dyDescent="0.25">
      <c r="D125" s="7"/>
      <c r="E125" s="7"/>
      <c r="F125" s="7"/>
      <c r="G125" s="7"/>
      <c r="H125" s="77"/>
      <c r="I125" s="77"/>
      <c r="J125" s="77">
        <f t="shared" si="36"/>
        <v>0</v>
      </c>
      <c r="K125" s="78"/>
      <c r="L125" s="77">
        <f t="shared" si="37"/>
        <v>0</v>
      </c>
      <c r="M125" s="78"/>
      <c r="N125" s="77">
        <f t="shared" si="38"/>
        <v>0</v>
      </c>
      <c r="O125" s="78"/>
      <c r="P125" s="77">
        <f t="shared" si="39"/>
        <v>0</v>
      </c>
      <c r="Q125" s="78"/>
      <c r="R125" s="77">
        <f t="shared" si="40"/>
        <v>0</v>
      </c>
      <c r="S125" s="78"/>
      <c r="T125" s="77">
        <f t="shared" si="41"/>
        <v>0</v>
      </c>
      <c r="U125" s="78"/>
      <c r="V125" s="77">
        <f t="shared" si="42"/>
        <v>0</v>
      </c>
      <c r="W125" s="78"/>
      <c r="X125" s="77">
        <f t="shared" si="43"/>
        <v>0</v>
      </c>
      <c r="Y125" s="78"/>
      <c r="Z125" s="77">
        <f t="shared" si="44"/>
        <v>0</v>
      </c>
      <c r="AA125" s="78"/>
      <c r="AB125" s="77">
        <f t="shared" si="45"/>
        <v>0</v>
      </c>
      <c r="AC125" s="78"/>
      <c r="AD125" s="77">
        <f t="shared" si="46"/>
        <v>0</v>
      </c>
      <c r="AE125" s="78"/>
      <c r="AF125" s="77">
        <f t="shared" si="47"/>
        <v>0</v>
      </c>
      <c r="AG125" s="79">
        <f t="shared" si="48"/>
        <v>0</v>
      </c>
    </row>
    <row r="126" spans="4:33" ht="15.75" x14ac:dyDescent="0.25">
      <c r="D126" s="7"/>
      <c r="E126" s="7"/>
      <c r="F126" s="7"/>
      <c r="G126" s="7"/>
      <c r="H126" s="77"/>
      <c r="I126" s="77"/>
      <c r="J126" s="77">
        <f t="shared" si="36"/>
        <v>0</v>
      </c>
      <c r="K126" s="78"/>
      <c r="L126" s="77">
        <f t="shared" si="37"/>
        <v>0</v>
      </c>
      <c r="M126" s="78"/>
      <c r="N126" s="77">
        <f t="shared" si="38"/>
        <v>0</v>
      </c>
      <c r="O126" s="78"/>
      <c r="P126" s="77">
        <f t="shared" si="39"/>
        <v>0</v>
      </c>
      <c r="Q126" s="78"/>
      <c r="R126" s="77">
        <f t="shared" si="40"/>
        <v>0</v>
      </c>
      <c r="S126" s="78"/>
      <c r="T126" s="77">
        <f t="shared" si="41"/>
        <v>0</v>
      </c>
      <c r="U126" s="78"/>
      <c r="V126" s="77">
        <f t="shared" si="42"/>
        <v>0</v>
      </c>
      <c r="W126" s="78"/>
      <c r="X126" s="77">
        <f t="shared" si="43"/>
        <v>0</v>
      </c>
      <c r="Y126" s="78"/>
      <c r="Z126" s="77">
        <f t="shared" si="44"/>
        <v>0</v>
      </c>
      <c r="AA126" s="78"/>
      <c r="AB126" s="77">
        <f t="shared" si="45"/>
        <v>0</v>
      </c>
      <c r="AC126" s="78"/>
      <c r="AD126" s="77">
        <f t="shared" si="46"/>
        <v>0</v>
      </c>
      <c r="AE126" s="78"/>
      <c r="AF126" s="77">
        <f t="shared" si="47"/>
        <v>0</v>
      </c>
      <c r="AG126" s="79">
        <f t="shared" si="48"/>
        <v>0</v>
      </c>
    </row>
    <row r="127" spans="4:33" ht="15.75" x14ac:dyDescent="0.25">
      <c r="D127" s="7"/>
      <c r="E127" s="7"/>
      <c r="F127" s="7"/>
      <c r="G127" s="7"/>
      <c r="H127" s="77"/>
      <c r="I127" s="77"/>
      <c r="J127" s="77">
        <f t="shared" si="36"/>
        <v>0</v>
      </c>
      <c r="K127" s="78"/>
      <c r="L127" s="77">
        <f t="shared" si="37"/>
        <v>0</v>
      </c>
      <c r="M127" s="78"/>
      <c r="N127" s="77">
        <f t="shared" si="38"/>
        <v>0</v>
      </c>
      <c r="O127" s="78"/>
      <c r="P127" s="77">
        <f t="shared" si="39"/>
        <v>0</v>
      </c>
      <c r="Q127" s="78"/>
      <c r="R127" s="77">
        <f t="shared" si="40"/>
        <v>0</v>
      </c>
      <c r="S127" s="78"/>
      <c r="T127" s="77">
        <f t="shared" si="41"/>
        <v>0</v>
      </c>
      <c r="U127" s="78"/>
      <c r="V127" s="77">
        <f t="shared" si="42"/>
        <v>0</v>
      </c>
      <c r="W127" s="78"/>
      <c r="X127" s="77">
        <f t="shared" si="43"/>
        <v>0</v>
      </c>
      <c r="Y127" s="78"/>
      <c r="Z127" s="77">
        <f t="shared" si="44"/>
        <v>0</v>
      </c>
      <c r="AA127" s="78"/>
      <c r="AB127" s="77">
        <f t="shared" si="45"/>
        <v>0</v>
      </c>
      <c r="AC127" s="78"/>
      <c r="AD127" s="77">
        <f t="shared" si="46"/>
        <v>0</v>
      </c>
      <c r="AE127" s="78"/>
      <c r="AF127" s="77">
        <f t="shared" si="47"/>
        <v>0</v>
      </c>
      <c r="AG127" s="79">
        <f t="shared" si="48"/>
        <v>0</v>
      </c>
    </row>
    <row r="128" spans="4:33" ht="15.75" x14ac:dyDescent="0.25">
      <c r="D128" s="7"/>
      <c r="E128" s="7"/>
      <c r="F128" s="7"/>
      <c r="G128" s="7"/>
      <c r="H128" s="77"/>
      <c r="I128" s="77"/>
      <c r="J128" s="77">
        <f t="shared" si="36"/>
        <v>0</v>
      </c>
      <c r="K128" s="78"/>
      <c r="L128" s="77">
        <f t="shared" si="37"/>
        <v>0</v>
      </c>
      <c r="M128" s="78"/>
      <c r="N128" s="77">
        <f t="shared" si="38"/>
        <v>0</v>
      </c>
      <c r="O128" s="78"/>
      <c r="P128" s="77">
        <f t="shared" si="39"/>
        <v>0</v>
      </c>
      <c r="Q128" s="78"/>
      <c r="R128" s="77">
        <f t="shared" si="40"/>
        <v>0</v>
      </c>
      <c r="S128" s="78"/>
      <c r="T128" s="77">
        <f t="shared" si="41"/>
        <v>0</v>
      </c>
      <c r="U128" s="78"/>
      <c r="V128" s="77">
        <f t="shared" si="42"/>
        <v>0</v>
      </c>
      <c r="W128" s="78"/>
      <c r="X128" s="77">
        <f t="shared" si="43"/>
        <v>0</v>
      </c>
      <c r="Y128" s="78"/>
      <c r="Z128" s="77">
        <f t="shared" si="44"/>
        <v>0</v>
      </c>
      <c r="AA128" s="78"/>
      <c r="AB128" s="77">
        <f t="shared" si="45"/>
        <v>0</v>
      </c>
      <c r="AC128" s="78"/>
      <c r="AD128" s="77">
        <f t="shared" si="46"/>
        <v>0</v>
      </c>
      <c r="AE128" s="78"/>
      <c r="AF128" s="77">
        <f t="shared" si="47"/>
        <v>0</v>
      </c>
      <c r="AG128" s="79">
        <f t="shared" si="48"/>
        <v>0</v>
      </c>
    </row>
    <row r="129" spans="4:33" ht="15.75" x14ac:dyDescent="0.25">
      <c r="D129" s="7"/>
      <c r="E129" s="7"/>
      <c r="F129" s="7"/>
      <c r="G129" s="7"/>
      <c r="H129" s="77"/>
      <c r="I129" s="77"/>
      <c r="J129" s="77">
        <f t="shared" si="36"/>
        <v>0</v>
      </c>
      <c r="K129" s="78"/>
      <c r="L129" s="77">
        <f t="shared" si="37"/>
        <v>0</v>
      </c>
      <c r="M129" s="78"/>
      <c r="N129" s="77">
        <f t="shared" si="38"/>
        <v>0</v>
      </c>
      <c r="O129" s="78"/>
      <c r="P129" s="77">
        <f t="shared" si="39"/>
        <v>0</v>
      </c>
      <c r="Q129" s="78"/>
      <c r="R129" s="77">
        <f t="shared" si="40"/>
        <v>0</v>
      </c>
      <c r="S129" s="78"/>
      <c r="T129" s="77">
        <f t="shared" si="41"/>
        <v>0</v>
      </c>
      <c r="U129" s="78"/>
      <c r="V129" s="77">
        <f t="shared" si="42"/>
        <v>0</v>
      </c>
      <c r="W129" s="78"/>
      <c r="X129" s="77">
        <f t="shared" si="43"/>
        <v>0</v>
      </c>
      <c r="Y129" s="78"/>
      <c r="Z129" s="77">
        <f t="shared" si="44"/>
        <v>0</v>
      </c>
      <c r="AA129" s="78"/>
      <c r="AB129" s="77">
        <f t="shared" si="45"/>
        <v>0</v>
      </c>
      <c r="AC129" s="78"/>
      <c r="AD129" s="77">
        <f t="shared" si="46"/>
        <v>0</v>
      </c>
      <c r="AE129" s="78"/>
      <c r="AF129" s="77">
        <f t="shared" si="47"/>
        <v>0</v>
      </c>
      <c r="AG129" s="79">
        <f t="shared" si="48"/>
        <v>0</v>
      </c>
    </row>
    <row r="130" spans="4:33" ht="15.75" x14ac:dyDescent="0.25">
      <c r="D130" s="7"/>
      <c r="E130" s="7"/>
      <c r="F130" s="7"/>
      <c r="G130" s="7"/>
      <c r="H130" s="77"/>
      <c r="I130" s="77"/>
      <c r="J130" s="77">
        <f t="shared" si="36"/>
        <v>0</v>
      </c>
      <c r="K130" s="78"/>
      <c r="L130" s="77">
        <f t="shared" si="37"/>
        <v>0</v>
      </c>
      <c r="M130" s="78"/>
      <c r="N130" s="77">
        <f t="shared" si="38"/>
        <v>0</v>
      </c>
      <c r="O130" s="78"/>
      <c r="P130" s="77">
        <f t="shared" si="39"/>
        <v>0</v>
      </c>
      <c r="Q130" s="78"/>
      <c r="R130" s="77">
        <f t="shared" si="40"/>
        <v>0</v>
      </c>
      <c r="S130" s="78"/>
      <c r="T130" s="77">
        <f t="shared" si="41"/>
        <v>0</v>
      </c>
      <c r="U130" s="78"/>
      <c r="V130" s="77">
        <f t="shared" si="42"/>
        <v>0</v>
      </c>
      <c r="W130" s="78"/>
      <c r="X130" s="77">
        <f t="shared" si="43"/>
        <v>0</v>
      </c>
      <c r="Y130" s="78"/>
      <c r="Z130" s="77">
        <f t="shared" si="44"/>
        <v>0</v>
      </c>
      <c r="AA130" s="78"/>
      <c r="AB130" s="77">
        <f t="shared" si="45"/>
        <v>0</v>
      </c>
      <c r="AC130" s="78"/>
      <c r="AD130" s="77">
        <f t="shared" si="46"/>
        <v>0</v>
      </c>
      <c r="AE130" s="78"/>
      <c r="AF130" s="77">
        <f t="shared" si="47"/>
        <v>0</v>
      </c>
      <c r="AG130" s="79">
        <f t="shared" si="48"/>
        <v>0</v>
      </c>
    </row>
    <row r="131" spans="4:33" ht="15.75" x14ac:dyDescent="0.25">
      <c r="D131" s="7"/>
      <c r="E131" s="7"/>
      <c r="F131" s="7"/>
      <c r="G131" s="7"/>
      <c r="H131" s="77"/>
      <c r="I131" s="77"/>
      <c r="J131" s="77">
        <f t="shared" si="36"/>
        <v>0</v>
      </c>
      <c r="K131" s="78"/>
      <c r="L131" s="77">
        <f t="shared" si="37"/>
        <v>0</v>
      </c>
      <c r="M131" s="78"/>
      <c r="N131" s="77">
        <f t="shared" si="38"/>
        <v>0</v>
      </c>
      <c r="O131" s="78"/>
      <c r="P131" s="77">
        <f t="shared" si="39"/>
        <v>0</v>
      </c>
      <c r="Q131" s="78"/>
      <c r="R131" s="77">
        <f t="shared" si="40"/>
        <v>0</v>
      </c>
      <c r="S131" s="78"/>
      <c r="T131" s="77">
        <f t="shared" si="41"/>
        <v>0</v>
      </c>
      <c r="U131" s="78"/>
      <c r="V131" s="77">
        <f t="shared" si="42"/>
        <v>0</v>
      </c>
      <c r="W131" s="78"/>
      <c r="X131" s="77">
        <f t="shared" si="43"/>
        <v>0</v>
      </c>
      <c r="Y131" s="78"/>
      <c r="Z131" s="77">
        <f t="shared" si="44"/>
        <v>0</v>
      </c>
      <c r="AA131" s="78"/>
      <c r="AB131" s="77">
        <f t="shared" si="45"/>
        <v>0</v>
      </c>
      <c r="AC131" s="78"/>
      <c r="AD131" s="77">
        <f t="shared" si="46"/>
        <v>0</v>
      </c>
      <c r="AE131" s="78"/>
      <c r="AF131" s="77">
        <f t="shared" si="47"/>
        <v>0</v>
      </c>
      <c r="AG131" s="79">
        <f t="shared" si="48"/>
        <v>0</v>
      </c>
    </row>
    <row r="132" spans="4:33" ht="15.75" x14ac:dyDescent="0.25">
      <c r="D132" s="7"/>
      <c r="E132" s="7"/>
      <c r="F132" s="7"/>
      <c r="G132" s="7"/>
      <c r="H132" s="77"/>
      <c r="I132" s="77"/>
      <c r="J132" s="77">
        <f t="shared" si="36"/>
        <v>0</v>
      </c>
      <c r="K132" s="78"/>
      <c r="L132" s="77">
        <f t="shared" si="37"/>
        <v>0</v>
      </c>
      <c r="M132" s="78"/>
      <c r="N132" s="77">
        <f t="shared" si="38"/>
        <v>0</v>
      </c>
      <c r="O132" s="78"/>
      <c r="P132" s="77">
        <f t="shared" si="39"/>
        <v>0</v>
      </c>
      <c r="Q132" s="78"/>
      <c r="R132" s="77">
        <f t="shared" si="40"/>
        <v>0</v>
      </c>
      <c r="S132" s="78"/>
      <c r="T132" s="77">
        <f t="shared" si="41"/>
        <v>0</v>
      </c>
      <c r="U132" s="78"/>
      <c r="V132" s="77">
        <f t="shared" si="42"/>
        <v>0</v>
      </c>
      <c r="W132" s="78"/>
      <c r="X132" s="77">
        <f t="shared" si="43"/>
        <v>0</v>
      </c>
      <c r="Y132" s="78"/>
      <c r="Z132" s="77">
        <f t="shared" si="44"/>
        <v>0</v>
      </c>
      <c r="AA132" s="78"/>
      <c r="AB132" s="77">
        <f t="shared" si="45"/>
        <v>0</v>
      </c>
      <c r="AC132" s="78"/>
      <c r="AD132" s="77">
        <f t="shared" si="46"/>
        <v>0</v>
      </c>
      <c r="AE132" s="78"/>
      <c r="AF132" s="77">
        <f t="shared" si="47"/>
        <v>0</v>
      </c>
      <c r="AG132" s="79">
        <f t="shared" si="48"/>
        <v>0</v>
      </c>
    </row>
    <row r="133" spans="4:33" ht="15.75" x14ac:dyDescent="0.25">
      <c r="D133" s="7"/>
      <c r="E133" s="7"/>
      <c r="F133" s="7"/>
      <c r="G133" s="7"/>
      <c r="H133" s="77"/>
      <c r="I133" s="77"/>
      <c r="J133" s="77">
        <f t="shared" si="36"/>
        <v>0</v>
      </c>
      <c r="K133" s="78"/>
      <c r="L133" s="77">
        <f t="shared" si="37"/>
        <v>0</v>
      </c>
      <c r="M133" s="78"/>
      <c r="N133" s="77">
        <f t="shared" si="38"/>
        <v>0</v>
      </c>
      <c r="O133" s="78"/>
      <c r="P133" s="77">
        <f t="shared" si="39"/>
        <v>0</v>
      </c>
      <c r="Q133" s="78"/>
      <c r="R133" s="77">
        <f t="shared" si="40"/>
        <v>0</v>
      </c>
      <c r="S133" s="78"/>
      <c r="T133" s="77">
        <f t="shared" si="41"/>
        <v>0</v>
      </c>
      <c r="U133" s="78"/>
      <c r="V133" s="77">
        <f t="shared" si="42"/>
        <v>0</v>
      </c>
      <c r="W133" s="78"/>
      <c r="X133" s="77">
        <f t="shared" si="43"/>
        <v>0</v>
      </c>
      <c r="Y133" s="78"/>
      <c r="Z133" s="77">
        <f t="shared" si="44"/>
        <v>0</v>
      </c>
      <c r="AA133" s="78"/>
      <c r="AB133" s="77">
        <f t="shared" si="45"/>
        <v>0</v>
      </c>
      <c r="AC133" s="78"/>
      <c r="AD133" s="77">
        <f t="shared" si="46"/>
        <v>0</v>
      </c>
      <c r="AE133" s="78"/>
      <c r="AF133" s="77">
        <f t="shared" si="47"/>
        <v>0</v>
      </c>
      <c r="AG133" s="79">
        <f t="shared" si="48"/>
        <v>0</v>
      </c>
    </row>
    <row r="134" spans="4:33" ht="15.75" x14ac:dyDescent="0.25">
      <c r="D134" s="7"/>
      <c r="E134" s="7"/>
      <c r="F134" s="7"/>
      <c r="G134" s="7"/>
      <c r="H134" s="77"/>
      <c r="I134" s="77"/>
      <c r="J134" s="77">
        <f t="shared" si="36"/>
        <v>0</v>
      </c>
      <c r="K134" s="78"/>
      <c r="L134" s="77">
        <f t="shared" si="37"/>
        <v>0</v>
      </c>
      <c r="M134" s="78"/>
      <c r="N134" s="77">
        <f t="shared" si="38"/>
        <v>0</v>
      </c>
      <c r="O134" s="78"/>
      <c r="P134" s="77">
        <f t="shared" si="39"/>
        <v>0</v>
      </c>
      <c r="Q134" s="78"/>
      <c r="R134" s="77">
        <f t="shared" si="40"/>
        <v>0</v>
      </c>
      <c r="S134" s="78"/>
      <c r="T134" s="77">
        <f t="shared" si="41"/>
        <v>0</v>
      </c>
      <c r="U134" s="78"/>
      <c r="V134" s="77">
        <f t="shared" si="42"/>
        <v>0</v>
      </c>
      <c r="W134" s="78"/>
      <c r="X134" s="77">
        <f t="shared" si="43"/>
        <v>0</v>
      </c>
      <c r="Y134" s="78"/>
      <c r="Z134" s="77">
        <f t="shared" si="44"/>
        <v>0</v>
      </c>
      <c r="AA134" s="78"/>
      <c r="AB134" s="77">
        <f t="shared" si="45"/>
        <v>0</v>
      </c>
      <c r="AC134" s="78"/>
      <c r="AD134" s="77">
        <f t="shared" si="46"/>
        <v>0</v>
      </c>
      <c r="AE134" s="78"/>
      <c r="AF134" s="77">
        <f t="shared" si="47"/>
        <v>0</v>
      </c>
      <c r="AG134" s="79">
        <f t="shared" si="48"/>
        <v>0</v>
      </c>
    </row>
    <row r="135" spans="4:33" ht="15.75" x14ac:dyDescent="0.25">
      <c r="D135" s="7"/>
      <c r="E135" s="7"/>
      <c r="F135" s="7"/>
      <c r="G135" s="7"/>
      <c r="H135" s="77"/>
      <c r="I135" s="77"/>
      <c r="J135" s="77">
        <f t="shared" si="36"/>
        <v>0</v>
      </c>
      <c r="K135" s="78"/>
      <c r="L135" s="77">
        <f t="shared" si="37"/>
        <v>0</v>
      </c>
      <c r="M135" s="78"/>
      <c r="N135" s="77">
        <f t="shared" si="38"/>
        <v>0</v>
      </c>
      <c r="O135" s="78"/>
      <c r="P135" s="77">
        <f t="shared" si="39"/>
        <v>0</v>
      </c>
      <c r="Q135" s="78"/>
      <c r="R135" s="77">
        <f t="shared" si="40"/>
        <v>0</v>
      </c>
      <c r="S135" s="78"/>
      <c r="T135" s="77">
        <f t="shared" si="41"/>
        <v>0</v>
      </c>
      <c r="U135" s="78"/>
      <c r="V135" s="77">
        <f t="shared" si="42"/>
        <v>0</v>
      </c>
      <c r="W135" s="78"/>
      <c r="X135" s="77">
        <f t="shared" si="43"/>
        <v>0</v>
      </c>
      <c r="Y135" s="78"/>
      <c r="Z135" s="77">
        <f t="shared" si="44"/>
        <v>0</v>
      </c>
      <c r="AA135" s="78"/>
      <c r="AB135" s="77">
        <f t="shared" si="45"/>
        <v>0</v>
      </c>
      <c r="AC135" s="78"/>
      <c r="AD135" s="77">
        <f t="shared" si="46"/>
        <v>0</v>
      </c>
      <c r="AE135" s="78"/>
      <c r="AF135" s="77">
        <f t="shared" si="47"/>
        <v>0</v>
      </c>
      <c r="AG135" s="79">
        <f t="shared" si="48"/>
        <v>0</v>
      </c>
    </row>
    <row r="136" spans="4:33" ht="15.75" x14ac:dyDescent="0.25">
      <c r="D136" s="7"/>
      <c r="E136" s="7"/>
      <c r="F136" s="7"/>
      <c r="G136" s="7"/>
      <c r="H136" s="77"/>
      <c r="I136" s="77"/>
      <c r="J136" s="77">
        <f t="shared" si="36"/>
        <v>0</v>
      </c>
      <c r="K136" s="78"/>
      <c r="L136" s="77">
        <f t="shared" si="37"/>
        <v>0</v>
      </c>
      <c r="M136" s="78"/>
      <c r="N136" s="77">
        <f t="shared" si="38"/>
        <v>0</v>
      </c>
      <c r="O136" s="78"/>
      <c r="P136" s="77">
        <f t="shared" si="39"/>
        <v>0</v>
      </c>
      <c r="Q136" s="78"/>
      <c r="R136" s="77">
        <f t="shared" si="40"/>
        <v>0</v>
      </c>
      <c r="S136" s="78"/>
      <c r="T136" s="77">
        <f t="shared" si="41"/>
        <v>0</v>
      </c>
      <c r="U136" s="78"/>
      <c r="V136" s="77">
        <f t="shared" si="42"/>
        <v>0</v>
      </c>
      <c r="W136" s="78"/>
      <c r="X136" s="77">
        <f t="shared" si="43"/>
        <v>0</v>
      </c>
      <c r="Y136" s="78"/>
      <c r="Z136" s="77">
        <f t="shared" si="44"/>
        <v>0</v>
      </c>
      <c r="AA136" s="78"/>
      <c r="AB136" s="77">
        <f t="shared" si="45"/>
        <v>0</v>
      </c>
      <c r="AC136" s="78"/>
      <c r="AD136" s="77">
        <f t="shared" si="46"/>
        <v>0</v>
      </c>
      <c r="AE136" s="78"/>
      <c r="AF136" s="77">
        <f t="shared" si="47"/>
        <v>0</v>
      </c>
      <c r="AG136" s="79">
        <f t="shared" si="48"/>
        <v>0</v>
      </c>
    </row>
    <row r="137" spans="4:33" ht="15.75" x14ac:dyDescent="0.25">
      <c r="D137" s="7"/>
      <c r="E137" s="7"/>
      <c r="F137" s="7"/>
      <c r="G137" s="7"/>
      <c r="H137" s="77"/>
      <c r="I137" s="77"/>
      <c r="J137" s="77">
        <f t="shared" si="36"/>
        <v>0</v>
      </c>
      <c r="K137" s="78"/>
      <c r="L137" s="77">
        <f t="shared" si="37"/>
        <v>0</v>
      </c>
      <c r="M137" s="78"/>
      <c r="N137" s="77">
        <f t="shared" si="38"/>
        <v>0</v>
      </c>
      <c r="O137" s="78"/>
      <c r="P137" s="77">
        <f t="shared" si="39"/>
        <v>0</v>
      </c>
      <c r="Q137" s="78"/>
      <c r="R137" s="77">
        <f t="shared" si="40"/>
        <v>0</v>
      </c>
      <c r="S137" s="78"/>
      <c r="T137" s="77">
        <f t="shared" si="41"/>
        <v>0</v>
      </c>
      <c r="U137" s="78"/>
      <c r="V137" s="77">
        <f t="shared" si="42"/>
        <v>0</v>
      </c>
      <c r="W137" s="78"/>
      <c r="X137" s="77">
        <f t="shared" si="43"/>
        <v>0</v>
      </c>
      <c r="Y137" s="78"/>
      <c r="Z137" s="77">
        <f t="shared" si="44"/>
        <v>0</v>
      </c>
      <c r="AA137" s="78"/>
      <c r="AB137" s="77">
        <f t="shared" si="45"/>
        <v>0</v>
      </c>
      <c r="AC137" s="78"/>
      <c r="AD137" s="77">
        <f t="shared" si="46"/>
        <v>0</v>
      </c>
      <c r="AE137" s="78"/>
      <c r="AF137" s="77">
        <f t="shared" si="47"/>
        <v>0</v>
      </c>
      <c r="AG137" s="79">
        <f t="shared" si="48"/>
        <v>0</v>
      </c>
    </row>
    <row r="138" spans="4:33" ht="15.75" x14ac:dyDescent="0.25">
      <c r="D138" s="7"/>
      <c r="E138" s="7"/>
      <c r="F138" s="7"/>
      <c r="G138" s="7"/>
      <c r="H138" s="77"/>
      <c r="I138" s="77"/>
      <c r="J138" s="77">
        <f t="shared" si="36"/>
        <v>0</v>
      </c>
      <c r="K138" s="78"/>
      <c r="L138" s="77">
        <f t="shared" si="37"/>
        <v>0</v>
      </c>
      <c r="M138" s="78"/>
      <c r="N138" s="77">
        <f t="shared" si="38"/>
        <v>0</v>
      </c>
      <c r="O138" s="78"/>
      <c r="P138" s="77">
        <f t="shared" si="39"/>
        <v>0</v>
      </c>
      <c r="Q138" s="78"/>
      <c r="R138" s="77">
        <f t="shared" si="40"/>
        <v>0</v>
      </c>
      <c r="S138" s="78"/>
      <c r="T138" s="77">
        <f t="shared" si="41"/>
        <v>0</v>
      </c>
      <c r="U138" s="78"/>
      <c r="V138" s="77">
        <f t="shared" si="42"/>
        <v>0</v>
      </c>
      <c r="W138" s="78"/>
      <c r="X138" s="77">
        <f t="shared" si="43"/>
        <v>0</v>
      </c>
      <c r="Y138" s="78"/>
      <c r="Z138" s="77">
        <f t="shared" si="44"/>
        <v>0</v>
      </c>
      <c r="AA138" s="78"/>
      <c r="AB138" s="77">
        <f t="shared" si="45"/>
        <v>0</v>
      </c>
      <c r="AC138" s="78"/>
      <c r="AD138" s="77">
        <f t="shared" si="46"/>
        <v>0</v>
      </c>
      <c r="AE138" s="78"/>
      <c r="AF138" s="77">
        <f t="shared" si="47"/>
        <v>0</v>
      </c>
      <c r="AG138" s="79">
        <f t="shared" si="48"/>
        <v>0</v>
      </c>
    </row>
    <row r="139" spans="4:33" ht="15.75" x14ac:dyDescent="0.25">
      <c r="D139" s="7"/>
      <c r="E139" s="7"/>
      <c r="F139" s="7"/>
      <c r="G139" s="7"/>
      <c r="H139" s="77"/>
      <c r="I139" s="77"/>
      <c r="J139" s="77">
        <f t="shared" si="36"/>
        <v>0</v>
      </c>
      <c r="K139" s="78"/>
      <c r="L139" s="77">
        <f t="shared" si="37"/>
        <v>0</v>
      </c>
      <c r="M139" s="78"/>
      <c r="N139" s="77">
        <f t="shared" si="38"/>
        <v>0</v>
      </c>
      <c r="O139" s="78"/>
      <c r="P139" s="77">
        <f t="shared" si="39"/>
        <v>0</v>
      </c>
      <c r="Q139" s="78"/>
      <c r="R139" s="77">
        <f t="shared" si="40"/>
        <v>0</v>
      </c>
      <c r="S139" s="78"/>
      <c r="T139" s="77">
        <f t="shared" si="41"/>
        <v>0</v>
      </c>
      <c r="U139" s="78"/>
      <c r="V139" s="77">
        <f t="shared" si="42"/>
        <v>0</v>
      </c>
      <c r="W139" s="78"/>
      <c r="X139" s="77">
        <f t="shared" si="43"/>
        <v>0</v>
      </c>
      <c r="Y139" s="78"/>
      <c r="Z139" s="77">
        <f t="shared" si="44"/>
        <v>0</v>
      </c>
      <c r="AA139" s="78"/>
      <c r="AB139" s="77">
        <f t="shared" si="45"/>
        <v>0</v>
      </c>
      <c r="AC139" s="78"/>
      <c r="AD139" s="77">
        <f t="shared" si="46"/>
        <v>0</v>
      </c>
      <c r="AE139" s="78"/>
      <c r="AF139" s="77">
        <f t="shared" si="47"/>
        <v>0</v>
      </c>
      <c r="AG139" s="79">
        <f t="shared" si="48"/>
        <v>0</v>
      </c>
    </row>
    <row r="140" spans="4:33" ht="15.75" x14ac:dyDescent="0.25">
      <c r="D140" s="7"/>
      <c r="E140" s="7"/>
      <c r="F140" s="7"/>
      <c r="G140" s="7"/>
      <c r="H140" s="77"/>
      <c r="I140" s="77"/>
      <c r="J140" s="77">
        <f t="shared" si="36"/>
        <v>0</v>
      </c>
      <c r="K140" s="78"/>
      <c r="L140" s="77">
        <f t="shared" si="37"/>
        <v>0</v>
      </c>
      <c r="M140" s="78"/>
      <c r="N140" s="77">
        <f t="shared" si="38"/>
        <v>0</v>
      </c>
      <c r="O140" s="78"/>
      <c r="P140" s="77">
        <f t="shared" si="39"/>
        <v>0</v>
      </c>
      <c r="Q140" s="78"/>
      <c r="R140" s="77">
        <f t="shared" si="40"/>
        <v>0</v>
      </c>
      <c r="S140" s="78"/>
      <c r="T140" s="77">
        <f t="shared" si="41"/>
        <v>0</v>
      </c>
      <c r="U140" s="78"/>
      <c r="V140" s="77">
        <f t="shared" si="42"/>
        <v>0</v>
      </c>
      <c r="W140" s="78"/>
      <c r="X140" s="77">
        <f t="shared" si="43"/>
        <v>0</v>
      </c>
      <c r="Y140" s="78"/>
      <c r="Z140" s="77">
        <f t="shared" si="44"/>
        <v>0</v>
      </c>
      <c r="AA140" s="78"/>
      <c r="AB140" s="77">
        <f t="shared" si="45"/>
        <v>0</v>
      </c>
      <c r="AC140" s="78"/>
      <c r="AD140" s="77">
        <f t="shared" si="46"/>
        <v>0</v>
      </c>
      <c r="AE140" s="78"/>
      <c r="AF140" s="77">
        <f t="shared" si="47"/>
        <v>0</v>
      </c>
      <c r="AG140" s="79">
        <f t="shared" si="48"/>
        <v>0</v>
      </c>
    </row>
    <row r="141" spans="4:33" ht="15.75" x14ac:dyDescent="0.25">
      <c r="D141" s="7"/>
      <c r="E141" s="7"/>
      <c r="F141" s="7"/>
      <c r="G141" s="7"/>
      <c r="H141" s="77"/>
      <c r="I141" s="77"/>
      <c r="J141" s="77">
        <f t="shared" si="36"/>
        <v>0</v>
      </c>
      <c r="K141" s="78"/>
      <c r="L141" s="77">
        <f t="shared" si="37"/>
        <v>0</v>
      </c>
      <c r="M141" s="78"/>
      <c r="N141" s="77">
        <f t="shared" si="38"/>
        <v>0</v>
      </c>
      <c r="O141" s="78"/>
      <c r="P141" s="77">
        <f t="shared" si="39"/>
        <v>0</v>
      </c>
      <c r="Q141" s="78"/>
      <c r="R141" s="77">
        <f t="shared" si="40"/>
        <v>0</v>
      </c>
      <c r="S141" s="78"/>
      <c r="T141" s="77">
        <f t="shared" si="41"/>
        <v>0</v>
      </c>
      <c r="U141" s="78"/>
      <c r="V141" s="77">
        <f t="shared" si="42"/>
        <v>0</v>
      </c>
      <c r="W141" s="78"/>
      <c r="X141" s="77">
        <f t="shared" si="43"/>
        <v>0</v>
      </c>
      <c r="Y141" s="78"/>
      <c r="Z141" s="77">
        <f t="shared" si="44"/>
        <v>0</v>
      </c>
      <c r="AA141" s="78"/>
      <c r="AB141" s="77">
        <f t="shared" si="45"/>
        <v>0</v>
      </c>
      <c r="AC141" s="78"/>
      <c r="AD141" s="77">
        <f t="shared" si="46"/>
        <v>0</v>
      </c>
      <c r="AE141" s="78"/>
      <c r="AF141" s="77">
        <f t="shared" si="47"/>
        <v>0</v>
      </c>
      <c r="AG141" s="79">
        <f t="shared" si="48"/>
        <v>0</v>
      </c>
    </row>
    <row r="142" spans="4:33" ht="15.75" x14ac:dyDescent="0.25">
      <c r="D142" s="7"/>
      <c r="E142" s="7"/>
      <c r="F142" s="7"/>
      <c r="G142" s="7"/>
      <c r="H142" s="77"/>
      <c r="I142" s="77"/>
      <c r="J142" s="77">
        <f t="shared" si="36"/>
        <v>0</v>
      </c>
      <c r="K142" s="78"/>
      <c r="L142" s="77">
        <f t="shared" si="37"/>
        <v>0</v>
      </c>
      <c r="M142" s="78"/>
      <c r="N142" s="77">
        <f t="shared" si="38"/>
        <v>0</v>
      </c>
      <c r="O142" s="78"/>
      <c r="P142" s="77">
        <f t="shared" si="39"/>
        <v>0</v>
      </c>
      <c r="Q142" s="78"/>
      <c r="R142" s="77">
        <f t="shared" si="40"/>
        <v>0</v>
      </c>
      <c r="S142" s="78"/>
      <c r="T142" s="77">
        <f t="shared" si="41"/>
        <v>0</v>
      </c>
      <c r="U142" s="78"/>
      <c r="V142" s="77">
        <f t="shared" si="42"/>
        <v>0</v>
      </c>
      <c r="W142" s="78"/>
      <c r="X142" s="77">
        <f t="shared" si="43"/>
        <v>0</v>
      </c>
      <c r="Y142" s="78"/>
      <c r="Z142" s="77">
        <f t="shared" si="44"/>
        <v>0</v>
      </c>
      <c r="AA142" s="78"/>
      <c r="AB142" s="77">
        <f t="shared" si="45"/>
        <v>0</v>
      </c>
      <c r="AC142" s="78"/>
      <c r="AD142" s="77">
        <f t="shared" si="46"/>
        <v>0</v>
      </c>
      <c r="AE142" s="78"/>
      <c r="AF142" s="77">
        <f t="shared" si="47"/>
        <v>0</v>
      </c>
      <c r="AG142" s="79">
        <f t="shared" si="48"/>
        <v>0</v>
      </c>
    </row>
    <row r="143" spans="4:33" ht="15.75" x14ac:dyDescent="0.25">
      <c r="D143" s="7"/>
      <c r="E143" s="7"/>
      <c r="F143" s="7"/>
      <c r="G143" s="7"/>
      <c r="H143" s="77"/>
      <c r="I143" s="77"/>
      <c r="J143" s="77">
        <f t="shared" si="36"/>
        <v>0</v>
      </c>
      <c r="K143" s="78"/>
      <c r="L143" s="77">
        <f t="shared" si="37"/>
        <v>0</v>
      </c>
      <c r="M143" s="78"/>
      <c r="N143" s="77">
        <f t="shared" si="38"/>
        <v>0</v>
      </c>
      <c r="O143" s="78"/>
      <c r="P143" s="77">
        <f t="shared" si="39"/>
        <v>0</v>
      </c>
      <c r="Q143" s="78"/>
      <c r="R143" s="77">
        <f t="shared" si="40"/>
        <v>0</v>
      </c>
      <c r="S143" s="78"/>
      <c r="T143" s="77">
        <f t="shared" si="41"/>
        <v>0</v>
      </c>
      <c r="U143" s="78"/>
      <c r="V143" s="77">
        <f t="shared" si="42"/>
        <v>0</v>
      </c>
      <c r="W143" s="78"/>
      <c r="X143" s="77">
        <f t="shared" si="43"/>
        <v>0</v>
      </c>
      <c r="Y143" s="78"/>
      <c r="Z143" s="77">
        <f t="shared" si="44"/>
        <v>0</v>
      </c>
      <c r="AA143" s="78"/>
      <c r="AB143" s="77">
        <f t="shared" si="45"/>
        <v>0</v>
      </c>
      <c r="AC143" s="78"/>
      <c r="AD143" s="77">
        <f t="shared" si="46"/>
        <v>0</v>
      </c>
      <c r="AE143" s="78"/>
      <c r="AF143" s="77">
        <f t="shared" si="47"/>
        <v>0</v>
      </c>
      <c r="AG143" s="79">
        <f t="shared" si="48"/>
        <v>0</v>
      </c>
    </row>
    <row r="144" spans="4:33" ht="15.75" x14ac:dyDescent="0.25">
      <c r="D144" s="7"/>
      <c r="E144" s="7"/>
      <c r="F144" s="7"/>
      <c r="G144" s="7"/>
      <c r="H144" s="77"/>
      <c r="I144" s="77"/>
      <c r="J144" s="77">
        <f t="shared" si="36"/>
        <v>0</v>
      </c>
      <c r="K144" s="78"/>
      <c r="L144" s="77">
        <f t="shared" si="37"/>
        <v>0</v>
      </c>
      <c r="M144" s="78"/>
      <c r="N144" s="77">
        <f t="shared" si="38"/>
        <v>0</v>
      </c>
      <c r="O144" s="78"/>
      <c r="P144" s="77">
        <f t="shared" si="39"/>
        <v>0</v>
      </c>
      <c r="Q144" s="78"/>
      <c r="R144" s="77">
        <f t="shared" si="40"/>
        <v>0</v>
      </c>
      <c r="S144" s="78"/>
      <c r="T144" s="77">
        <f t="shared" si="41"/>
        <v>0</v>
      </c>
      <c r="U144" s="78"/>
      <c r="V144" s="77">
        <f t="shared" si="42"/>
        <v>0</v>
      </c>
      <c r="W144" s="78"/>
      <c r="X144" s="77">
        <f t="shared" si="43"/>
        <v>0</v>
      </c>
      <c r="Y144" s="78"/>
      <c r="Z144" s="77">
        <f t="shared" si="44"/>
        <v>0</v>
      </c>
      <c r="AA144" s="78"/>
      <c r="AB144" s="77">
        <f t="shared" si="45"/>
        <v>0</v>
      </c>
      <c r="AC144" s="78"/>
      <c r="AD144" s="77">
        <f t="shared" si="46"/>
        <v>0</v>
      </c>
      <c r="AE144" s="78"/>
      <c r="AF144" s="77">
        <f t="shared" si="47"/>
        <v>0</v>
      </c>
      <c r="AG144" s="79">
        <f t="shared" si="48"/>
        <v>0</v>
      </c>
    </row>
    <row r="145" spans="4:33" ht="15.75" x14ac:dyDescent="0.25">
      <c r="D145" s="7"/>
      <c r="E145" s="7"/>
      <c r="F145" s="7"/>
      <c r="G145" s="7"/>
      <c r="H145" s="77"/>
      <c r="I145" s="77"/>
      <c r="J145" s="77">
        <f t="shared" si="36"/>
        <v>0</v>
      </c>
      <c r="K145" s="78"/>
      <c r="L145" s="77">
        <f t="shared" si="37"/>
        <v>0</v>
      </c>
      <c r="M145" s="78"/>
      <c r="N145" s="77">
        <f t="shared" si="38"/>
        <v>0</v>
      </c>
      <c r="O145" s="78"/>
      <c r="P145" s="77">
        <f t="shared" si="39"/>
        <v>0</v>
      </c>
      <c r="Q145" s="78"/>
      <c r="R145" s="77">
        <f t="shared" si="40"/>
        <v>0</v>
      </c>
      <c r="S145" s="78"/>
      <c r="T145" s="77">
        <f t="shared" si="41"/>
        <v>0</v>
      </c>
      <c r="U145" s="78"/>
      <c r="V145" s="77">
        <f t="shared" si="42"/>
        <v>0</v>
      </c>
      <c r="W145" s="78"/>
      <c r="X145" s="77">
        <f t="shared" si="43"/>
        <v>0</v>
      </c>
      <c r="Y145" s="78"/>
      <c r="Z145" s="77">
        <f t="shared" si="44"/>
        <v>0</v>
      </c>
      <c r="AA145" s="78"/>
      <c r="AB145" s="77">
        <f t="shared" si="45"/>
        <v>0</v>
      </c>
      <c r="AC145" s="78"/>
      <c r="AD145" s="77">
        <f t="shared" si="46"/>
        <v>0</v>
      </c>
      <c r="AE145" s="78"/>
      <c r="AF145" s="77">
        <f t="shared" si="47"/>
        <v>0</v>
      </c>
      <c r="AG145" s="79">
        <f t="shared" si="48"/>
        <v>0</v>
      </c>
    </row>
    <row r="146" spans="4:33" ht="15.75" x14ac:dyDescent="0.25">
      <c r="D146" s="7"/>
      <c r="E146" s="7"/>
      <c r="F146" s="7"/>
      <c r="G146" s="7"/>
      <c r="H146" s="77"/>
      <c r="I146" s="77"/>
      <c r="J146" s="77">
        <f t="shared" si="36"/>
        <v>0</v>
      </c>
      <c r="K146" s="78"/>
      <c r="L146" s="77">
        <f t="shared" si="37"/>
        <v>0</v>
      </c>
      <c r="M146" s="78"/>
      <c r="N146" s="77">
        <f t="shared" si="38"/>
        <v>0</v>
      </c>
      <c r="O146" s="78"/>
      <c r="P146" s="77">
        <f t="shared" si="39"/>
        <v>0</v>
      </c>
      <c r="Q146" s="78"/>
      <c r="R146" s="77">
        <f t="shared" si="40"/>
        <v>0</v>
      </c>
      <c r="S146" s="78"/>
      <c r="T146" s="77">
        <f t="shared" si="41"/>
        <v>0</v>
      </c>
      <c r="U146" s="78"/>
      <c r="V146" s="77">
        <f t="shared" si="42"/>
        <v>0</v>
      </c>
      <c r="W146" s="78"/>
      <c r="X146" s="77">
        <f t="shared" si="43"/>
        <v>0</v>
      </c>
      <c r="Y146" s="78"/>
      <c r="Z146" s="77">
        <f t="shared" si="44"/>
        <v>0</v>
      </c>
      <c r="AA146" s="78"/>
      <c r="AB146" s="77">
        <f t="shared" si="45"/>
        <v>0</v>
      </c>
      <c r="AC146" s="78"/>
      <c r="AD146" s="77">
        <f t="shared" si="46"/>
        <v>0</v>
      </c>
      <c r="AE146" s="78"/>
      <c r="AF146" s="77">
        <f t="shared" si="47"/>
        <v>0</v>
      </c>
      <c r="AG146" s="79">
        <f t="shared" si="48"/>
        <v>0</v>
      </c>
    </row>
    <row r="147" spans="4:33" ht="15.75" x14ac:dyDescent="0.25">
      <c r="D147" s="7"/>
      <c r="E147" s="7"/>
      <c r="F147" s="7"/>
      <c r="G147" s="7"/>
      <c r="H147" s="77"/>
      <c r="I147" s="77"/>
      <c r="J147" s="77">
        <f t="shared" si="36"/>
        <v>0</v>
      </c>
      <c r="K147" s="78"/>
      <c r="L147" s="77">
        <f t="shared" si="37"/>
        <v>0</v>
      </c>
      <c r="M147" s="78"/>
      <c r="N147" s="77">
        <f t="shared" si="38"/>
        <v>0</v>
      </c>
      <c r="O147" s="78"/>
      <c r="P147" s="77">
        <f t="shared" si="39"/>
        <v>0</v>
      </c>
      <c r="Q147" s="78"/>
      <c r="R147" s="77">
        <f t="shared" si="40"/>
        <v>0</v>
      </c>
      <c r="S147" s="78"/>
      <c r="T147" s="77">
        <f t="shared" si="41"/>
        <v>0</v>
      </c>
      <c r="U147" s="78"/>
      <c r="V147" s="77">
        <f t="shared" si="42"/>
        <v>0</v>
      </c>
      <c r="W147" s="78"/>
      <c r="X147" s="77">
        <f t="shared" si="43"/>
        <v>0</v>
      </c>
      <c r="Y147" s="78"/>
      <c r="Z147" s="77">
        <f t="shared" si="44"/>
        <v>0</v>
      </c>
      <c r="AA147" s="78"/>
      <c r="AB147" s="77">
        <f t="shared" si="45"/>
        <v>0</v>
      </c>
      <c r="AC147" s="78"/>
      <c r="AD147" s="77">
        <f t="shared" si="46"/>
        <v>0</v>
      </c>
      <c r="AE147" s="78"/>
      <c r="AF147" s="77">
        <f t="shared" si="47"/>
        <v>0</v>
      </c>
      <c r="AG147" s="79">
        <f t="shared" si="48"/>
        <v>0</v>
      </c>
    </row>
    <row r="148" spans="4:33" ht="15.75" x14ac:dyDescent="0.25">
      <c r="D148" s="7"/>
      <c r="E148" s="7"/>
      <c r="F148" s="7"/>
      <c r="G148" s="7"/>
      <c r="H148" s="77"/>
      <c r="I148" s="77"/>
      <c r="J148" s="77">
        <f t="shared" si="36"/>
        <v>0</v>
      </c>
      <c r="K148" s="78"/>
      <c r="L148" s="77">
        <f t="shared" si="37"/>
        <v>0</v>
      </c>
      <c r="M148" s="78"/>
      <c r="N148" s="77">
        <f t="shared" si="38"/>
        <v>0</v>
      </c>
      <c r="O148" s="78"/>
      <c r="P148" s="77">
        <f t="shared" si="39"/>
        <v>0</v>
      </c>
      <c r="Q148" s="78"/>
      <c r="R148" s="77">
        <f t="shared" si="40"/>
        <v>0</v>
      </c>
      <c r="S148" s="78"/>
      <c r="T148" s="77">
        <f t="shared" si="41"/>
        <v>0</v>
      </c>
      <c r="U148" s="78"/>
      <c r="V148" s="77">
        <f t="shared" si="42"/>
        <v>0</v>
      </c>
      <c r="W148" s="78"/>
      <c r="X148" s="77">
        <f t="shared" si="43"/>
        <v>0</v>
      </c>
      <c r="Y148" s="78"/>
      <c r="Z148" s="77">
        <f t="shared" si="44"/>
        <v>0</v>
      </c>
      <c r="AA148" s="78"/>
      <c r="AB148" s="77">
        <f t="shared" si="45"/>
        <v>0</v>
      </c>
      <c r="AC148" s="78"/>
      <c r="AD148" s="77">
        <f t="shared" si="46"/>
        <v>0</v>
      </c>
      <c r="AE148" s="78"/>
      <c r="AF148" s="77">
        <f t="shared" si="47"/>
        <v>0</v>
      </c>
      <c r="AG148" s="79">
        <f t="shared" si="48"/>
        <v>0</v>
      </c>
    </row>
    <row r="149" spans="4:33" ht="15.75" x14ac:dyDescent="0.25">
      <c r="D149" s="7"/>
      <c r="E149" s="7"/>
      <c r="F149" s="7"/>
      <c r="G149" s="7"/>
      <c r="H149" s="77"/>
      <c r="I149" s="77"/>
      <c r="J149" s="77">
        <f t="shared" si="36"/>
        <v>0</v>
      </c>
      <c r="K149" s="78"/>
      <c r="L149" s="77">
        <f t="shared" si="37"/>
        <v>0</v>
      </c>
      <c r="M149" s="78"/>
      <c r="N149" s="77">
        <f t="shared" si="38"/>
        <v>0</v>
      </c>
      <c r="O149" s="78"/>
      <c r="P149" s="77">
        <f t="shared" si="39"/>
        <v>0</v>
      </c>
      <c r="Q149" s="78"/>
      <c r="R149" s="77">
        <f t="shared" si="40"/>
        <v>0</v>
      </c>
      <c r="S149" s="78"/>
      <c r="T149" s="77">
        <f t="shared" si="41"/>
        <v>0</v>
      </c>
      <c r="U149" s="78"/>
      <c r="V149" s="77">
        <f t="shared" si="42"/>
        <v>0</v>
      </c>
      <c r="W149" s="78"/>
      <c r="X149" s="77">
        <f t="shared" si="43"/>
        <v>0</v>
      </c>
      <c r="Y149" s="78"/>
      <c r="Z149" s="77">
        <f t="shared" si="44"/>
        <v>0</v>
      </c>
      <c r="AA149" s="78"/>
      <c r="AB149" s="77">
        <f t="shared" si="45"/>
        <v>0</v>
      </c>
      <c r="AC149" s="78"/>
      <c r="AD149" s="77">
        <f t="shared" si="46"/>
        <v>0</v>
      </c>
      <c r="AE149" s="78"/>
      <c r="AF149" s="77">
        <f t="shared" si="47"/>
        <v>0</v>
      </c>
      <c r="AG149" s="79">
        <f t="shared" si="48"/>
        <v>0</v>
      </c>
    </row>
    <row r="150" spans="4:33" ht="15.75" x14ac:dyDescent="0.25">
      <c r="D150" s="7"/>
      <c r="E150" s="7"/>
      <c r="F150" s="7"/>
      <c r="G150" s="7"/>
      <c r="H150" s="77"/>
      <c r="I150" s="77"/>
      <c r="J150" s="77">
        <f t="shared" si="36"/>
        <v>0</v>
      </c>
      <c r="K150" s="78"/>
      <c r="L150" s="77">
        <f t="shared" si="37"/>
        <v>0</v>
      </c>
      <c r="M150" s="78"/>
      <c r="N150" s="77">
        <f t="shared" si="38"/>
        <v>0</v>
      </c>
      <c r="O150" s="78"/>
      <c r="P150" s="77">
        <f t="shared" si="39"/>
        <v>0</v>
      </c>
      <c r="Q150" s="78"/>
      <c r="R150" s="77">
        <f t="shared" si="40"/>
        <v>0</v>
      </c>
      <c r="S150" s="78"/>
      <c r="T150" s="77">
        <f t="shared" si="41"/>
        <v>0</v>
      </c>
      <c r="U150" s="78"/>
      <c r="V150" s="77">
        <f t="shared" si="42"/>
        <v>0</v>
      </c>
      <c r="W150" s="78"/>
      <c r="X150" s="77">
        <f t="shared" si="43"/>
        <v>0</v>
      </c>
      <c r="Y150" s="78"/>
      <c r="Z150" s="77">
        <f t="shared" si="44"/>
        <v>0</v>
      </c>
      <c r="AA150" s="78"/>
      <c r="AB150" s="77">
        <f t="shared" si="45"/>
        <v>0</v>
      </c>
      <c r="AC150" s="78"/>
      <c r="AD150" s="77">
        <f t="shared" si="46"/>
        <v>0</v>
      </c>
      <c r="AE150" s="78"/>
      <c r="AF150" s="77">
        <f t="shared" si="47"/>
        <v>0</v>
      </c>
      <c r="AG150" s="79">
        <f t="shared" si="48"/>
        <v>0</v>
      </c>
    </row>
    <row r="151" spans="4:33" ht="15.75" x14ac:dyDescent="0.25">
      <c r="D151" s="7"/>
      <c r="E151" s="7"/>
      <c r="F151" s="7"/>
      <c r="G151" s="7"/>
      <c r="H151" s="77"/>
      <c r="I151" s="77"/>
      <c r="J151" s="77">
        <f t="shared" si="36"/>
        <v>0</v>
      </c>
      <c r="K151" s="78"/>
      <c r="L151" s="77">
        <f t="shared" si="37"/>
        <v>0</v>
      </c>
      <c r="M151" s="78"/>
      <c r="N151" s="77">
        <f t="shared" si="38"/>
        <v>0</v>
      </c>
      <c r="O151" s="78"/>
      <c r="P151" s="77">
        <f t="shared" si="39"/>
        <v>0</v>
      </c>
      <c r="Q151" s="78"/>
      <c r="R151" s="77">
        <f t="shared" si="40"/>
        <v>0</v>
      </c>
      <c r="S151" s="78"/>
      <c r="T151" s="77">
        <f t="shared" si="41"/>
        <v>0</v>
      </c>
      <c r="U151" s="78"/>
      <c r="V151" s="77">
        <f t="shared" si="42"/>
        <v>0</v>
      </c>
      <c r="W151" s="78"/>
      <c r="X151" s="77">
        <f t="shared" si="43"/>
        <v>0</v>
      </c>
      <c r="Y151" s="78"/>
      <c r="Z151" s="77">
        <f t="shared" si="44"/>
        <v>0</v>
      </c>
      <c r="AA151" s="78"/>
      <c r="AB151" s="77">
        <f t="shared" si="45"/>
        <v>0</v>
      </c>
      <c r="AC151" s="78"/>
      <c r="AD151" s="77">
        <f t="shared" si="46"/>
        <v>0</v>
      </c>
      <c r="AE151" s="78"/>
      <c r="AF151" s="77">
        <f t="shared" si="47"/>
        <v>0</v>
      </c>
      <c r="AG151" s="79">
        <f t="shared" si="48"/>
        <v>0</v>
      </c>
    </row>
    <row r="152" spans="4:33" ht="15.75" x14ac:dyDescent="0.25">
      <c r="D152" s="7"/>
      <c r="E152" s="7"/>
      <c r="F152" s="7"/>
      <c r="G152" s="7"/>
      <c r="H152" s="77"/>
      <c r="I152" s="77"/>
      <c r="J152" s="77">
        <f t="shared" si="36"/>
        <v>0</v>
      </c>
      <c r="K152" s="78"/>
      <c r="L152" s="77">
        <f t="shared" si="37"/>
        <v>0</v>
      </c>
      <c r="M152" s="78"/>
      <c r="N152" s="77">
        <f t="shared" si="38"/>
        <v>0</v>
      </c>
      <c r="O152" s="78"/>
      <c r="P152" s="77">
        <f t="shared" si="39"/>
        <v>0</v>
      </c>
      <c r="Q152" s="78"/>
      <c r="R152" s="77">
        <f t="shared" si="40"/>
        <v>0</v>
      </c>
      <c r="S152" s="78"/>
      <c r="T152" s="77">
        <f t="shared" si="41"/>
        <v>0</v>
      </c>
      <c r="U152" s="78"/>
      <c r="V152" s="77">
        <f t="shared" si="42"/>
        <v>0</v>
      </c>
      <c r="W152" s="78"/>
      <c r="X152" s="77">
        <f t="shared" si="43"/>
        <v>0</v>
      </c>
      <c r="Y152" s="78"/>
      <c r="Z152" s="77">
        <f t="shared" si="44"/>
        <v>0</v>
      </c>
      <c r="AA152" s="78"/>
      <c r="AB152" s="77">
        <f t="shared" si="45"/>
        <v>0</v>
      </c>
      <c r="AC152" s="78"/>
      <c r="AD152" s="77">
        <f t="shared" si="46"/>
        <v>0</v>
      </c>
      <c r="AE152" s="78"/>
      <c r="AF152" s="77">
        <f t="shared" si="47"/>
        <v>0</v>
      </c>
      <c r="AG152" s="79">
        <f t="shared" si="48"/>
        <v>0</v>
      </c>
    </row>
    <row r="153" spans="4:33" ht="15.75" x14ac:dyDescent="0.25">
      <c r="D153" s="7"/>
      <c r="E153" s="7"/>
      <c r="F153" s="7"/>
      <c r="G153" s="7"/>
      <c r="H153" s="77"/>
      <c r="I153" s="77"/>
      <c r="J153" s="77">
        <f t="shared" si="36"/>
        <v>0</v>
      </c>
      <c r="K153" s="78"/>
      <c r="L153" s="77">
        <f t="shared" si="37"/>
        <v>0</v>
      </c>
      <c r="M153" s="78"/>
      <c r="N153" s="77">
        <f t="shared" si="38"/>
        <v>0</v>
      </c>
      <c r="O153" s="78"/>
      <c r="P153" s="77">
        <f t="shared" si="39"/>
        <v>0</v>
      </c>
      <c r="Q153" s="78"/>
      <c r="R153" s="77">
        <f t="shared" si="40"/>
        <v>0</v>
      </c>
      <c r="S153" s="78"/>
      <c r="T153" s="77">
        <f t="shared" si="41"/>
        <v>0</v>
      </c>
      <c r="U153" s="78"/>
      <c r="V153" s="77">
        <f t="shared" si="42"/>
        <v>0</v>
      </c>
      <c r="W153" s="78"/>
      <c r="X153" s="77">
        <f t="shared" si="43"/>
        <v>0</v>
      </c>
      <c r="Y153" s="78"/>
      <c r="Z153" s="77">
        <f t="shared" si="44"/>
        <v>0</v>
      </c>
      <c r="AA153" s="78"/>
      <c r="AB153" s="77">
        <f t="shared" si="45"/>
        <v>0</v>
      </c>
      <c r="AC153" s="78"/>
      <c r="AD153" s="77">
        <f t="shared" si="46"/>
        <v>0</v>
      </c>
      <c r="AE153" s="78"/>
      <c r="AF153" s="77">
        <f t="shared" si="47"/>
        <v>0</v>
      </c>
      <c r="AG153" s="79">
        <f t="shared" si="48"/>
        <v>0</v>
      </c>
    </row>
    <row r="154" spans="4:33" ht="15.75" x14ac:dyDescent="0.25">
      <c r="D154" s="7"/>
      <c r="E154" s="7"/>
      <c r="F154" s="7"/>
      <c r="G154" s="7"/>
      <c r="H154" s="77"/>
      <c r="I154" s="77"/>
      <c r="J154" s="77">
        <f t="shared" si="36"/>
        <v>0</v>
      </c>
      <c r="K154" s="78"/>
      <c r="L154" s="77">
        <f t="shared" si="37"/>
        <v>0</v>
      </c>
      <c r="M154" s="78"/>
      <c r="N154" s="77">
        <f t="shared" si="38"/>
        <v>0</v>
      </c>
      <c r="O154" s="78"/>
      <c r="P154" s="77">
        <f t="shared" si="39"/>
        <v>0</v>
      </c>
      <c r="Q154" s="78"/>
      <c r="R154" s="77">
        <f t="shared" si="40"/>
        <v>0</v>
      </c>
      <c r="S154" s="78"/>
      <c r="T154" s="77">
        <f t="shared" si="41"/>
        <v>0</v>
      </c>
      <c r="U154" s="78"/>
      <c r="V154" s="77">
        <f t="shared" si="42"/>
        <v>0</v>
      </c>
      <c r="W154" s="78"/>
      <c r="X154" s="77">
        <f t="shared" si="43"/>
        <v>0</v>
      </c>
      <c r="Y154" s="78"/>
      <c r="Z154" s="77">
        <f t="shared" si="44"/>
        <v>0</v>
      </c>
      <c r="AA154" s="78"/>
      <c r="AB154" s="77">
        <f t="shared" si="45"/>
        <v>0</v>
      </c>
      <c r="AC154" s="78"/>
      <c r="AD154" s="77">
        <f t="shared" si="46"/>
        <v>0</v>
      </c>
      <c r="AE154" s="78"/>
      <c r="AF154" s="77">
        <f t="shared" si="47"/>
        <v>0</v>
      </c>
      <c r="AG154" s="79">
        <f t="shared" si="48"/>
        <v>0</v>
      </c>
    </row>
    <row r="155" spans="4:33" ht="15.75" x14ac:dyDescent="0.25">
      <c r="D155" s="7"/>
      <c r="E155" s="7"/>
      <c r="F155" s="7"/>
      <c r="G155" s="7"/>
      <c r="H155" s="77"/>
      <c r="I155" s="77"/>
      <c r="J155" s="77">
        <f t="shared" si="36"/>
        <v>0</v>
      </c>
      <c r="K155" s="78"/>
      <c r="L155" s="77">
        <f t="shared" si="37"/>
        <v>0</v>
      </c>
      <c r="M155" s="78"/>
      <c r="N155" s="77">
        <f t="shared" si="38"/>
        <v>0</v>
      </c>
      <c r="O155" s="78"/>
      <c r="P155" s="77">
        <f t="shared" si="39"/>
        <v>0</v>
      </c>
      <c r="Q155" s="78"/>
      <c r="R155" s="77">
        <f t="shared" si="40"/>
        <v>0</v>
      </c>
      <c r="S155" s="78"/>
      <c r="T155" s="77">
        <f t="shared" si="41"/>
        <v>0</v>
      </c>
      <c r="U155" s="78"/>
      <c r="V155" s="77">
        <f t="shared" si="42"/>
        <v>0</v>
      </c>
      <c r="W155" s="78"/>
      <c r="X155" s="77">
        <f t="shared" si="43"/>
        <v>0</v>
      </c>
      <c r="Y155" s="78"/>
      <c r="Z155" s="77">
        <f t="shared" si="44"/>
        <v>0</v>
      </c>
      <c r="AA155" s="78"/>
      <c r="AB155" s="77">
        <f t="shared" si="45"/>
        <v>0</v>
      </c>
      <c r="AC155" s="78"/>
      <c r="AD155" s="77">
        <f t="shared" si="46"/>
        <v>0</v>
      </c>
      <c r="AE155" s="78"/>
      <c r="AF155" s="77">
        <f t="shared" si="47"/>
        <v>0</v>
      </c>
      <c r="AG155" s="79">
        <f t="shared" si="48"/>
        <v>0</v>
      </c>
    </row>
    <row r="156" spans="4:33" ht="15.75" x14ac:dyDescent="0.25">
      <c r="D156" s="7"/>
      <c r="E156" s="7"/>
      <c r="F156" s="7"/>
      <c r="G156" s="7"/>
      <c r="H156" s="77"/>
      <c r="I156" s="77"/>
      <c r="J156" s="77">
        <f t="shared" si="36"/>
        <v>0</v>
      </c>
      <c r="K156" s="78"/>
      <c r="L156" s="77">
        <f t="shared" si="37"/>
        <v>0</v>
      </c>
      <c r="M156" s="78"/>
      <c r="N156" s="77">
        <f t="shared" si="38"/>
        <v>0</v>
      </c>
      <c r="O156" s="78"/>
      <c r="P156" s="77">
        <f t="shared" si="39"/>
        <v>0</v>
      </c>
      <c r="Q156" s="78"/>
      <c r="R156" s="77">
        <f t="shared" si="40"/>
        <v>0</v>
      </c>
      <c r="S156" s="78"/>
      <c r="T156" s="77">
        <f t="shared" si="41"/>
        <v>0</v>
      </c>
      <c r="U156" s="78"/>
      <c r="V156" s="77">
        <f t="shared" si="42"/>
        <v>0</v>
      </c>
      <c r="W156" s="78"/>
      <c r="X156" s="77">
        <f t="shared" si="43"/>
        <v>0</v>
      </c>
      <c r="Y156" s="78"/>
      <c r="Z156" s="77">
        <f t="shared" si="44"/>
        <v>0</v>
      </c>
      <c r="AA156" s="78"/>
      <c r="AB156" s="77">
        <f t="shared" si="45"/>
        <v>0</v>
      </c>
      <c r="AC156" s="78"/>
      <c r="AD156" s="77">
        <f t="shared" si="46"/>
        <v>0</v>
      </c>
      <c r="AE156" s="78"/>
      <c r="AF156" s="77">
        <f t="shared" si="47"/>
        <v>0</v>
      </c>
      <c r="AG156" s="79">
        <f t="shared" si="48"/>
        <v>0</v>
      </c>
    </row>
    <row r="157" spans="4:33" ht="15.75" x14ac:dyDescent="0.25">
      <c r="D157" s="7"/>
      <c r="E157" s="7"/>
      <c r="F157" s="7"/>
      <c r="G157" s="7"/>
      <c r="H157" s="77"/>
      <c r="I157" s="77"/>
      <c r="J157" s="77">
        <f t="shared" si="36"/>
        <v>0</v>
      </c>
      <c r="K157" s="78"/>
      <c r="L157" s="77">
        <f t="shared" si="37"/>
        <v>0</v>
      </c>
      <c r="M157" s="78"/>
      <c r="N157" s="77">
        <f t="shared" si="38"/>
        <v>0</v>
      </c>
      <c r="O157" s="78"/>
      <c r="P157" s="77">
        <f t="shared" si="39"/>
        <v>0</v>
      </c>
      <c r="Q157" s="78"/>
      <c r="R157" s="77">
        <f t="shared" si="40"/>
        <v>0</v>
      </c>
      <c r="S157" s="78"/>
      <c r="T157" s="77">
        <f t="shared" si="41"/>
        <v>0</v>
      </c>
      <c r="U157" s="78"/>
      <c r="V157" s="77">
        <f t="shared" si="42"/>
        <v>0</v>
      </c>
      <c r="W157" s="78"/>
      <c r="X157" s="77">
        <f t="shared" si="43"/>
        <v>0</v>
      </c>
      <c r="Y157" s="78"/>
      <c r="Z157" s="77">
        <f t="shared" si="44"/>
        <v>0</v>
      </c>
      <c r="AA157" s="78"/>
      <c r="AB157" s="77">
        <f t="shared" si="45"/>
        <v>0</v>
      </c>
      <c r="AC157" s="78"/>
      <c r="AD157" s="77">
        <f t="shared" si="46"/>
        <v>0</v>
      </c>
      <c r="AE157" s="78"/>
      <c r="AF157" s="77">
        <f t="shared" si="47"/>
        <v>0</v>
      </c>
      <c r="AG157" s="79">
        <f t="shared" si="48"/>
        <v>0</v>
      </c>
    </row>
    <row r="158" spans="4:33" ht="15.75" x14ac:dyDescent="0.25">
      <c r="D158" s="7"/>
      <c r="E158" s="7"/>
      <c r="F158" s="7"/>
      <c r="G158" s="7"/>
      <c r="H158" s="77"/>
      <c r="I158" s="77"/>
      <c r="J158" s="77">
        <f t="shared" si="36"/>
        <v>0</v>
      </c>
      <c r="K158" s="78"/>
      <c r="L158" s="77">
        <f t="shared" si="37"/>
        <v>0</v>
      </c>
      <c r="M158" s="78"/>
      <c r="N158" s="77">
        <f t="shared" si="38"/>
        <v>0</v>
      </c>
      <c r="O158" s="78"/>
      <c r="P158" s="77">
        <f t="shared" si="39"/>
        <v>0</v>
      </c>
      <c r="Q158" s="78"/>
      <c r="R158" s="77">
        <f t="shared" si="40"/>
        <v>0</v>
      </c>
      <c r="S158" s="78"/>
      <c r="T158" s="77">
        <f t="shared" si="41"/>
        <v>0</v>
      </c>
      <c r="U158" s="78"/>
      <c r="V158" s="77">
        <f t="shared" si="42"/>
        <v>0</v>
      </c>
      <c r="W158" s="78"/>
      <c r="X158" s="77">
        <f t="shared" si="43"/>
        <v>0</v>
      </c>
      <c r="Y158" s="78"/>
      <c r="Z158" s="77">
        <f t="shared" si="44"/>
        <v>0</v>
      </c>
      <c r="AA158" s="78"/>
      <c r="AB158" s="77">
        <f t="shared" si="45"/>
        <v>0</v>
      </c>
      <c r="AC158" s="78"/>
      <c r="AD158" s="77">
        <f t="shared" si="46"/>
        <v>0</v>
      </c>
      <c r="AE158" s="78"/>
      <c r="AF158" s="77">
        <f t="shared" si="47"/>
        <v>0</v>
      </c>
      <c r="AG158" s="79">
        <f t="shared" si="48"/>
        <v>0</v>
      </c>
    </row>
    <row r="159" spans="4:33" ht="15.75" x14ac:dyDescent="0.25">
      <c r="D159" s="7"/>
      <c r="E159" s="7"/>
      <c r="F159" s="7"/>
      <c r="G159" s="7"/>
      <c r="H159" s="77"/>
      <c r="I159" s="77"/>
      <c r="J159" s="77">
        <f t="shared" si="36"/>
        <v>0</v>
      </c>
      <c r="K159" s="78"/>
      <c r="L159" s="77">
        <f t="shared" si="37"/>
        <v>0</v>
      </c>
      <c r="M159" s="78"/>
      <c r="N159" s="77">
        <f t="shared" si="38"/>
        <v>0</v>
      </c>
      <c r="O159" s="78"/>
      <c r="P159" s="77">
        <f t="shared" si="39"/>
        <v>0</v>
      </c>
      <c r="Q159" s="78"/>
      <c r="R159" s="77">
        <f t="shared" si="40"/>
        <v>0</v>
      </c>
      <c r="S159" s="78"/>
      <c r="T159" s="77">
        <f t="shared" si="41"/>
        <v>0</v>
      </c>
      <c r="U159" s="78"/>
      <c r="V159" s="77">
        <f t="shared" si="42"/>
        <v>0</v>
      </c>
      <c r="W159" s="78"/>
      <c r="X159" s="77">
        <f t="shared" si="43"/>
        <v>0</v>
      </c>
      <c r="Y159" s="78"/>
      <c r="Z159" s="77">
        <f t="shared" si="44"/>
        <v>0</v>
      </c>
      <c r="AA159" s="78"/>
      <c r="AB159" s="77">
        <f t="shared" si="45"/>
        <v>0</v>
      </c>
      <c r="AC159" s="78"/>
      <c r="AD159" s="77">
        <f t="shared" si="46"/>
        <v>0</v>
      </c>
      <c r="AE159" s="78"/>
      <c r="AF159" s="77">
        <f t="shared" si="47"/>
        <v>0</v>
      </c>
      <c r="AG159" s="79">
        <f t="shared" si="48"/>
        <v>0</v>
      </c>
    </row>
    <row r="160" spans="4:33" ht="15.75" x14ac:dyDescent="0.25">
      <c r="D160" s="7"/>
      <c r="E160" s="7"/>
      <c r="F160" s="7"/>
      <c r="G160" s="7"/>
      <c r="H160" s="77"/>
      <c r="I160" s="77"/>
      <c r="J160" s="77">
        <f t="shared" si="36"/>
        <v>0</v>
      </c>
      <c r="K160" s="78"/>
      <c r="L160" s="77">
        <f t="shared" si="37"/>
        <v>0</v>
      </c>
      <c r="M160" s="78"/>
      <c r="N160" s="77">
        <f t="shared" si="38"/>
        <v>0</v>
      </c>
      <c r="O160" s="78"/>
      <c r="P160" s="77">
        <f t="shared" si="39"/>
        <v>0</v>
      </c>
      <c r="Q160" s="78"/>
      <c r="R160" s="77">
        <f t="shared" si="40"/>
        <v>0</v>
      </c>
      <c r="S160" s="78"/>
      <c r="T160" s="77">
        <f t="shared" si="41"/>
        <v>0</v>
      </c>
      <c r="U160" s="78"/>
      <c r="V160" s="77">
        <f t="shared" si="42"/>
        <v>0</v>
      </c>
      <c r="W160" s="78"/>
      <c r="X160" s="77">
        <f t="shared" si="43"/>
        <v>0</v>
      </c>
      <c r="Y160" s="78"/>
      <c r="Z160" s="77">
        <f t="shared" si="44"/>
        <v>0</v>
      </c>
      <c r="AA160" s="78"/>
      <c r="AB160" s="77">
        <f t="shared" si="45"/>
        <v>0</v>
      </c>
      <c r="AC160" s="78"/>
      <c r="AD160" s="77">
        <f t="shared" si="46"/>
        <v>0</v>
      </c>
      <c r="AE160" s="78"/>
      <c r="AF160" s="77">
        <f t="shared" si="47"/>
        <v>0</v>
      </c>
      <c r="AG160" s="79">
        <f t="shared" si="48"/>
        <v>0</v>
      </c>
    </row>
    <row r="161" spans="4:33" ht="15.75" x14ac:dyDescent="0.25">
      <c r="D161" s="7"/>
      <c r="E161" s="7"/>
      <c r="F161" s="7"/>
      <c r="G161" s="7"/>
      <c r="H161" s="77"/>
      <c r="I161" s="77"/>
      <c r="J161" s="77">
        <f t="shared" si="36"/>
        <v>0</v>
      </c>
      <c r="K161" s="78"/>
      <c r="L161" s="77">
        <f t="shared" si="37"/>
        <v>0</v>
      </c>
      <c r="M161" s="78"/>
      <c r="N161" s="77">
        <f t="shared" si="38"/>
        <v>0</v>
      </c>
      <c r="O161" s="78"/>
      <c r="P161" s="77">
        <f t="shared" si="39"/>
        <v>0</v>
      </c>
      <c r="Q161" s="78"/>
      <c r="R161" s="77">
        <f t="shared" si="40"/>
        <v>0</v>
      </c>
      <c r="S161" s="78"/>
      <c r="T161" s="77">
        <f t="shared" si="41"/>
        <v>0</v>
      </c>
      <c r="U161" s="78"/>
      <c r="V161" s="77">
        <f t="shared" si="42"/>
        <v>0</v>
      </c>
      <c r="W161" s="78"/>
      <c r="X161" s="77">
        <f t="shared" si="43"/>
        <v>0</v>
      </c>
      <c r="Y161" s="78"/>
      <c r="Z161" s="77">
        <f t="shared" si="44"/>
        <v>0</v>
      </c>
      <c r="AA161" s="78"/>
      <c r="AB161" s="77">
        <f t="shared" si="45"/>
        <v>0</v>
      </c>
      <c r="AC161" s="78"/>
      <c r="AD161" s="77">
        <f t="shared" si="46"/>
        <v>0</v>
      </c>
      <c r="AE161" s="78"/>
      <c r="AF161" s="77">
        <f t="shared" si="47"/>
        <v>0</v>
      </c>
      <c r="AG161" s="79">
        <f t="shared" si="48"/>
        <v>0</v>
      </c>
    </row>
    <row r="162" spans="4:33" ht="15.75" x14ac:dyDescent="0.25">
      <c r="D162" s="7"/>
      <c r="E162" s="7"/>
      <c r="F162" s="7"/>
      <c r="G162" s="7"/>
      <c r="H162" s="77"/>
      <c r="I162" s="77"/>
      <c r="J162" s="77">
        <f t="shared" si="36"/>
        <v>0</v>
      </c>
      <c r="K162" s="78"/>
      <c r="L162" s="77">
        <f t="shared" si="37"/>
        <v>0</v>
      </c>
      <c r="M162" s="78"/>
      <c r="N162" s="77">
        <f t="shared" si="38"/>
        <v>0</v>
      </c>
      <c r="O162" s="78"/>
      <c r="P162" s="77">
        <f t="shared" si="39"/>
        <v>0</v>
      </c>
      <c r="Q162" s="78"/>
      <c r="R162" s="77">
        <f t="shared" si="40"/>
        <v>0</v>
      </c>
      <c r="S162" s="78"/>
      <c r="T162" s="77">
        <f t="shared" si="41"/>
        <v>0</v>
      </c>
      <c r="U162" s="78"/>
      <c r="V162" s="77">
        <f t="shared" si="42"/>
        <v>0</v>
      </c>
      <c r="W162" s="78"/>
      <c r="X162" s="77">
        <f t="shared" si="43"/>
        <v>0</v>
      </c>
      <c r="Y162" s="78"/>
      <c r="Z162" s="77">
        <f t="shared" si="44"/>
        <v>0</v>
      </c>
      <c r="AA162" s="78"/>
      <c r="AB162" s="77">
        <f t="shared" si="45"/>
        <v>0</v>
      </c>
      <c r="AC162" s="78"/>
      <c r="AD162" s="77">
        <f t="shared" si="46"/>
        <v>0</v>
      </c>
      <c r="AE162" s="78"/>
      <c r="AF162" s="77">
        <f t="shared" si="47"/>
        <v>0</v>
      </c>
      <c r="AG162" s="79">
        <f t="shared" si="48"/>
        <v>0</v>
      </c>
    </row>
    <row r="163" spans="4:33" ht="15.75" x14ac:dyDescent="0.25">
      <c r="D163" s="7"/>
      <c r="E163" s="7"/>
      <c r="F163" s="7"/>
      <c r="G163" s="7"/>
      <c r="H163" s="77"/>
      <c r="I163" s="77"/>
      <c r="J163" s="77">
        <f t="shared" si="36"/>
        <v>0</v>
      </c>
      <c r="K163" s="78"/>
      <c r="L163" s="77">
        <f t="shared" si="37"/>
        <v>0</v>
      </c>
      <c r="M163" s="78"/>
      <c r="N163" s="77">
        <f t="shared" si="38"/>
        <v>0</v>
      </c>
      <c r="O163" s="78"/>
      <c r="P163" s="77">
        <f t="shared" si="39"/>
        <v>0</v>
      </c>
      <c r="Q163" s="78"/>
      <c r="R163" s="77">
        <f t="shared" si="40"/>
        <v>0</v>
      </c>
      <c r="S163" s="78"/>
      <c r="T163" s="77">
        <f t="shared" si="41"/>
        <v>0</v>
      </c>
      <c r="U163" s="78"/>
      <c r="V163" s="77">
        <f t="shared" si="42"/>
        <v>0</v>
      </c>
      <c r="W163" s="78"/>
      <c r="X163" s="77">
        <f t="shared" si="43"/>
        <v>0</v>
      </c>
      <c r="Y163" s="78"/>
      <c r="Z163" s="77">
        <f t="shared" si="44"/>
        <v>0</v>
      </c>
      <c r="AA163" s="78"/>
      <c r="AB163" s="77">
        <f t="shared" si="45"/>
        <v>0</v>
      </c>
      <c r="AC163" s="78"/>
      <c r="AD163" s="77">
        <f t="shared" si="46"/>
        <v>0</v>
      </c>
      <c r="AE163" s="78"/>
      <c r="AF163" s="77">
        <f t="shared" si="47"/>
        <v>0</v>
      </c>
      <c r="AG163" s="79">
        <f t="shared" si="48"/>
        <v>0</v>
      </c>
    </row>
    <row r="164" spans="4:33" ht="15.75" x14ac:dyDescent="0.25">
      <c r="D164" s="7"/>
      <c r="E164" s="7"/>
      <c r="F164" s="7"/>
      <c r="G164" s="7"/>
      <c r="H164" s="77"/>
      <c r="I164" s="77"/>
      <c r="J164" s="77">
        <f t="shared" si="36"/>
        <v>0</v>
      </c>
      <c r="K164" s="78"/>
      <c r="L164" s="77">
        <f t="shared" si="37"/>
        <v>0</v>
      </c>
      <c r="M164" s="78"/>
      <c r="N164" s="77">
        <f t="shared" si="38"/>
        <v>0</v>
      </c>
      <c r="O164" s="78"/>
      <c r="P164" s="77">
        <f t="shared" si="39"/>
        <v>0</v>
      </c>
      <c r="Q164" s="78"/>
      <c r="R164" s="77">
        <f t="shared" si="40"/>
        <v>0</v>
      </c>
      <c r="S164" s="78"/>
      <c r="T164" s="77">
        <f t="shared" si="41"/>
        <v>0</v>
      </c>
      <c r="U164" s="78"/>
      <c r="V164" s="77">
        <f t="shared" si="42"/>
        <v>0</v>
      </c>
      <c r="W164" s="78"/>
      <c r="X164" s="77">
        <f t="shared" si="43"/>
        <v>0</v>
      </c>
      <c r="Y164" s="78"/>
      <c r="Z164" s="77">
        <f t="shared" si="44"/>
        <v>0</v>
      </c>
      <c r="AA164" s="78"/>
      <c r="AB164" s="77">
        <f t="shared" si="45"/>
        <v>0</v>
      </c>
      <c r="AC164" s="78"/>
      <c r="AD164" s="77">
        <f t="shared" si="46"/>
        <v>0</v>
      </c>
      <c r="AE164" s="78"/>
      <c r="AF164" s="77">
        <f t="shared" si="47"/>
        <v>0</v>
      </c>
      <c r="AG164" s="79">
        <f t="shared" si="48"/>
        <v>0</v>
      </c>
    </row>
    <row r="165" spans="4:33" ht="15.75" x14ac:dyDescent="0.25">
      <c r="D165" s="7"/>
      <c r="E165" s="7"/>
      <c r="F165" s="7"/>
      <c r="G165" s="7"/>
      <c r="H165" s="77"/>
      <c r="I165" s="77"/>
      <c r="J165" s="77">
        <f t="shared" si="36"/>
        <v>0</v>
      </c>
      <c r="K165" s="78"/>
      <c r="L165" s="77">
        <f t="shared" si="37"/>
        <v>0</v>
      </c>
      <c r="M165" s="78"/>
      <c r="N165" s="77">
        <f t="shared" si="38"/>
        <v>0</v>
      </c>
      <c r="O165" s="78"/>
      <c r="P165" s="77">
        <f t="shared" si="39"/>
        <v>0</v>
      </c>
      <c r="Q165" s="78"/>
      <c r="R165" s="77">
        <f t="shared" si="40"/>
        <v>0</v>
      </c>
      <c r="S165" s="78"/>
      <c r="T165" s="77">
        <f t="shared" si="41"/>
        <v>0</v>
      </c>
      <c r="U165" s="78"/>
      <c r="V165" s="77">
        <f t="shared" si="42"/>
        <v>0</v>
      </c>
      <c r="W165" s="78"/>
      <c r="X165" s="77">
        <f t="shared" si="43"/>
        <v>0</v>
      </c>
      <c r="Y165" s="78"/>
      <c r="Z165" s="77">
        <f t="shared" si="44"/>
        <v>0</v>
      </c>
      <c r="AA165" s="78"/>
      <c r="AB165" s="77">
        <f t="shared" si="45"/>
        <v>0</v>
      </c>
      <c r="AC165" s="78"/>
      <c r="AD165" s="77">
        <f t="shared" si="46"/>
        <v>0</v>
      </c>
      <c r="AE165" s="78"/>
      <c r="AF165" s="77">
        <f t="shared" si="47"/>
        <v>0</v>
      </c>
      <c r="AG165" s="79">
        <f t="shared" si="48"/>
        <v>0</v>
      </c>
    </row>
    <row r="166" spans="4:33" ht="15.75" x14ac:dyDescent="0.25">
      <c r="D166" s="7"/>
      <c r="E166" s="7"/>
      <c r="F166" s="7"/>
      <c r="G166" s="7"/>
      <c r="H166" s="77"/>
      <c r="I166" s="77"/>
      <c r="J166" s="77">
        <f t="shared" si="36"/>
        <v>0</v>
      </c>
      <c r="K166" s="78"/>
      <c r="L166" s="77">
        <f t="shared" si="37"/>
        <v>0</v>
      </c>
      <c r="M166" s="78"/>
      <c r="N166" s="77">
        <f t="shared" si="38"/>
        <v>0</v>
      </c>
      <c r="O166" s="78"/>
      <c r="P166" s="77">
        <f t="shared" si="39"/>
        <v>0</v>
      </c>
      <c r="Q166" s="78"/>
      <c r="R166" s="77">
        <f t="shared" si="40"/>
        <v>0</v>
      </c>
      <c r="S166" s="78"/>
      <c r="T166" s="77">
        <f t="shared" si="41"/>
        <v>0</v>
      </c>
      <c r="U166" s="78"/>
      <c r="V166" s="77">
        <f t="shared" si="42"/>
        <v>0</v>
      </c>
      <c r="W166" s="78"/>
      <c r="X166" s="77">
        <f t="shared" si="43"/>
        <v>0</v>
      </c>
      <c r="Y166" s="78"/>
      <c r="Z166" s="77">
        <f t="shared" si="44"/>
        <v>0</v>
      </c>
      <c r="AA166" s="78"/>
      <c r="AB166" s="77">
        <f t="shared" si="45"/>
        <v>0</v>
      </c>
      <c r="AC166" s="78"/>
      <c r="AD166" s="77">
        <f t="shared" si="46"/>
        <v>0</v>
      </c>
      <c r="AE166" s="78"/>
      <c r="AF166" s="77">
        <f t="shared" si="47"/>
        <v>0</v>
      </c>
      <c r="AG166" s="79">
        <f t="shared" si="48"/>
        <v>0</v>
      </c>
    </row>
    <row r="167" spans="4:33" ht="15.75" x14ac:dyDescent="0.25">
      <c r="D167" s="7"/>
      <c r="E167" s="7"/>
      <c r="F167" s="7"/>
      <c r="G167" s="7"/>
      <c r="H167" s="77"/>
      <c r="I167" s="77"/>
      <c r="J167" s="77">
        <f t="shared" si="36"/>
        <v>0</v>
      </c>
      <c r="K167" s="78"/>
      <c r="L167" s="77">
        <f t="shared" si="37"/>
        <v>0</v>
      </c>
      <c r="M167" s="78"/>
      <c r="N167" s="77">
        <f t="shared" si="38"/>
        <v>0</v>
      </c>
      <c r="O167" s="78"/>
      <c r="P167" s="77">
        <f t="shared" si="39"/>
        <v>0</v>
      </c>
      <c r="Q167" s="78"/>
      <c r="R167" s="77">
        <f t="shared" si="40"/>
        <v>0</v>
      </c>
      <c r="S167" s="78"/>
      <c r="T167" s="77">
        <f t="shared" si="41"/>
        <v>0</v>
      </c>
      <c r="U167" s="78"/>
      <c r="V167" s="77">
        <f t="shared" si="42"/>
        <v>0</v>
      </c>
      <c r="W167" s="78"/>
      <c r="X167" s="77">
        <f t="shared" si="43"/>
        <v>0</v>
      </c>
      <c r="Y167" s="78"/>
      <c r="Z167" s="77">
        <f t="shared" si="44"/>
        <v>0</v>
      </c>
      <c r="AA167" s="78"/>
      <c r="AB167" s="77">
        <f t="shared" si="45"/>
        <v>0</v>
      </c>
      <c r="AC167" s="78"/>
      <c r="AD167" s="77">
        <f t="shared" si="46"/>
        <v>0</v>
      </c>
      <c r="AE167" s="78"/>
      <c r="AF167" s="77">
        <f t="shared" si="47"/>
        <v>0</v>
      </c>
      <c r="AG167" s="79">
        <f t="shared" si="48"/>
        <v>0</v>
      </c>
    </row>
    <row r="168" spans="4:33" ht="15.75" x14ac:dyDescent="0.25">
      <c r="D168" s="7"/>
      <c r="E168" s="7"/>
      <c r="F168" s="7"/>
      <c r="G168" s="7"/>
      <c r="H168" s="77"/>
      <c r="I168" s="77"/>
      <c r="J168" s="77">
        <f t="shared" si="36"/>
        <v>0</v>
      </c>
      <c r="K168" s="78"/>
      <c r="L168" s="77">
        <f t="shared" si="37"/>
        <v>0</v>
      </c>
      <c r="M168" s="78"/>
      <c r="N168" s="77">
        <f t="shared" si="38"/>
        <v>0</v>
      </c>
      <c r="O168" s="78"/>
      <c r="P168" s="77">
        <f t="shared" si="39"/>
        <v>0</v>
      </c>
      <c r="Q168" s="78"/>
      <c r="R168" s="77">
        <f t="shared" si="40"/>
        <v>0</v>
      </c>
      <c r="S168" s="78"/>
      <c r="T168" s="77">
        <f t="shared" si="41"/>
        <v>0</v>
      </c>
      <c r="U168" s="78"/>
      <c r="V168" s="77">
        <f t="shared" si="42"/>
        <v>0</v>
      </c>
      <c r="W168" s="78"/>
      <c r="X168" s="77">
        <f t="shared" si="43"/>
        <v>0</v>
      </c>
      <c r="Y168" s="78"/>
      <c r="Z168" s="77">
        <f t="shared" si="44"/>
        <v>0</v>
      </c>
      <c r="AA168" s="78"/>
      <c r="AB168" s="77">
        <f t="shared" si="45"/>
        <v>0</v>
      </c>
      <c r="AC168" s="78"/>
      <c r="AD168" s="77">
        <f t="shared" si="46"/>
        <v>0</v>
      </c>
      <c r="AE168" s="78"/>
      <c r="AF168" s="77">
        <f t="shared" si="47"/>
        <v>0</v>
      </c>
      <c r="AG168" s="79">
        <f t="shared" si="48"/>
        <v>0</v>
      </c>
    </row>
    <row r="169" spans="4:33" ht="15.75" x14ac:dyDescent="0.25">
      <c r="D169" s="7"/>
      <c r="E169" s="7"/>
      <c r="F169" s="7"/>
      <c r="G169" s="7"/>
      <c r="H169" s="77"/>
      <c r="I169" s="77"/>
      <c r="J169" s="77">
        <f t="shared" si="36"/>
        <v>0</v>
      </c>
      <c r="K169" s="78"/>
      <c r="L169" s="77">
        <f t="shared" si="37"/>
        <v>0</v>
      </c>
      <c r="M169" s="78"/>
      <c r="N169" s="77">
        <f t="shared" si="38"/>
        <v>0</v>
      </c>
      <c r="O169" s="78"/>
      <c r="P169" s="77">
        <f t="shared" si="39"/>
        <v>0</v>
      </c>
      <c r="Q169" s="78"/>
      <c r="R169" s="77">
        <f t="shared" si="40"/>
        <v>0</v>
      </c>
      <c r="S169" s="78"/>
      <c r="T169" s="77">
        <f t="shared" si="41"/>
        <v>0</v>
      </c>
      <c r="U169" s="78"/>
      <c r="V169" s="77">
        <f t="shared" si="42"/>
        <v>0</v>
      </c>
      <c r="W169" s="78"/>
      <c r="X169" s="77">
        <f t="shared" si="43"/>
        <v>0</v>
      </c>
      <c r="Y169" s="78"/>
      <c r="Z169" s="77">
        <f t="shared" si="44"/>
        <v>0</v>
      </c>
      <c r="AA169" s="78"/>
      <c r="AB169" s="77">
        <f t="shared" si="45"/>
        <v>0</v>
      </c>
      <c r="AC169" s="78"/>
      <c r="AD169" s="77">
        <f t="shared" si="46"/>
        <v>0</v>
      </c>
      <c r="AE169" s="78"/>
      <c r="AF169" s="77">
        <f t="shared" si="47"/>
        <v>0</v>
      </c>
      <c r="AG169" s="79">
        <f t="shared" si="48"/>
        <v>0</v>
      </c>
    </row>
    <row r="170" spans="4:33" ht="15.75" x14ac:dyDescent="0.25">
      <c r="D170" s="7"/>
      <c r="E170" s="7"/>
      <c r="F170" s="7"/>
      <c r="G170" s="7"/>
      <c r="H170" s="77"/>
      <c r="I170" s="77"/>
      <c r="J170" s="77">
        <f t="shared" ref="J170:J188" si="49">$H170*I170</f>
        <v>0</v>
      </c>
      <c r="K170" s="78"/>
      <c r="L170" s="77">
        <f t="shared" ref="L170:L188" si="50">$H170*K170</f>
        <v>0</v>
      </c>
      <c r="M170" s="78"/>
      <c r="N170" s="77">
        <f t="shared" ref="N170:N188" si="51">$H170*M170</f>
        <v>0</v>
      </c>
      <c r="O170" s="78"/>
      <c r="P170" s="77">
        <f t="shared" ref="P170:P188" si="52">$H170*O170</f>
        <v>0</v>
      </c>
      <c r="Q170" s="78"/>
      <c r="R170" s="77">
        <f t="shared" ref="R170:R188" si="53">$H170*Q170</f>
        <v>0</v>
      </c>
      <c r="S170" s="78"/>
      <c r="T170" s="77">
        <f t="shared" ref="T170:T188" si="54">$H170*S170</f>
        <v>0</v>
      </c>
      <c r="U170" s="78"/>
      <c r="V170" s="77">
        <f t="shared" ref="V170:V188" si="55">$H170*U170</f>
        <v>0</v>
      </c>
      <c r="W170" s="78"/>
      <c r="X170" s="77">
        <f t="shared" ref="X170:X188" si="56">$H170*W170</f>
        <v>0</v>
      </c>
      <c r="Y170" s="78"/>
      <c r="Z170" s="77">
        <f t="shared" ref="Z170:Z188" si="57">$H170*Y170</f>
        <v>0</v>
      </c>
      <c r="AA170" s="78"/>
      <c r="AB170" s="77">
        <f t="shared" ref="AB170:AB188" si="58">$H170*AA170</f>
        <v>0</v>
      </c>
      <c r="AC170" s="78"/>
      <c r="AD170" s="77">
        <f t="shared" ref="AD170:AD188" si="59">$H170*AC170</f>
        <v>0</v>
      </c>
      <c r="AE170" s="78"/>
      <c r="AF170" s="77">
        <f t="shared" ref="AF170:AF188" si="60">$H170*AE170</f>
        <v>0</v>
      </c>
      <c r="AG170" s="79">
        <f t="shared" si="48"/>
        <v>0</v>
      </c>
    </row>
    <row r="171" spans="4:33" ht="15.75" x14ac:dyDescent="0.25">
      <c r="D171" s="7"/>
      <c r="E171" s="7"/>
      <c r="F171" s="7"/>
      <c r="G171" s="7"/>
      <c r="H171" s="77"/>
      <c r="I171" s="77"/>
      <c r="J171" s="77">
        <f t="shared" si="49"/>
        <v>0</v>
      </c>
      <c r="K171" s="78"/>
      <c r="L171" s="77">
        <f t="shared" si="50"/>
        <v>0</v>
      </c>
      <c r="M171" s="78"/>
      <c r="N171" s="77">
        <f t="shared" si="51"/>
        <v>0</v>
      </c>
      <c r="O171" s="78"/>
      <c r="P171" s="77">
        <f t="shared" si="52"/>
        <v>0</v>
      </c>
      <c r="Q171" s="78"/>
      <c r="R171" s="77">
        <f t="shared" si="53"/>
        <v>0</v>
      </c>
      <c r="S171" s="78"/>
      <c r="T171" s="77">
        <f t="shared" si="54"/>
        <v>0</v>
      </c>
      <c r="U171" s="78"/>
      <c r="V171" s="77">
        <f t="shared" si="55"/>
        <v>0</v>
      </c>
      <c r="W171" s="78"/>
      <c r="X171" s="77">
        <f t="shared" si="56"/>
        <v>0</v>
      </c>
      <c r="Y171" s="78"/>
      <c r="Z171" s="77">
        <f t="shared" si="57"/>
        <v>0</v>
      </c>
      <c r="AA171" s="78"/>
      <c r="AB171" s="77">
        <f t="shared" si="58"/>
        <v>0</v>
      </c>
      <c r="AC171" s="78"/>
      <c r="AD171" s="77">
        <f t="shared" si="59"/>
        <v>0</v>
      </c>
      <c r="AE171" s="78"/>
      <c r="AF171" s="77">
        <f t="shared" si="60"/>
        <v>0</v>
      </c>
      <c r="AG171" s="79">
        <f t="shared" si="48"/>
        <v>0</v>
      </c>
    </row>
    <row r="172" spans="4:33" ht="15.75" x14ac:dyDescent="0.25">
      <c r="D172" s="7"/>
      <c r="E172" s="7"/>
      <c r="F172" s="7"/>
      <c r="G172" s="7"/>
      <c r="H172" s="77"/>
      <c r="I172" s="77"/>
      <c r="J172" s="77">
        <f t="shared" si="49"/>
        <v>0</v>
      </c>
      <c r="K172" s="78"/>
      <c r="L172" s="77">
        <f t="shared" si="50"/>
        <v>0</v>
      </c>
      <c r="M172" s="78"/>
      <c r="N172" s="77">
        <f t="shared" si="51"/>
        <v>0</v>
      </c>
      <c r="O172" s="78"/>
      <c r="P172" s="77">
        <f t="shared" si="52"/>
        <v>0</v>
      </c>
      <c r="Q172" s="78"/>
      <c r="R172" s="77">
        <f t="shared" si="53"/>
        <v>0</v>
      </c>
      <c r="S172" s="78"/>
      <c r="T172" s="77">
        <f t="shared" si="54"/>
        <v>0</v>
      </c>
      <c r="U172" s="78"/>
      <c r="V172" s="77">
        <f t="shared" si="55"/>
        <v>0</v>
      </c>
      <c r="W172" s="78"/>
      <c r="X172" s="77">
        <f t="shared" si="56"/>
        <v>0</v>
      </c>
      <c r="Y172" s="78"/>
      <c r="Z172" s="77">
        <f t="shared" si="57"/>
        <v>0</v>
      </c>
      <c r="AA172" s="78"/>
      <c r="AB172" s="77">
        <f t="shared" si="58"/>
        <v>0</v>
      </c>
      <c r="AC172" s="78"/>
      <c r="AD172" s="77">
        <f t="shared" si="59"/>
        <v>0</v>
      </c>
      <c r="AE172" s="78"/>
      <c r="AF172" s="77">
        <f t="shared" si="60"/>
        <v>0</v>
      </c>
      <c r="AG172" s="79">
        <f t="shared" si="48"/>
        <v>0</v>
      </c>
    </row>
    <row r="173" spans="4:33" ht="15.75" x14ac:dyDescent="0.25">
      <c r="D173" s="7"/>
      <c r="E173" s="7"/>
      <c r="F173" s="7"/>
      <c r="G173" s="7"/>
      <c r="H173" s="77"/>
      <c r="I173" s="77"/>
      <c r="J173" s="77">
        <f t="shared" si="49"/>
        <v>0</v>
      </c>
      <c r="K173" s="78"/>
      <c r="L173" s="77">
        <f t="shared" si="50"/>
        <v>0</v>
      </c>
      <c r="M173" s="78"/>
      <c r="N173" s="77">
        <f t="shared" si="51"/>
        <v>0</v>
      </c>
      <c r="O173" s="78"/>
      <c r="P173" s="77">
        <f t="shared" si="52"/>
        <v>0</v>
      </c>
      <c r="Q173" s="78"/>
      <c r="R173" s="77">
        <f t="shared" si="53"/>
        <v>0</v>
      </c>
      <c r="S173" s="78"/>
      <c r="T173" s="77">
        <f t="shared" si="54"/>
        <v>0</v>
      </c>
      <c r="U173" s="78"/>
      <c r="V173" s="77">
        <f t="shared" si="55"/>
        <v>0</v>
      </c>
      <c r="W173" s="78"/>
      <c r="X173" s="77">
        <f t="shared" si="56"/>
        <v>0</v>
      </c>
      <c r="Y173" s="78"/>
      <c r="Z173" s="77">
        <f t="shared" si="57"/>
        <v>0</v>
      </c>
      <c r="AA173" s="78"/>
      <c r="AB173" s="77">
        <f t="shared" si="58"/>
        <v>0</v>
      </c>
      <c r="AC173" s="78"/>
      <c r="AD173" s="77">
        <f t="shared" si="59"/>
        <v>0</v>
      </c>
      <c r="AE173" s="78"/>
      <c r="AF173" s="77">
        <f t="shared" si="60"/>
        <v>0</v>
      </c>
      <c r="AG173" s="79">
        <f t="shared" si="48"/>
        <v>0</v>
      </c>
    </row>
    <row r="174" spans="4:33" ht="15.75" x14ac:dyDescent="0.25">
      <c r="D174" s="7"/>
      <c r="E174" s="7"/>
      <c r="F174" s="7"/>
      <c r="G174" s="7"/>
      <c r="H174" s="77"/>
      <c r="I174" s="77"/>
      <c r="J174" s="77">
        <f t="shared" si="49"/>
        <v>0</v>
      </c>
      <c r="K174" s="78"/>
      <c r="L174" s="77">
        <f t="shared" si="50"/>
        <v>0</v>
      </c>
      <c r="M174" s="78"/>
      <c r="N174" s="77">
        <f t="shared" si="51"/>
        <v>0</v>
      </c>
      <c r="O174" s="78"/>
      <c r="P174" s="77">
        <f t="shared" si="52"/>
        <v>0</v>
      </c>
      <c r="Q174" s="78"/>
      <c r="R174" s="77">
        <f t="shared" si="53"/>
        <v>0</v>
      </c>
      <c r="S174" s="78"/>
      <c r="T174" s="77">
        <f t="shared" si="54"/>
        <v>0</v>
      </c>
      <c r="U174" s="78"/>
      <c r="V174" s="77">
        <f t="shared" si="55"/>
        <v>0</v>
      </c>
      <c r="W174" s="78"/>
      <c r="X174" s="77">
        <f t="shared" si="56"/>
        <v>0</v>
      </c>
      <c r="Y174" s="78"/>
      <c r="Z174" s="77">
        <f t="shared" si="57"/>
        <v>0</v>
      </c>
      <c r="AA174" s="78"/>
      <c r="AB174" s="77">
        <f t="shared" si="58"/>
        <v>0</v>
      </c>
      <c r="AC174" s="78"/>
      <c r="AD174" s="77">
        <f t="shared" si="59"/>
        <v>0</v>
      </c>
      <c r="AE174" s="78"/>
      <c r="AF174" s="77">
        <f t="shared" si="60"/>
        <v>0</v>
      </c>
      <c r="AG174" s="79">
        <f t="shared" si="48"/>
        <v>0</v>
      </c>
    </row>
    <row r="175" spans="4:33" ht="15.75" x14ac:dyDescent="0.25">
      <c r="D175" s="7"/>
      <c r="E175" s="7"/>
      <c r="F175" s="7"/>
      <c r="G175" s="7"/>
      <c r="H175" s="77"/>
      <c r="I175" s="77"/>
      <c r="J175" s="77">
        <f t="shared" si="49"/>
        <v>0</v>
      </c>
      <c r="K175" s="78"/>
      <c r="L175" s="77">
        <f t="shared" si="50"/>
        <v>0</v>
      </c>
      <c r="M175" s="78"/>
      <c r="N175" s="77">
        <f t="shared" si="51"/>
        <v>0</v>
      </c>
      <c r="O175" s="78"/>
      <c r="P175" s="77">
        <f t="shared" si="52"/>
        <v>0</v>
      </c>
      <c r="Q175" s="78"/>
      <c r="R175" s="77">
        <f t="shared" si="53"/>
        <v>0</v>
      </c>
      <c r="S175" s="78"/>
      <c r="T175" s="77">
        <f t="shared" si="54"/>
        <v>0</v>
      </c>
      <c r="U175" s="78"/>
      <c r="V175" s="77">
        <f t="shared" si="55"/>
        <v>0</v>
      </c>
      <c r="W175" s="78"/>
      <c r="X175" s="77">
        <f t="shared" si="56"/>
        <v>0</v>
      </c>
      <c r="Y175" s="78"/>
      <c r="Z175" s="77">
        <f t="shared" si="57"/>
        <v>0</v>
      </c>
      <c r="AA175" s="78"/>
      <c r="AB175" s="77">
        <f t="shared" si="58"/>
        <v>0</v>
      </c>
      <c r="AC175" s="78"/>
      <c r="AD175" s="77">
        <f t="shared" si="59"/>
        <v>0</v>
      </c>
      <c r="AE175" s="78"/>
      <c r="AF175" s="77">
        <f t="shared" si="60"/>
        <v>0</v>
      </c>
      <c r="AG175" s="79">
        <f t="shared" si="48"/>
        <v>0</v>
      </c>
    </row>
    <row r="176" spans="4:33" ht="15.75" x14ac:dyDescent="0.25">
      <c r="D176" s="7"/>
      <c r="E176" s="7"/>
      <c r="F176" s="7"/>
      <c r="G176" s="7"/>
      <c r="H176" s="77"/>
      <c r="I176" s="77"/>
      <c r="J176" s="77">
        <f t="shared" si="49"/>
        <v>0</v>
      </c>
      <c r="K176" s="78"/>
      <c r="L176" s="77">
        <f t="shared" si="50"/>
        <v>0</v>
      </c>
      <c r="M176" s="78"/>
      <c r="N176" s="77">
        <f t="shared" si="51"/>
        <v>0</v>
      </c>
      <c r="O176" s="78"/>
      <c r="P176" s="77">
        <f t="shared" si="52"/>
        <v>0</v>
      </c>
      <c r="Q176" s="78"/>
      <c r="R176" s="77">
        <f t="shared" si="53"/>
        <v>0</v>
      </c>
      <c r="S176" s="78"/>
      <c r="T176" s="77">
        <f t="shared" si="54"/>
        <v>0</v>
      </c>
      <c r="U176" s="78"/>
      <c r="V176" s="77">
        <f t="shared" si="55"/>
        <v>0</v>
      </c>
      <c r="W176" s="78"/>
      <c r="X176" s="77">
        <f t="shared" si="56"/>
        <v>0</v>
      </c>
      <c r="Y176" s="78"/>
      <c r="Z176" s="77">
        <f t="shared" si="57"/>
        <v>0</v>
      </c>
      <c r="AA176" s="78"/>
      <c r="AB176" s="77">
        <f t="shared" si="58"/>
        <v>0</v>
      </c>
      <c r="AC176" s="78"/>
      <c r="AD176" s="77">
        <f t="shared" si="59"/>
        <v>0</v>
      </c>
      <c r="AE176" s="78"/>
      <c r="AF176" s="77">
        <f t="shared" si="60"/>
        <v>0</v>
      </c>
      <c r="AG176" s="79">
        <f t="shared" ref="AG176:AG188" si="61">J176+L176+N176+P176+R176+T176+V176+X176+Z176+AB176+AD176+AF176</f>
        <v>0</v>
      </c>
    </row>
    <row r="177" spans="4:33" ht="15.75" x14ac:dyDescent="0.25">
      <c r="D177" s="7"/>
      <c r="E177" s="7"/>
      <c r="F177" s="7"/>
      <c r="G177" s="7"/>
      <c r="H177" s="77"/>
      <c r="I177" s="77"/>
      <c r="J177" s="77">
        <f t="shared" si="49"/>
        <v>0</v>
      </c>
      <c r="K177" s="78"/>
      <c r="L177" s="77">
        <f t="shared" si="50"/>
        <v>0</v>
      </c>
      <c r="M177" s="78"/>
      <c r="N177" s="77">
        <f t="shared" si="51"/>
        <v>0</v>
      </c>
      <c r="O177" s="78"/>
      <c r="P177" s="77">
        <f t="shared" si="52"/>
        <v>0</v>
      </c>
      <c r="Q177" s="78"/>
      <c r="R177" s="77">
        <f t="shared" si="53"/>
        <v>0</v>
      </c>
      <c r="S177" s="78"/>
      <c r="T177" s="77">
        <f t="shared" si="54"/>
        <v>0</v>
      </c>
      <c r="U177" s="78"/>
      <c r="V177" s="77">
        <f t="shared" si="55"/>
        <v>0</v>
      </c>
      <c r="W177" s="78"/>
      <c r="X177" s="77">
        <f t="shared" si="56"/>
        <v>0</v>
      </c>
      <c r="Y177" s="78"/>
      <c r="Z177" s="77">
        <f t="shared" si="57"/>
        <v>0</v>
      </c>
      <c r="AA177" s="78"/>
      <c r="AB177" s="77">
        <f t="shared" si="58"/>
        <v>0</v>
      </c>
      <c r="AC177" s="78"/>
      <c r="AD177" s="77">
        <f t="shared" si="59"/>
        <v>0</v>
      </c>
      <c r="AE177" s="78"/>
      <c r="AF177" s="77">
        <f t="shared" si="60"/>
        <v>0</v>
      </c>
      <c r="AG177" s="79">
        <f t="shared" si="61"/>
        <v>0</v>
      </c>
    </row>
    <row r="178" spans="4:33" ht="15.75" x14ac:dyDescent="0.25">
      <c r="D178" s="7"/>
      <c r="E178" s="7"/>
      <c r="F178" s="7"/>
      <c r="G178" s="7"/>
      <c r="H178" s="77"/>
      <c r="I178" s="77"/>
      <c r="J178" s="77">
        <f t="shared" si="49"/>
        <v>0</v>
      </c>
      <c r="K178" s="78"/>
      <c r="L178" s="77">
        <f t="shared" si="50"/>
        <v>0</v>
      </c>
      <c r="M178" s="78"/>
      <c r="N178" s="77">
        <f t="shared" si="51"/>
        <v>0</v>
      </c>
      <c r="O178" s="78"/>
      <c r="P178" s="77">
        <f t="shared" si="52"/>
        <v>0</v>
      </c>
      <c r="Q178" s="78"/>
      <c r="R178" s="77">
        <f t="shared" si="53"/>
        <v>0</v>
      </c>
      <c r="S178" s="78"/>
      <c r="T178" s="77">
        <f t="shared" si="54"/>
        <v>0</v>
      </c>
      <c r="U178" s="78"/>
      <c r="V178" s="77">
        <f t="shared" si="55"/>
        <v>0</v>
      </c>
      <c r="W178" s="78"/>
      <c r="X178" s="77">
        <f t="shared" si="56"/>
        <v>0</v>
      </c>
      <c r="Y178" s="78"/>
      <c r="Z178" s="77">
        <f t="shared" si="57"/>
        <v>0</v>
      </c>
      <c r="AA178" s="78"/>
      <c r="AB178" s="77">
        <f t="shared" si="58"/>
        <v>0</v>
      </c>
      <c r="AC178" s="78"/>
      <c r="AD178" s="77">
        <f t="shared" si="59"/>
        <v>0</v>
      </c>
      <c r="AE178" s="78"/>
      <c r="AF178" s="77">
        <f t="shared" si="60"/>
        <v>0</v>
      </c>
      <c r="AG178" s="79">
        <f t="shared" si="61"/>
        <v>0</v>
      </c>
    </row>
    <row r="179" spans="4:33" ht="15.75" x14ac:dyDescent="0.25">
      <c r="D179" s="7"/>
      <c r="E179" s="7"/>
      <c r="F179" s="7"/>
      <c r="G179" s="7"/>
      <c r="H179" s="77"/>
      <c r="I179" s="77"/>
      <c r="J179" s="77">
        <f t="shared" si="49"/>
        <v>0</v>
      </c>
      <c r="K179" s="78"/>
      <c r="L179" s="77">
        <f t="shared" si="50"/>
        <v>0</v>
      </c>
      <c r="M179" s="78"/>
      <c r="N179" s="77">
        <f t="shared" si="51"/>
        <v>0</v>
      </c>
      <c r="O179" s="78"/>
      <c r="P179" s="77">
        <f t="shared" si="52"/>
        <v>0</v>
      </c>
      <c r="Q179" s="78"/>
      <c r="R179" s="77">
        <f t="shared" si="53"/>
        <v>0</v>
      </c>
      <c r="S179" s="78"/>
      <c r="T179" s="77">
        <f t="shared" si="54"/>
        <v>0</v>
      </c>
      <c r="U179" s="78"/>
      <c r="V179" s="77">
        <f t="shared" si="55"/>
        <v>0</v>
      </c>
      <c r="W179" s="78"/>
      <c r="X179" s="77">
        <f t="shared" si="56"/>
        <v>0</v>
      </c>
      <c r="Y179" s="78"/>
      <c r="Z179" s="77">
        <f t="shared" si="57"/>
        <v>0</v>
      </c>
      <c r="AA179" s="78"/>
      <c r="AB179" s="77">
        <f t="shared" si="58"/>
        <v>0</v>
      </c>
      <c r="AC179" s="78"/>
      <c r="AD179" s="77">
        <f t="shared" si="59"/>
        <v>0</v>
      </c>
      <c r="AE179" s="78"/>
      <c r="AF179" s="77">
        <f t="shared" si="60"/>
        <v>0</v>
      </c>
      <c r="AG179" s="79">
        <f t="shared" si="61"/>
        <v>0</v>
      </c>
    </row>
    <row r="180" spans="4:33" ht="15.75" x14ac:dyDescent="0.25">
      <c r="D180" s="7"/>
      <c r="E180" s="7"/>
      <c r="F180" s="7"/>
      <c r="G180" s="7"/>
      <c r="H180" s="77"/>
      <c r="I180" s="77"/>
      <c r="J180" s="77">
        <f t="shared" si="49"/>
        <v>0</v>
      </c>
      <c r="K180" s="78"/>
      <c r="L180" s="77">
        <f t="shared" si="50"/>
        <v>0</v>
      </c>
      <c r="M180" s="78"/>
      <c r="N180" s="77">
        <f t="shared" si="51"/>
        <v>0</v>
      </c>
      <c r="O180" s="78"/>
      <c r="P180" s="77">
        <f t="shared" si="52"/>
        <v>0</v>
      </c>
      <c r="Q180" s="78"/>
      <c r="R180" s="77">
        <f t="shared" si="53"/>
        <v>0</v>
      </c>
      <c r="S180" s="78"/>
      <c r="T180" s="77">
        <f t="shared" si="54"/>
        <v>0</v>
      </c>
      <c r="U180" s="78"/>
      <c r="V180" s="77">
        <f t="shared" si="55"/>
        <v>0</v>
      </c>
      <c r="W180" s="78"/>
      <c r="X180" s="77">
        <f t="shared" si="56"/>
        <v>0</v>
      </c>
      <c r="Y180" s="78"/>
      <c r="Z180" s="77">
        <f t="shared" si="57"/>
        <v>0</v>
      </c>
      <c r="AA180" s="78"/>
      <c r="AB180" s="77">
        <f t="shared" si="58"/>
        <v>0</v>
      </c>
      <c r="AC180" s="78"/>
      <c r="AD180" s="77">
        <f t="shared" si="59"/>
        <v>0</v>
      </c>
      <c r="AE180" s="78"/>
      <c r="AF180" s="77">
        <f t="shared" si="60"/>
        <v>0</v>
      </c>
      <c r="AG180" s="79">
        <f t="shared" si="61"/>
        <v>0</v>
      </c>
    </row>
    <row r="181" spans="4:33" ht="15.75" x14ac:dyDescent="0.25">
      <c r="D181" s="7"/>
      <c r="E181" s="7"/>
      <c r="F181" s="7"/>
      <c r="G181" s="7"/>
      <c r="H181" s="77"/>
      <c r="I181" s="77"/>
      <c r="J181" s="77">
        <f t="shared" si="49"/>
        <v>0</v>
      </c>
      <c r="K181" s="78"/>
      <c r="L181" s="77">
        <f t="shared" si="50"/>
        <v>0</v>
      </c>
      <c r="M181" s="78"/>
      <c r="N181" s="77">
        <f t="shared" si="51"/>
        <v>0</v>
      </c>
      <c r="O181" s="78"/>
      <c r="P181" s="77">
        <f t="shared" si="52"/>
        <v>0</v>
      </c>
      <c r="Q181" s="78"/>
      <c r="R181" s="77">
        <f t="shared" si="53"/>
        <v>0</v>
      </c>
      <c r="S181" s="78"/>
      <c r="T181" s="77">
        <f t="shared" si="54"/>
        <v>0</v>
      </c>
      <c r="U181" s="78"/>
      <c r="V181" s="77">
        <f t="shared" si="55"/>
        <v>0</v>
      </c>
      <c r="W181" s="78"/>
      <c r="X181" s="77">
        <f t="shared" si="56"/>
        <v>0</v>
      </c>
      <c r="Y181" s="78"/>
      <c r="Z181" s="77">
        <f t="shared" si="57"/>
        <v>0</v>
      </c>
      <c r="AA181" s="78"/>
      <c r="AB181" s="77">
        <f t="shared" si="58"/>
        <v>0</v>
      </c>
      <c r="AC181" s="78"/>
      <c r="AD181" s="77">
        <f t="shared" si="59"/>
        <v>0</v>
      </c>
      <c r="AE181" s="78"/>
      <c r="AF181" s="77">
        <f t="shared" si="60"/>
        <v>0</v>
      </c>
      <c r="AG181" s="79">
        <f t="shared" si="61"/>
        <v>0</v>
      </c>
    </row>
    <row r="182" spans="4:33" ht="15.75" x14ac:dyDescent="0.25">
      <c r="D182" s="7"/>
      <c r="E182" s="7"/>
      <c r="F182" s="7"/>
      <c r="G182" s="7"/>
      <c r="H182" s="77"/>
      <c r="I182" s="77"/>
      <c r="J182" s="77">
        <f t="shared" si="49"/>
        <v>0</v>
      </c>
      <c r="K182" s="78"/>
      <c r="L182" s="77">
        <f t="shared" si="50"/>
        <v>0</v>
      </c>
      <c r="M182" s="78"/>
      <c r="N182" s="77">
        <f t="shared" si="51"/>
        <v>0</v>
      </c>
      <c r="O182" s="78"/>
      <c r="P182" s="77">
        <f t="shared" si="52"/>
        <v>0</v>
      </c>
      <c r="Q182" s="78"/>
      <c r="R182" s="77">
        <f t="shared" si="53"/>
        <v>0</v>
      </c>
      <c r="S182" s="78"/>
      <c r="T182" s="77">
        <f t="shared" si="54"/>
        <v>0</v>
      </c>
      <c r="U182" s="78"/>
      <c r="V182" s="77">
        <f t="shared" si="55"/>
        <v>0</v>
      </c>
      <c r="W182" s="78"/>
      <c r="X182" s="77">
        <f t="shared" si="56"/>
        <v>0</v>
      </c>
      <c r="Y182" s="78"/>
      <c r="Z182" s="77">
        <f t="shared" si="57"/>
        <v>0</v>
      </c>
      <c r="AA182" s="78"/>
      <c r="AB182" s="77">
        <f t="shared" si="58"/>
        <v>0</v>
      </c>
      <c r="AC182" s="78"/>
      <c r="AD182" s="77">
        <f t="shared" si="59"/>
        <v>0</v>
      </c>
      <c r="AE182" s="78"/>
      <c r="AF182" s="77">
        <f t="shared" si="60"/>
        <v>0</v>
      </c>
      <c r="AG182" s="79">
        <f t="shared" si="61"/>
        <v>0</v>
      </c>
    </row>
    <row r="183" spans="4:33" ht="15.75" x14ac:dyDescent="0.25">
      <c r="D183" s="7"/>
      <c r="E183" s="7"/>
      <c r="F183" s="7"/>
      <c r="G183" s="7"/>
      <c r="H183" s="77"/>
      <c r="I183" s="77"/>
      <c r="J183" s="77">
        <f t="shared" si="49"/>
        <v>0</v>
      </c>
      <c r="K183" s="78"/>
      <c r="L183" s="77">
        <f t="shared" si="50"/>
        <v>0</v>
      </c>
      <c r="M183" s="78"/>
      <c r="N183" s="77">
        <f t="shared" si="51"/>
        <v>0</v>
      </c>
      <c r="O183" s="78"/>
      <c r="P183" s="77">
        <f t="shared" si="52"/>
        <v>0</v>
      </c>
      <c r="Q183" s="78"/>
      <c r="R183" s="77">
        <f t="shared" si="53"/>
        <v>0</v>
      </c>
      <c r="S183" s="78"/>
      <c r="T183" s="77">
        <f t="shared" si="54"/>
        <v>0</v>
      </c>
      <c r="U183" s="78"/>
      <c r="V183" s="77">
        <f t="shared" si="55"/>
        <v>0</v>
      </c>
      <c r="W183" s="78"/>
      <c r="X183" s="77">
        <f t="shared" si="56"/>
        <v>0</v>
      </c>
      <c r="Y183" s="78"/>
      <c r="Z183" s="77">
        <f t="shared" si="57"/>
        <v>0</v>
      </c>
      <c r="AA183" s="78"/>
      <c r="AB183" s="77">
        <f t="shared" si="58"/>
        <v>0</v>
      </c>
      <c r="AC183" s="78"/>
      <c r="AD183" s="77">
        <f t="shared" si="59"/>
        <v>0</v>
      </c>
      <c r="AE183" s="78"/>
      <c r="AF183" s="77">
        <f t="shared" si="60"/>
        <v>0</v>
      </c>
      <c r="AG183" s="79">
        <f t="shared" si="61"/>
        <v>0</v>
      </c>
    </row>
    <row r="184" spans="4:33" ht="15.75" x14ac:dyDescent="0.25">
      <c r="D184" s="7"/>
      <c r="E184" s="7"/>
      <c r="F184" s="7"/>
      <c r="G184" s="7"/>
      <c r="H184" s="77"/>
      <c r="I184" s="77"/>
      <c r="J184" s="77">
        <f t="shared" si="49"/>
        <v>0</v>
      </c>
      <c r="K184" s="78"/>
      <c r="L184" s="77">
        <f t="shared" si="50"/>
        <v>0</v>
      </c>
      <c r="M184" s="78"/>
      <c r="N184" s="77">
        <f t="shared" si="51"/>
        <v>0</v>
      </c>
      <c r="O184" s="78"/>
      <c r="P184" s="77">
        <f t="shared" si="52"/>
        <v>0</v>
      </c>
      <c r="Q184" s="78"/>
      <c r="R184" s="77">
        <f t="shared" si="53"/>
        <v>0</v>
      </c>
      <c r="S184" s="78"/>
      <c r="T184" s="77">
        <f t="shared" si="54"/>
        <v>0</v>
      </c>
      <c r="U184" s="78"/>
      <c r="V184" s="77">
        <f t="shared" si="55"/>
        <v>0</v>
      </c>
      <c r="W184" s="78"/>
      <c r="X184" s="77">
        <f t="shared" si="56"/>
        <v>0</v>
      </c>
      <c r="Y184" s="78"/>
      <c r="Z184" s="77">
        <f t="shared" si="57"/>
        <v>0</v>
      </c>
      <c r="AA184" s="78"/>
      <c r="AB184" s="77">
        <f t="shared" si="58"/>
        <v>0</v>
      </c>
      <c r="AC184" s="78"/>
      <c r="AD184" s="77">
        <f t="shared" si="59"/>
        <v>0</v>
      </c>
      <c r="AE184" s="78"/>
      <c r="AF184" s="77">
        <f t="shared" si="60"/>
        <v>0</v>
      </c>
      <c r="AG184" s="79">
        <f t="shared" si="61"/>
        <v>0</v>
      </c>
    </row>
    <row r="185" spans="4:33" ht="15.75" x14ac:dyDescent="0.25">
      <c r="D185" s="7"/>
      <c r="E185" s="7"/>
      <c r="F185" s="7"/>
      <c r="G185" s="7"/>
      <c r="H185" s="77"/>
      <c r="I185" s="77"/>
      <c r="J185" s="77">
        <f t="shared" si="49"/>
        <v>0</v>
      </c>
      <c r="K185" s="78"/>
      <c r="L185" s="77">
        <f t="shared" si="50"/>
        <v>0</v>
      </c>
      <c r="M185" s="78"/>
      <c r="N185" s="77">
        <f t="shared" si="51"/>
        <v>0</v>
      </c>
      <c r="O185" s="78"/>
      <c r="P185" s="77">
        <f t="shared" si="52"/>
        <v>0</v>
      </c>
      <c r="Q185" s="78"/>
      <c r="R185" s="77">
        <f t="shared" si="53"/>
        <v>0</v>
      </c>
      <c r="S185" s="78"/>
      <c r="T185" s="77">
        <f t="shared" si="54"/>
        <v>0</v>
      </c>
      <c r="U185" s="78"/>
      <c r="V185" s="77">
        <f t="shared" si="55"/>
        <v>0</v>
      </c>
      <c r="W185" s="78"/>
      <c r="X185" s="77">
        <f t="shared" si="56"/>
        <v>0</v>
      </c>
      <c r="Y185" s="78"/>
      <c r="Z185" s="77">
        <f t="shared" si="57"/>
        <v>0</v>
      </c>
      <c r="AA185" s="78"/>
      <c r="AB185" s="77">
        <f t="shared" si="58"/>
        <v>0</v>
      </c>
      <c r="AC185" s="78"/>
      <c r="AD185" s="77">
        <f t="shared" si="59"/>
        <v>0</v>
      </c>
      <c r="AE185" s="78"/>
      <c r="AF185" s="77">
        <f t="shared" si="60"/>
        <v>0</v>
      </c>
      <c r="AG185" s="79">
        <f t="shared" si="61"/>
        <v>0</v>
      </c>
    </row>
    <row r="186" spans="4:33" ht="15.75" x14ac:dyDescent="0.25">
      <c r="D186" s="7"/>
      <c r="E186" s="7"/>
      <c r="F186" s="7"/>
      <c r="G186" s="7"/>
      <c r="H186" s="77"/>
      <c r="I186" s="77"/>
      <c r="J186" s="77">
        <f t="shared" si="49"/>
        <v>0</v>
      </c>
      <c r="K186" s="78"/>
      <c r="L186" s="77">
        <f t="shared" si="50"/>
        <v>0</v>
      </c>
      <c r="M186" s="78"/>
      <c r="N186" s="77">
        <f t="shared" si="51"/>
        <v>0</v>
      </c>
      <c r="O186" s="78"/>
      <c r="P186" s="77">
        <f t="shared" si="52"/>
        <v>0</v>
      </c>
      <c r="Q186" s="78"/>
      <c r="R186" s="77">
        <f t="shared" si="53"/>
        <v>0</v>
      </c>
      <c r="S186" s="78"/>
      <c r="T186" s="77">
        <f t="shared" si="54"/>
        <v>0</v>
      </c>
      <c r="U186" s="78"/>
      <c r="V186" s="77">
        <f t="shared" si="55"/>
        <v>0</v>
      </c>
      <c r="W186" s="78"/>
      <c r="X186" s="77">
        <f t="shared" si="56"/>
        <v>0</v>
      </c>
      <c r="Y186" s="78"/>
      <c r="Z186" s="77">
        <f t="shared" si="57"/>
        <v>0</v>
      </c>
      <c r="AA186" s="78"/>
      <c r="AB186" s="77">
        <f t="shared" si="58"/>
        <v>0</v>
      </c>
      <c r="AC186" s="78"/>
      <c r="AD186" s="77">
        <f t="shared" si="59"/>
        <v>0</v>
      </c>
      <c r="AE186" s="78"/>
      <c r="AF186" s="77">
        <f t="shared" si="60"/>
        <v>0</v>
      </c>
      <c r="AG186" s="79">
        <f t="shared" si="61"/>
        <v>0</v>
      </c>
    </row>
    <row r="187" spans="4:33" ht="15.75" x14ac:dyDescent="0.25">
      <c r="D187" s="7"/>
      <c r="E187" s="7"/>
      <c r="F187" s="7"/>
      <c r="G187" s="7"/>
      <c r="H187" s="77"/>
      <c r="I187" s="77"/>
      <c r="J187" s="77">
        <f t="shared" si="49"/>
        <v>0</v>
      </c>
      <c r="K187" s="78"/>
      <c r="L187" s="77">
        <f t="shared" si="50"/>
        <v>0</v>
      </c>
      <c r="M187" s="78"/>
      <c r="N187" s="77">
        <f t="shared" si="51"/>
        <v>0</v>
      </c>
      <c r="O187" s="78"/>
      <c r="P187" s="77">
        <f t="shared" si="52"/>
        <v>0</v>
      </c>
      <c r="Q187" s="78"/>
      <c r="R187" s="77">
        <f t="shared" si="53"/>
        <v>0</v>
      </c>
      <c r="S187" s="78"/>
      <c r="T187" s="77">
        <f t="shared" si="54"/>
        <v>0</v>
      </c>
      <c r="U187" s="78"/>
      <c r="V187" s="77">
        <f t="shared" si="55"/>
        <v>0</v>
      </c>
      <c r="W187" s="78"/>
      <c r="X187" s="77">
        <f t="shared" si="56"/>
        <v>0</v>
      </c>
      <c r="Y187" s="78"/>
      <c r="Z187" s="77">
        <f t="shared" si="57"/>
        <v>0</v>
      </c>
      <c r="AA187" s="78"/>
      <c r="AB187" s="77">
        <f t="shared" si="58"/>
        <v>0</v>
      </c>
      <c r="AC187" s="78"/>
      <c r="AD187" s="77">
        <f t="shared" si="59"/>
        <v>0</v>
      </c>
      <c r="AE187" s="78"/>
      <c r="AF187" s="77">
        <f t="shared" si="60"/>
        <v>0</v>
      </c>
      <c r="AG187" s="79">
        <f t="shared" si="61"/>
        <v>0</v>
      </c>
    </row>
    <row r="188" spans="4:33" ht="15.75" x14ac:dyDescent="0.25">
      <c r="D188" s="7"/>
      <c r="E188" s="7"/>
      <c r="F188" s="7"/>
      <c r="G188" s="7"/>
      <c r="H188" s="77"/>
      <c r="I188" s="77"/>
      <c r="J188" s="77">
        <f t="shared" si="49"/>
        <v>0</v>
      </c>
      <c r="K188" s="78"/>
      <c r="L188" s="77">
        <f t="shared" si="50"/>
        <v>0</v>
      </c>
      <c r="M188" s="78"/>
      <c r="N188" s="77">
        <f t="shared" si="51"/>
        <v>0</v>
      </c>
      <c r="O188" s="78"/>
      <c r="P188" s="77">
        <f t="shared" si="52"/>
        <v>0</v>
      </c>
      <c r="Q188" s="78"/>
      <c r="R188" s="77">
        <f t="shared" si="53"/>
        <v>0</v>
      </c>
      <c r="S188" s="78"/>
      <c r="T188" s="77">
        <f t="shared" si="54"/>
        <v>0</v>
      </c>
      <c r="U188" s="78"/>
      <c r="V188" s="77">
        <f t="shared" si="55"/>
        <v>0</v>
      </c>
      <c r="W188" s="78"/>
      <c r="X188" s="77">
        <f t="shared" si="56"/>
        <v>0</v>
      </c>
      <c r="Y188" s="78"/>
      <c r="Z188" s="77">
        <f t="shared" si="57"/>
        <v>0</v>
      </c>
      <c r="AA188" s="78"/>
      <c r="AB188" s="77">
        <f t="shared" si="58"/>
        <v>0</v>
      </c>
      <c r="AC188" s="78"/>
      <c r="AD188" s="77">
        <f t="shared" si="59"/>
        <v>0</v>
      </c>
      <c r="AE188" s="78"/>
      <c r="AF188" s="77">
        <f t="shared" si="60"/>
        <v>0</v>
      </c>
      <c r="AG188" s="79">
        <f t="shared" si="61"/>
        <v>0</v>
      </c>
    </row>
  </sheetData>
  <mergeCells count="35">
    <mergeCell ref="C42:C49"/>
    <mergeCell ref="B42:B49"/>
    <mergeCell ref="C16:C20"/>
    <mergeCell ref="C21:C26"/>
    <mergeCell ref="C27:C32"/>
    <mergeCell ref="C37:C40"/>
    <mergeCell ref="C33:C35"/>
    <mergeCell ref="C3:C15"/>
    <mergeCell ref="A3:A40"/>
    <mergeCell ref="B37:B40"/>
    <mergeCell ref="B3:B26"/>
    <mergeCell ref="B27:B35"/>
    <mergeCell ref="E1:E2"/>
    <mergeCell ref="F1:F2"/>
    <mergeCell ref="G1:G2"/>
    <mergeCell ref="H1:H2"/>
    <mergeCell ref="A1:A2"/>
    <mergeCell ref="B1:B2"/>
    <mergeCell ref="C1:C2"/>
    <mergeCell ref="D36:D37"/>
    <mergeCell ref="D41:D42"/>
    <mergeCell ref="AG1:AG2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I1:J1"/>
    <mergeCell ref="D1:D2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81"/>
  <sheetViews>
    <sheetView topLeftCell="A52" zoomScale="90" zoomScaleNormal="90" workbookViewId="0">
      <selection activeCell="C3" sqref="C3:C31"/>
    </sheetView>
  </sheetViews>
  <sheetFormatPr defaultRowHeight="15" x14ac:dyDescent="0.25"/>
  <cols>
    <col min="2" max="2" width="22.5703125" customWidth="1"/>
    <col min="3" max="3" width="27.140625" customWidth="1"/>
    <col min="4" max="4" width="24.28515625" customWidth="1"/>
    <col min="5" max="5" width="55.28515625" customWidth="1"/>
    <col min="6" max="6" width="27.28515625" customWidth="1"/>
    <col min="8" max="8" width="13" customWidth="1"/>
    <col min="11" max="11" width="10.85546875" customWidth="1"/>
    <col min="13" max="13" width="10.42578125" customWidth="1"/>
    <col min="15" max="15" width="10.28515625" customWidth="1"/>
    <col min="34" max="34" width="17.28515625" customWidth="1"/>
    <col min="36" max="36" width="10.5703125" bestFit="1" customWidth="1"/>
    <col min="38" max="38" width="18.140625" customWidth="1"/>
  </cols>
  <sheetData>
    <row r="1" spans="2:36" ht="15.75" customHeight="1" x14ac:dyDescent="0.25">
      <c r="B1" s="161" t="s">
        <v>20</v>
      </c>
      <c r="C1" s="161" t="s">
        <v>0</v>
      </c>
      <c r="D1" s="161" t="s">
        <v>1</v>
      </c>
      <c r="E1" s="161" t="s">
        <v>2</v>
      </c>
      <c r="F1" s="161" t="s">
        <v>3</v>
      </c>
      <c r="G1" s="162" t="s">
        <v>63</v>
      </c>
      <c r="H1" s="161" t="s">
        <v>4</v>
      </c>
      <c r="I1" s="161" t="s">
        <v>5</v>
      </c>
      <c r="J1" s="159" t="s">
        <v>6</v>
      </c>
      <c r="K1" s="160"/>
      <c r="L1" s="159" t="s">
        <v>9</v>
      </c>
      <c r="M1" s="160"/>
      <c r="N1" s="159" t="s">
        <v>10</v>
      </c>
      <c r="O1" s="160"/>
      <c r="P1" s="159" t="s">
        <v>11</v>
      </c>
      <c r="Q1" s="160"/>
      <c r="R1" s="159" t="s">
        <v>12</v>
      </c>
      <c r="S1" s="160"/>
      <c r="T1" s="159" t="s">
        <v>13</v>
      </c>
      <c r="U1" s="160"/>
      <c r="V1" s="159" t="s">
        <v>14</v>
      </c>
      <c r="W1" s="160"/>
      <c r="X1" s="159" t="s">
        <v>15</v>
      </c>
      <c r="Y1" s="160"/>
      <c r="Z1" s="159" t="s">
        <v>16</v>
      </c>
      <c r="AA1" s="160"/>
      <c r="AB1" s="159" t="s">
        <v>17</v>
      </c>
      <c r="AC1" s="160"/>
      <c r="AD1" s="159" t="s">
        <v>18</v>
      </c>
      <c r="AE1" s="160"/>
      <c r="AF1" s="159" t="s">
        <v>19</v>
      </c>
      <c r="AG1" s="160"/>
      <c r="AH1" s="161" t="s">
        <v>21</v>
      </c>
    </row>
    <row r="2" spans="2:36" ht="15.75" x14ac:dyDescent="0.25">
      <c r="B2" s="161"/>
      <c r="C2" s="161"/>
      <c r="D2" s="161"/>
      <c r="E2" s="161"/>
      <c r="F2" s="161"/>
      <c r="G2" s="162"/>
      <c r="H2" s="161"/>
      <c r="I2" s="161"/>
      <c r="J2" s="1" t="s">
        <v>7</v>
      </c>
      <c r="K2" s="2" t="s">
        <v>8</v>
      </c>
      <c r="L2" s="1" t="s">
        <v>7</v>
      </c>
      <c r="M2" s="2" t="s">
        <v>8</v>
      </c>
      <c r="N2" s="1" t="s">
        <v>7</v>
      </c>
      <c r="O2" s="2" t="s">
        <v>8</v>
      </c>
      <c r="P2" s="1" t="s">
        <v>7</v>
      </c>
      <c r="Q2" s="2" t="s">
        <v>8</v>
      </c>
      <c r="R2" s="1" t="s">
        <v>7</v>
      </c>
      <c r="S2" s="2" t="s">
        <v>8</v>
      </c>
      <c r="T2" s="1" t="s">
        <v>7</v>
      </c>
      <c r="U2" s="2" t="s">
        <v>8</v>
      </c>
      <c r="V2" s="1" t="s">
        <v>7</v>
      </c>
      <c r="W2" s="2" t="s">
        <v>8</v>
      </c>
      <c r="X2" s="1" t="s">
        <v>7</v>
      </c>
      <c r="Y2" s="2" t="s">
        <v>8</v>
      </c>
      <c r="Z2" s="1" t="s">
        <v>7</v>
      </c>
      <c r="AA2" s="2" t="s">
        <v>8</v>
      </c>
      <c r="AB2" s="1" t="s">
        <v>7</v>
      </c>
      <c r="AC2" s="2" t="s">
        <v>8</v>
      </c>
      <c r="AD2" s="1" t="s">
        <v>7</v>
      </c>
      <c r="AE2" s="2" t="s">
        <v>8</v>
      </c>
      <c r="AF2" s="1" t="s">
        <v>7</v>
      </c>
      <c r="AG2" s="2" t="s">
        <v>8</v>
      </c>
      <c r="AH2" s="161"/>
      <c r="AJ2" s="19">
        <f>SUM(AH3:AH111)</f>
        <v>1264907.5</v>
      </c>
    </row>
    <row r="3" spans="2:36" ht="47.25" x14ac:dyDescent="0.25">
      <c r="B3" s="155" t="s">
        <v>253</v>
      </c>
      <c r="C3" s="147" t="s">
        <v>254</v>
      </c>
      <c r="D3" s="147" t="s">
        <v>255</v>
      </c>
      <c r="E3" s="131" t="s">
        <v>256</v>
      </c>
      <c r="F3" s="12" t="s">
        <v>257</v>
      </c>
      <c r="G3" s="5"/>
      <c r="H3" s="5" t="s">
        <v>405</v>
      </c>
      <c r="I3" s="3">
        <v>5</v>
      </c>
      <c r="J3" s="3">
        <f>128+5</f>
        <v>133</v>
      </c>
      <c r="K3" s="3">
        <f t="shared" ref="K3:AC35" si="0">$I3*J3</f>
        <v>665</v>
      </c>
      <c r="L3" s="21"/>
      <c r="M3" s="3">
        <f t="shared" ref="M3:M9" si="1">$I3*L3</f>
        <v>0</v>
      </c>
      <c r="N3" s="21"/>
      <c r="O3" s="3">
        <f t="shared" ref="O3:O9" si="2">$I3*N3</f>
        <v>0</v>
      </c>
      <c r="P3" s="21"/>
      <c r="Q3" s="3">
        <f t="shared" ref="Q3:Q9" si="3">$I3*P3</f>
        <v>0</v>
      </c>
      <c r="R3" s="21"/>
      <c r="S3" s="3">
        <f t="shared" ref="S3:S9" si="4">$I3*R3</f>
        <v>0</v>
      </c>
      <c r="T3" s="21"/>
      <c r="U3" s="3">
        <f t="shared" ref="U3:U9" si="5">$I3*T3</f>
        <v>0</v>
      </c>
      <c r="V3" s="21"/>
      <c r="W3" s="3">
        <f t="shared" ref="W3:W9" si="6">$I3*V3</f>
        <v>0</v>
      </c>
      <c r="X3" s="21"/>
      <c r="Y3" s="3">
        <f t="shared" ref="Y3:Y9" si="7">$I3*X3</f>
        <v>0</v>
      </c>
      <c r="Z3" s="21"/>
      <c r="AA3" s="3">
        <f t="shared" ref="AA3:AA9" si="8">$I3*Z3</f>
        <v>0</v>
      </c>
      <c r="AB3" s="21"/>
      <c r="AC3" s="3">
        <f t="shared" ref="AC3:AC9" si="9">$I3*AB3</f>
        <v>0</v>
      </c>
      <c r="AD3" s="21"/>
      <c r="AE3" s="3">
        <f t="shared" ref="AE3:AE35" si="10">$I3*AD3</f>
        <v>0</v>
      </c>
      <c r="AF3" s="21"/>
      <c r="AG3" s="3">
        <f t="shared" ref="AG3:AG35" si="11">$I3*AF3</f>
        <v>0</v>
      </c>
      <c r="AH3" s="4">
        <f t="shared" ref="AH3:AH66" si="12">K3+M3+O3+Q3+S3+U3+W3+Y3+AA3+AC3+AE3+AG3</f>
        <v>665</v>
      </c>
    </row>
    <row r="4" spans="2:36" ht="47.25" x14ac:dyDescent="0.25">
      <c r="B4" s="153"/>
      <c r="C4" s="148"/>
      <c r="D4" s="148"/>
      <c r="E4" s="129"/>
      <c r="F4" s="12" t="s">
        <v>258</v>
      </c>
      <c r="G4" s="5" t="s">
        <v>404</v>
      </c>
      <c r="H4" s="5"/>
      <c r="I4" s="3">
        <v>750</v>
      </c>
      <c r="J4" s="3">
        <v>1</v>
      </c>
      <c r="K4" s="3">
        <f t="shared" si="0"/>
        <v>750</v>
      </c>
      <c r="L4" s="21"/>
      <c r="M4" s="3">
        <f t="shared" si="1"/>
        <v>0</v>
      </c>
      <c r="N4" s="21"/>
      <c r="O4" s="3">
        <f t="shared" si="2"/>
        <v>0</v>
      </c>
      <c r="P4" s="21"/>
      <c r="Q4" s="3">
        <f t="shared" si="3"/>
        <v>0</v>
      </c>
      <c r="R4" s="21"/>
      <c r="S4" s="3">
        <f t="shared" si="4"/>
        <v>0</v>
      </c>
      <c r="T4" s="21"/>
      <c r="U4" s="3">
        <f t="shared" si="5"/>
        <v>0</v>
      </c>
      <c r="V4" s="21"/>
      <c r="W4" s="3">
        <f t="shared" si="6"/>
        <v>0</v>
      </c>
      <c r="X4" s="21"/>
      <c r="Y4" s="3">
        <f t="shared" si="7"/>
        <v>0</v>
      </c>
      <c r="Z4" s="21"/>
      <c r="AA4" s="3">
        <f t="shared" si="8"/>
        <v>0</v>
      </c>
      <c r="AB4" s="21"/>
      <c r="AC4" s="3">
        <f t="shared" si="9"/>
        <v>0</v>
      </c>
      <c r="AD4" s="21"/>
      <c r="AE4" s="3">
        <f t="shared" si="10"/>
        <v>0</v>
      </c>
      <c r="AF4" s="21"/>
      <c r="AG4" s="3">
        <f t="shared" si="11"/>
        <v>0</v>
      </c>
      <c r="AH4" s="4">
        <f t="shared" si="12"/>
        <v>750</v>
      </c>
    </row>
    <row r="5" spans="2:36" ht="31.5" x14ac:dyDescent="0.25">
      <c r="B5" s="153"/>
      <c r="C5" s="148"/>
      <c r="D5" s="148"/>
      <c r="E5" s="131" t="s">
        <v>259</v>
      </c>
      <c r="F5" s="12" t="s">
        <v>260</v>
      </c>
      <c r="G5" s="5"/>
      <c r="H5" s="5"/>
      <c r="I5" s="3">
        <v>5</v>
      </c>
      <c r="J5" s="3">
        <v>6</v>
      </c>
      <c r="K5" s="3">
        <f t="shared" si="0"/>
        <v>30</v>
      </c>
      <c r="L5" s="21"/>
      <c r="M5" s="3"/>
      <c r="N5" s="21"/>
      <c r="O5" s="3"/>
      <c r="P5" s="21"/>
      <c r="Q5" s="3"/>
      <c r="R5" s="21"/>
      <c r="S5" s="3"/>
      <c r="T5" s="21"/>
      <c r="U5" s="3"/>
      <c r="V5" s="21"/>
      <c r="W5" s="3"/>
      <c r="X5" s="21"/>
      <c r="Y5" s="3"/>
      <c r="Z5" s="21"/>
      <c r="AA5" s="3"/>
      <c r="AB5" s="21"/>
      <c r="AC5" s="3"/>
      <c r="AD5" s="21"/>
      <c r="AE5" s="3"/>
      <c r="AF5" s="21"/>
      <c r="AG5" s="3"/>
      <c r="AH5" s="4"/>
    </row>
    <row r="6" spans="2:36" ht="47.25" x14ac:dyDescent="0.25">
      <c r="B6" s="153"/>
      <c r="C6" s="148"/>
      <c r="D6" s="148"/>
      <c r="E6" s="148"/>
      <c r="F6" s="5" t="s">
        <v>261</v>
      </c>
      <c r="G6" s="5"/>
      <c r="H6" s="5" t="s">
        <v>406</v>
      </c>
      <c r="I6" s="3">
        <v>30</v>
      </c>
      <c r="J6" s="3">
        <f>30*2</f>
        <v>60</v>
      </c>
      <c r="K6" s="3">
        <f t="shared" si="0"/>
        <v>1800</v>
      </c>
      <c r="L6" s="21"/>
      <c r="M6" s="3">
        <f t="shared" si="1"/>
        <v>0</v>
      </c>
      <c r="N6" s="21"/>
      <c r="O6" s="3">
        <f t="shared" si="2"/>
        <v>0</v>
      </c>
      <c r="P6" s="21"/>
      <c r="Q6" s="3">
        <f t="shared" si="3"/>
        <v>0</v>
      </c>
      <c r="R6" s="21"/>
      <c r="S6" s="3">
        <f t="shared" si="4"/>
        <v>0</v>
      </c>
      <c r="T6" s="21"/>
      <c r="U6" s="3">
        <f t="shared" si="5"/>
        <v>0</v>
      </c>
      <c r="V6" s="21"/>
      <c r="W6" s="3">
        <f t="shared" si="6"/>
        <v>0</v>
      </c>
      <c r="X6" s="21"/>
      <c r="Y6" s="3">
        <f t="shared" si="7"/>
        <v>0</v>
      </c>
      <c r="Z6" s="21"/>
      <c r="AA6" s="3">
        <f t="shared" si="8"/>
        <v>0</v>
      </c>
      <c r="AB6" s="21"/>
      <c r="AC6" s="3">
        <f t="shared" si="9"/>
        <v>0</v>
      </c>
      <c r="AD6" s="21"/>
      <c r="AE6" s="3">
        <f t="shared" si="10"/>
        <v>0</v>
      </c>
      <c r="AF6" s="21"/>
      <c r="AG6" s="3">
        <f t="shared" si="11"/>
        <v>0</v>
      </c>
      <c r="AH6" s="4">
        <f t="shared" si="12"/>
        <v>1800</v>
      </c>
    </row>
    <row r="7" spans="2:36" ht="15.75" x14ac:dyDescent="0.25">
      <c r="B7" s="153"/>
      <c r="C7" s="148"/>
      <c r="D7" s="148"/>
      <c r="E7" s="148"/>
      <c r="F7" s="22"/>
      <c r="G7" s="5"/>
      <c r="H7" s="5"/>
      <c r="I7" s="3"/>
      <c r="J7" s="3"/>
      <c r="K7" s="3">
        <f t="shared" si="0"/>
        <v>0</v>
      </c>
      <c r="L7" s="21"/>
      <c r="M7" s="3">
        <f t="shared" si="1"/>
        <v>0</v>
      </c>
      <c r="N7" s="21"/>
      <c r="O7" s="3">
        <f t="shared" si="2"/>
        <v>0</v>
      </c>
      <c r="P7" s="21"/>
      <c r="Q7" s="3">
        <f t="shared" si="3"/>
        <v>0</v>
      </c>
      <c r="R7" s="21"/>
      <c r="S7" s="3">
        <f t="shared" si="4"/>
        <v>0</v>
      </c>
      <c r="T7" s="21"/>
      <c r="U7" s="3">
        <f t="shared" si="5"/>
        <v>0</v>
      </c>
      <c r="V7" s="21"/>
      <c r="W7" s="3">
        <f t="shared" si="6"/>
        <v>0</v>
      </c>
      <c r="X7" s="21"/>
      <c r="Y7" s="3">
        <f t="shared" si="7"/>
        <v>0</v>
      </c>
      <c r="Z7" s="21"/>
      <c r="AA7" s="3">
        <f t="shared" si="8"/>
        <v>0</v>
      </c>
      <c r="AB7" s="21"/>
      <c r="AC7" s="3">
        <f t="shared" si="9"/>
        <v>0</v>
      </c>
      <c r="AD7" s="21"/>
      <c r="AE7" s="3">
        <f t="shared" si="10"/>
        <v>0</v>
      </c>
      <c r="AF7" s="21"/>
      <c r="AG7" s="3">
        <f t="shared" si="11"/>
        <v>0</v>
      </c>
      <c r="AH7" s="4">
        <f t="shared" si="12"/>
        <v>0</v>
      </c>
    </row>
    <row r="8" spans="2:36" ht="31.5" x14ac:dyDescent="0.25">
      <c r="B8" s="153"/>
      <c r="C8" s="148"/>
      <c r="D8" s="148"/>
      <c r="E8" s="148"/>
      <c r="F8" s="12" t="s">
        <v>262</v>
      </c>
      <c r="G8" s="5"/>
      <c r="H8" s="5"/>
      <c r="I8" s="3">
        <v>2500</v>
      </c>
      <c r="J8" s="3">
        <v>6</v>
      </c>
      <c r="K8" s="3">
        <f t="shared" si="0"/>
        <v>15000</v>
      </c>
      <c r="L8" s="21"/>
      <c r="M8" s="3"/>
      <c r="N8" s="21"/>
      <c r="O8" s="3"/>
      <c r="P8" s="21"/>
      <c r="Q8" s="3"/>
      <c r="R8" s="21"/>
      <c r="S8" s="3"/>
      <c r="T8" s="21"/>
      <c r="U8" s="3"/>
      <c r="V8" s="21"/>
      <c r="W8" s="3"/>
      <c r="X8" s="21"/>
      <c r="Y8" s="3"/>
      <c r="Z8" s="21"/>
      <c r="AA8" s="3"/>
      <c r="AB8" s="21"/>
      <c r="AC8" s="3"/>
      <c r="AD8" s="21"/>
      <c r="AE8" s="3"/>
      <c r="AF8" s="21"/>
      <c r="AG8" s="3"/>
      <c r="AH8" s="4">
        <f t="shared" si="12"/>
        <v>15000</v>
      </c>
    </row>
    <row r="9" spans="2:36" ht="47.25" x14ac:dyDescent="0.25">
      <c r="B9" s="153"/>
      <c r="C9" s="148"/>
      <c r="D9" s="148"/>
      <c r="E9" s="148"/>
      <c r="F9" s="5" t="s">
        <v>263</v>
      </c>
      <c r="G9" s="5"/>
      <c r="H9" s="5" t="s">
        <v>407</v>
      </c>
      <c r="I9" s="3">
        <v>16.5</v>
      </c>
      <c r="J9" s="3">
        <f>15*6*2</f>
        <v>180</v>
      </c>
      <c r="K9" s="3">
        <f t="shared" si="0"/>
        <v>2970</v>
      </c>
      <c r="L9" s="21"/>
      <c r="M9" s="3">
        <f t="shared" si="1"/>
        <v>0</v>
      </c>
      <c r="N9" s="21"/>
      <c r="O9" s="3">
        <f t="shared" si="2"/>
        <v>0</v>
      </c>
      <c r="P9" s="21"/>
      <c r="Q9" s="3">
        <f t="shared" si="3"/>
        <v>0</v>
      </c>
      <c r="R9" s="21"/>
      <c r="S9" s="3">
        <f t="shared" si="4"/>
        <v>0</v>
      </c>
      <c r="T9" s="21"/>
      <c r="U9" s="3">
        <f t="shared" si="5"/>
        <v>0</v>
      </c>
      <c r="V9" s="21"/>
      <c r="W9" s="3">
        <f t="shared" si="6"/>
        <v>0</v>
      </c>
      <c r="X9" s="21"/>
      <c r="Y9" s="3">
        <f t="shared" si="7"/>
        <v>0</v>
      </c>
      <c r="Z9" s="21"/>
      <c r="AA9" s="3">
        <f t="shared" si="8"/>
        <v>0</v>
      </c>
      <c r="AB9" s="21"/>
      <c r="AC9" s="3">
        <f t="shared" si="9"/>
        <v>0</v>
      </c>
      <c r="AD9" s="21"/>
      <c r="AE9" s="3">
        <f t="shared" si="10"/>
        <v>0</v>
      </c>
      <c r="AF9" s="21"/>
      <c r="AG9" s="3">
        <f t="shared" si="11"/>
        <v>0</v>
      </c>
      <c r="AH9" s="4">
        <f t="shared" si="12"/>
        <v>2970</v>
      </c>
    </row>
    <row r="10" spans="2:36" ht="31.5" x14ac:dyDescent="0.25">
      <c r="B10" s="153"/>
      <c r="C10" s="148"/>
      <c r="D10" s="148"/>
      <c r="E10" s="148"/>
      <c r="F10" s="5" t="s">
        <v>264</v>
      </c>
      <c r="G10" s="5"/>
      <c r="H10" s="5"/>
      <c r="I10" s="3"/>
      <c r="J10" s="3"/>
      <c r="K10" s="3">
        <f t="shared" si="0"/>
        <v>0</v>
      </c>
      <c r="L10" s="21"/>
      <c r="M10" s="3">
        <f t="shared" si="0"/>
        <v>0</v>
      </c>
      <c r="N10" s="21"/>
      <c r="O10" s="3">
        <f t="shared" si="0"/>
        <v>0</v>
      </c>
      <c r="P10" s="21"/>
      <c r="Q10" s="3">
        <f t="shared" si="0"/>
        <v>0</v>
      </c>
      <c r="R10" s="21"/>
      <c r="S10" s="3">
        <f t="shared" si="0"/>
        <v>0</v>
      </c>
      <c r="T10" s="21"/>
      <c r="U10" s="3">
        <f t="shared" si="0"/>
        <v>0</v>
      </c>
      <c r="V10" s="21"/>
      <c r="W10" s="3">
        <f t="shared" si="0"/>
        <v>0</v>
      </c>
      <c r="X10" s="21"/>
      <c r="Y10" s="3">
        <f t="shared" si="0"/>
        <v>0</v>
      </c>
      <c r="Z10" s="21"/>
      <c r="AA10" s="3">
        <f t="shared" si="0"/>
        <v>0</v>
      </c>
      <c r="AB10" s="21"/>
      <c r="AC10" s="3">
        <f t="shared" si="0"/>
        <v>0</v>
      </c>
      <c r="AD10" s="21"/>
      <c r="AE10" s="3">
        <f t="shared" si="10"/>
        <v>0</v>
      </c>
      <c r="AF10" s="21"/>
      <c r="AG10" s="3">
        <f t="shared" si="11"/>
        <v>0</v>
      </c>
      <c r="AH10" s="4">
        <f t="shared" si="12"/>
        <v>0</v>
      </c>
    </row>
    <row r="11" spans="2:36" ht="15.75" x14ac:dyDescent="0.25">
      <c r="B11" s="153"/>
      <c r="C11" s="148"/>
      <c r="D11" s="148"/>
      <c r="E11" s="148"/>
      <c r="F11" s="5" t="s">
        <v>265</v>
      </c>
      <c r="G11" s="5"/>
      <c r="H11" s="5"/>
      <c r="I11" s="3">
        <v>30</v>
      </c>
      <c r="J11" s="3">
        <v>100</v>
      </c>
      <c r="K11" s="3">
        <f t="shared" si="0"/>
        <v>3000</v>
      </c>
      <c r="L11" s="21"/>
      <c r="M11" s="3">
        <f t="shared" si="0"/>
        <v>0</v>
      </c>
      <c r="N11" s="21"/>
      <c r="O11" s="3">
        <f t="shared" si="0"/>
        <v>0</v>
      </c>
      <c r="P11" s="21"/>
      <c r="Q11" s="3">
        <f t="shared" si="0"/>
        <v>0</v>
      </c>
      <c r="R11" s="21"/>
      <c r="S11" s="3">
        <f t="shared" si="0"/>
        <v>0</v>
      </c>
      <c r="T11" s="21"/>
      <c r="U11" s="3">
        <f t="shared" si="0"/>
        <v>0</v>
      </c>
      <c r="V11" s="21"/>
      <c r="W11" s="3">
        <f t="shared" si="0"/>
        <v>0</v>
      </c>
      <c r="X11" s="21"/>
      <c r="Y11" s="3">
        <f t="shared" si="0"/>
        <v>0</v>
      </c>
      <c r="Z11" s="21"/>
      <c r="AA11" s="3">
        <f t="shared" si="0"/>
        <v>0</v>
      </c>
      <c r="AB11" s="21"/>
      <c r="AC11" s="3">
        <f t="shared" si="0"/>
        <v>0</v>
      </c>
      <c r="AD11" s="21"/>
      <c r="AE11" s="3">
        <f t="shared" si="10"/>
        <v>0</v>
      </c>
      <c r="AF11" s="21"/>
      <c r="AG11" s="3">
        <f t="shared" si="11"/>
        <v>0</v>
      </c>
      <c r="AH11" s="4">
        <f t="shared" si="12"/>
        <v>3000</v>
      </c>
    </row>
    <row r="12" spans="2:36" ht="15.75" x14ac:dyDescent="0.25">
      <c r="B12" s="153"/>
      <c r="C12" s="148"/>
      <c r="D12" s="148"/>
      <c r="E12" s="148"/>
      <c r="F12" s="12" t="s">
        <v>266</v>
      </c>
      <c r="G12" s="5"/>
      <c r="H12" s="5"/>
      <c r="I12" s="3">
        <v>1.5</v>
      </c>
      <c r="J12" s="3">
        <v>100</v>
      </c>
      <c r="K12" s="3">
        <f t="shared" si="0"/>
        <v>150</v>
      </c>
      <c r="L12" s="21"/>
      <c r="M12" s="3">
        <f t="shared" si="0"/>
        <v>0</v>
      </c>
      <c r="N12" s="21"/>
      <c r="O12" s="3">
        <f t="shared" si="0"/>
        <v>0</v>
      </c>
      <c r="P12" s="21"/>
      <c r="Q12" s="3">
        <f t="shared" si="0"/>
        <v>0</v>
      </c>
      <c r="R12" s="21"/>
      <c r="S12" s="3">
        <f t="shared" si="0"/>
        <v>0</v>
      </c>
      <c r="T12" s="21"/>
      <c r="U12" s="3">
        <f t="shared" si="0"/>
        <v>0</v>
      </c>
      <c r="V12" s="21"/>
      <c r="W12" s="3">
        <f t="shared" si="0"/>
        <v>0</v>
      </c>
      <c r="X12" s="21"/>
      <c r="Y12" s="3">
        <f t="shared" si="0"/>
        <v>0</v>
      </c>
      <c r="Z12" s="21"/>
      <c r="AA12" s="3">
        <f t="shared" si="0"/>
        <v>0</v>
      </c>
      <c r="AB12" s="21"/>
      <c r="AC12" s="3">
        <f t="shared" si="0"/>
        <v>0</v>
      </c>
      <c r="AD12" s="21"/>
      <c r="AE12" s="3">
        <f t="shared" si="10"/>
        <v>0</v>
      </c>
      <c r="AF12" s="21"/>
      <c r="AG12" s="3">
        <f t="shared" si="11"/>
        <v>0</v>
      </c>
      <c r="AH12" s="4">
        <f t="shared" si="12"/>
        <v>150</v>
      </c>
    </row>
    <row r="13" spans="2:36" ht="31.5" x14ac:dyDescent="0.25">
      <c r="B13" s="153"/>
      <c r="C13" s="148"/>
      <c r="D13" s="148"/>
      <c r="E13" s="148"/>
      <c r="F13" s="12" t="s">
        <v>267</v>
      </c>
      <c r="G13" s="5"/>
      <c r="H13" s="5"/>
      <c r="I13" s="3">
        <v>400</v>
      </c>
      <c r="J13" s="3">
        <v>12</v>
      </c>
      <c r="K13" s="3">
        <f t="shared" si="0"/>
        <v>4800</v>
      </c>
      <c r="L13" s="21"/>
      <c r="M13" s="3">
        <f t="shared" si="0"/>
        <v>0</v>
      </c>
      <c r="N13" s="21"/>
      <c r="O13" s="3">
        <f t="shared" si="0"/>
        <v>0</v>
      </c>
      <c r="P13" s="21"/>
      <c r="Q13" s="3">
        <f t="shared" si="0"/>
        <v>0</v>
      </c>
      <c r="R13" s="21"/>
      <c r="S13" s="3">
        <f t="shared" si="0"/>
        <v>0</v>
      </c>
      <c r="T13" s="21"/>
      <c r="U13" s="3">
        <f t="shared" si="0"/>
        <v>0</v>
      </c>
      <c r="V13" s="21"/>
      <c r="W13" s="3">
        <f t="shared" si="0"/>
        <v>0</v>
      </c>
      <c r="X13" s="21"/>
      <c r="Y13" s="3">
        <f t="shared" si="0"/>
        <v>0</v>
      </c>
      <c r="Z13" s="21"/>
      <c r="AA13" s="3">
        <f t="shared" si="0"/>
        <v>0</v>
      </c>
      <c r="AB13" s="21"/>
      <c r="AC13" s="3">
        <f t="shared" si="0"/>
        <v>0</v>
      </c>
      <c r="AD13" s="21"/>
      <c r="AE13" s="3">
        <f t="shared" si="10"/>
        <v>0</v>
      </c>
      <c r="AF13" s="21"/>
      <c r="AG13" s="3">
        <f t="shared" si="11"/>
        <v>0</v>
      </c>
      <c r="AH13" s="4">
        <f t="shared" si="12"/>
        <v>4800</v>
      </c>
    </row>
    <row r="14" spans="2:36" ht="15.75" x14ac:dyDescent="0.25">
      <c r="B14" s="153"/>
      <c r="C14" s="148"/>
      <c r="D14" s="148"/>
      <c r="E14" s="148"/>
      <c r="F14" s="12" t="s">
        <v>268</v>
      </c>
      <c r="G14" s="5"/>
      <c r="H14" s="5" t="s">
        <v>408</v>
      </c>
      <c r="I14" s="3">
        <v>1</v>
      </c>
      <c r="J14" s="3">
        <v>500</v>
      </c>
      <c r="K14" s="3">
        <f t="shared" si="0"/>
        <v>500</v>
      </c>
      <c r="L14" s="21"/>
      <c r="M14" s="3">
        <f t="shared" si="0"/>
        <v>0</v>
      </c>
      <c r="N14" s="21"/>
      <c r="O14" s="3">
        <f t="shared" si="0"/>
        <v>0</v>
      </c>
      <c r="P14" s="21"/>
      <c r="Q14" s="3">
        <f t="shared" si="0"/>
        <v>0</v>
      </c>
      <c r="R14" s="21"/>
      <c r="S14" s="3">
        <f t="shared" si="0"/>
        <v>0</v>
      </c>
      <c r="T14" s="21"/>
      <c r="U14" s="3">
        <f t="shared" si="0"/>
        <v>0</v>
      </c>
      <c r="V14" s="21"/>
      <c r="W14" s="3">
        <f t="shared" si="0"/>
        <v>0</v>
      </c>
      <c r="X14" s="21"/>
      <c r="Y14" s="3">
        <f t="shared" si="0"/>
        <v>0</v>
      </c>
      <c r="Z14" s="21"/>
      <c r="AA14" s="3">
        <f t="shared" si="0"/>
        <v>0</v>
      </c>
      <c r="AB14" s="21"/>
      <c r="AC14" s="3">
        <f t="shared" si="0"/>
        <v>0</v>
      </c>
      <c r="AD14" s="21"/>
      <c r="AE14" s="3">
        <f t="shared" si="10"/>
        <v>0</v>
      </c>
      <c r="AF14" s="21"/>
      <c r="AG14" s="3">
        <f t="shared" si="11"/>
        <v>0</v>
      </c>
      <c r="AH14" s="4">
        <f t="shared" si="12"/>
        <v>500</v>
      </c>
    </row>
    <row r="15" spans="2:36" ht="15.75" x14ac:dyDescent="0.25">
      <c r="B15" s="153"/>
      <c r="C15" s="148"/>
      <c r="D15" s="148"/>
      <c r="E15" s="148"/>
      <c r="F15" s="12" t="s">
        <v>269</v>
      </c>
      <c r="G15" s="5"/>
      <c r="H15" s="5"/>
      <c r="I15" s="3">
        <v>5</v>
      </c>
      <c r="J15" s="3">
        <v>200</v>
      </c>
      <c r="K15" s="3">
        <f t="shared" si="0"/>
        <v>1000</v>
      </c>
      <c r="L15" s="21"/>
      <c r="M15" s="3">
        <f t="shared" si="0"/>
        <v>0</v>
      </c>
      <c r="N15" s="21"/>
      <c r="O15" s="3">
        <f t="shared" si="0"/>
        <v>0</v>
      </c>
      <c r="P15" s="21"/>
      <c r="Q15" s="3">
        <f t="shared" si="0"/>
        <v>0</v>
      </c>
      <c r="R15" s="21"/>
      <c r="S15" s="3">
        <f t="shared" si="0"/>
        <v>0</v>
      </c>
      <c r="T15" s="21"/>
      <c r="U15" s="3">
        <f t="shared" si="0"/>
        <v>0</v>
      </c>
      <c r="V15" s="21"/>
      <c r="W15" s="3">
        <f t="shared" si="0"/>
        <v>0</v>
      </c>
      <c r="X15" s="21"/>
      <c r="Y15" s="3">
        <f t="shared" si="0"/>
        <v>0</v>
      </c>
      <c r="Z15" s="21"/>
      <c r="AA15" s="3">
        <f t="shared" si="0"/>
        <v>0</v>
      </c>
      <c r="AB15" s="21"/>
      <c r="AC15" s="3">
        <f t="shared" si="0"/>
        <v>0</v>
      </c>
      <c r="AD15" s="21"/>
      <c r="AE15" s="3">
        <f t="shared" si="10"/>
        <v>0</v>
      </c>
      <c r="AF15" s="21"/>
      <c r="AG15" s="3">
        <f t="shared" si="11"/>
        <v>0</v>
      </c>
      <c r="AH15" s="4">
        <f t="shared" si="12"/>
        <v>1000</v>
      </c>
    </row>
    <row r="16" spans="2:36" ht="15.75" x14ac:dyDescent="0.25">
      <c r="B16" s="153"/>
      <c r="C16" s="148"/>
      <c r="D16" s="148"/>
      <c r="E16" s="148"/>
      <c r="F16" s="12" t="s">
        <v>270</v>
      </c>
      <c r="G16" s="5"/>
      <c r="H16" s="5"/>
      <c r="I16" s="3">
        <v>3</v>
      </c>
      <c r="J16" s="3">
        <v>200</v>
      </c>
      <c r="K16" s="3">
        <f t="shared" si="0"/>
        <v>600</v>
      </c>
      <c r="L16" s="21"/>
      <c r="M16" s="3">
        <f t="shared" si="0"/>
        <v>0</v>
      </c>
      <c r="N16" s="21"/>
      <c r="O16" s="3">
        <f t="shared" si="0"/>
        <v>0</v>
      </c>
      <c r="P16" s="21"/>
      <c r="Q16" s="3">
        <f t="shared" si="0"/>
        <v>0</v>
      </c>
      <c r="R16" s="21"/>
      <c r="S16" s="3">
        <f t="shared" si="0"/>
        <v>0</v>
      </c>
      <c r="T16" s="21"/>
      <c r="U16" s="3">
        <f t="shared" si="0"/>
        <v>0</v>
      </c>
      <c r="V16" s="21"/>
      <c r="W16" s="3">
        <f t="shared" si="0"/>
        <v>0</v>
      </c>
      <c r="X16" s="21"/>
      <c r="Y16" s="3">
        <f t="shared" si="0"/>
        <v>0</v>
      </c>
      <c r="Z16" s="21"/>
      <c r="AA16" s="3">
        <f t="shared" si="0"/>
        <v>0</v>
      </c>
      <c r="AB16" s="21"/>
      <c r="AC16" s="3">
        <f t="shared" si="0"/>
        <v>0</v>
      </c>
      <c r="AD16" s="21"/>
      <c r="AE16" s="3">
        <f t="shared" si="10"/>
        <v>0</v>
      </c>
      <c r="AF16" s="21"/>
      <c r="AG16" s="3">
        <f t="shared" si="11"/>
        <v>0</v>
      </c>
      <c r="AH16" s="4">
        <f t="shared" si="12"/>
        <v>600</v>
      </c>
    </row>
    <row r="17" spans="2:34" ht="15.75" x14ac:dyDescent="0.25">
      <c r="B17" s="153"/>
      <c r="C17" s="148"/>
      <c r="D17" s="148"/>
      <c r="E17" s="148"/>
      <c r="F17" s="12" t="s">
        <v>271</v>
      </c>
      <c r="G17" s="5"/>
      <c r="H17" s="5"/>
      <c r="I17" s="3">
        <v>30</v>
      </c>
      <c r="J17" s="3">
        <v>200</v>
      </c>
      <c r="K17" s="3">
        <f t="shared" si="0"/>
        <v>6000</v>
      </c>
      <c r="L17" s="21"/>
      <c r="M17" s="3">
        <f t="shared" si="0"/>
        <v>0</v>
      </c>
      <c r="N17" s="21"/>
      <c r="O17" s="3">
        <f t="shared" si="0"/>
        <v>0</v>
      </c>
      <c r="P17" s="21"/>
      <c r="Q17" s="3">
        <f t="shared" si="0"/>
        <v>0</v>
      </c>
      <c r="R17" s="21"/>
      <c r="S17" s="3">
        <f t="shared" si="0"/>
        <v>0</v>
      </c>
      <c r="T17" s="21"/>
      <c r="U17" s="3">
        <f t="shared" si="0"/>
        <v>0</v>
      </c>
      <c r="V17" s="21"/>
      <c r="W17" s="3">
        <f t="shared" si="0"/>
        <v>0</v>
      </c>
      <c r="X17" s="21"/>
      <c r="Y17" s="3">
        <f t="shared" si="0"/>
        <v>0</v>
      </c>
      <c r="Z17" s="21"/>
      <c r="AA17" s="3">
        <f t="shared" si="0"/>
        <v>0</v>
      </c>
      <c r="AB17" s="21"/>
      <c r="AC17" s="3">
        <f t="shared" si="0"/>
        <v>0</v>
      </c>
      <c r="AD17" s="21"/>
      <c r="AE17" s="3">
        <f t="shared" si="10"/>
        <v>0</v>
      </c>
      <c r="AF17" s="21"/>
      <c r="AG17" s="3">
        <f t="shared" si="11"/>
        <v>0</v>
      </c>
      <c r="AH17" s="4">
        <f t="shared" si="12"/>
        <v>6000</v>
      </c>
    </row>
    <row r="18" spans="2:34" ht="15.75" x14ac:dyDescent="0.25">
      <c r="B18" s="153"/>
      <c r="C18" s="148"/>
      <c r="D18" s="149"/>
      <c r="E18" s="149"/>
      <c r="F18" s="12" t="s">
        <v>272</v>
      </c>
      <c r="G18" s="5"/>
      <c r="H18" s="5"/>
      <c r="I18" s="3">
        <v>20</v>
      </c>
      <c r="J18" s="3">
        <v>400</v>
      </c>
      <c r="K18" s="3">
        <f t="shared" si="0"/>
        <v>8000</v>
      </c>
      <c r="L18" s="21"/>
      <c r="M18" s="3">
        <f t="shared" si="0"/>
        <v>0</v>
      </c>
      <c r="N18" s="21"/>
      <c r="O18" s="3">
        <f t="shared" si="0"/>
        <v>0</v>
      </c>
      <c r="P18" s="21"/>
      <c r="Q18" s="3">
        <f t="shared" si="0"/>
        <v>0</v>
      </c>
      <c r="R18" s="21"/>
      <c r="S18" s="3">
        <f t="shared" si="0"/>
        <v>0</v>
      </c>
      <c r="T18" s="21"/>
      <c r="U18" s="3">
        <f t="shared" si="0"/>
        <v>0</v>
      </c>
      <c r="V18" s="21"/>
      <c r="W18" s="3">
        <f t="shared" si="0"/>
        <v>0</v>
      </c>
      <c r="X18" s="21"/>
      <c r="Y18" s="3">
        <f t="shared" si="0"/>
        <v>0</v>
      </c>
      <c r="Z18" s="21"/>
      <c r="AA18" s="3">
        <f t="shared" si="0"/>
        <v>0</v>
      </c>
      <c r="AB18" s="21"/>
      <c r="AC18" s="3">
        <f t="shared" si="0"/>
        <v>0</v>
      </c>
      <c r="AD18" s="21"/>
      <c r="AE18" s="3">
        <f t="shared" si="10"/>
        <v>0</v>
      </c>
      <c r="AF18" s="21"/>
      <c r="AG18" s="3">
        <f t="shared" si="11"/>
        <v>0</v>
      </c>
      <c r="AH18" s="4">
        <f t="shared" si="12"/>
        <v>8000</v>
      </c>
    </row>
    <row r="19" spans="2:34" ht="31.5" x14ac:dyDescent="0.25">
      <c r="B19" s="153"/>
      <c r="C19" s="148"/>
      <c r="D19" s="147" t="s">
        <v>273</v>
      </c>
      <c r="E19" s="147" t="s">
        <v>274</v>
      </c>
      <c r="F19" s="12" t="s">
        <v>275</v>
      </c>
      <c r="G19" s="5" t="s">
        <v>409</v>
      </c>
      <c r="H19" s="5"/>
      <c r="I19" s="3">
        <v>30</v>
      </c>
      <c r="J19" s="3">
        <f>30*2</f>
        <v>60</v>
      </c>
      <c r="K19" s="3">
        <f t="shared" si="0"/>
        <v>1800</v>
      </c>
      <c r="L19" s="21"/>
      <c r="M19" s="3">
        <f t="shared" si="0"/>
        <v>0</v>
      </c>
      <c r="N19" s="21"/>
      <c r="O19" s="3">
        <f t="shared" si="0"/>
        <v>0</v>
      </c>
      <c r="P19" s="21"/>
      <c r="Q19" s="3">
        <f t="shared" si="0"/>
        <v>0</v>
      </c>
      <c r="R19" s="21"/>
      <c r="S19" s="3">
        <f t="shared" si="0"/>
        <v>0</v>
      </c>
      <c r="T19" s="21"/>
      <c r="U19" s="3">
        <f t="shared" si="0"/>
        <v>0</v>
      </c>
      <c r="V19" s="21"/>
      <c r="W19" s="3">
        <f t="shared" si="0"/>
        <v>0</v>
      </c>
      <c r="X19" s="21"/>
      <c r="Y19" s="3">
        <f t="shared" si="0"/>
        <v>0</v>
      </c>
      <c r="Z19" s="21"/>
      <c r="AA19" s="3">
        <f t="shared" si="0"/>
        <v>0</v>
      </c>
      <c r="AB19" s="21"/>
      <c r="AC19" s="3">
        <f t="shared" si="0"/>
        <v>0</v>
      </c>
      <c r="AD19" s="21"/>
      <c r="AE19" s="3">
        <f t="shared" si="10"/>
        <v>0</v>
      </c>
      <c r="AF19" s="21"/>
      <c r="AG19" s="3">
        <f t="shared" si="11"/>
        <v>0</v>
      </c>
      <c r="AH19" s="4">
        <f t="shared" si="12"/>
        <v>1800</v>
      </c>
    </row>
    <row r="20" spans="2:34" ht="31.5" x14ac:dyDescent="0.25">
      <c r="B20" s="153"/>
      <c r="C20" s="148"/>
      <c r="D20" s="148"/>
      <c r="E20" s="148"/>
      <c r="F20" s="12" t="s">
        <v>276</v>
      </c>
      <c r="G20" s="5"/>
      <c r="H20" s="5"/>
      <c r="I20" s="3"/>
      <c r="J20" s="3"/>
      <c r="K20" s="3">
        <f t="shared" si="0"/>
        <v>0</v>
      </c>
      <c r="L20" s="21"/>
      <c r="M20" s="3">
        <f t="shared" si="0"/>
        <v>0</v>
      </c>
      <c r="N20" s="21"/>
      <c r="O20" s="3">
        <f t="shared" si="0"/>
        <v>0</v>
      </c>
      <c r="P20" s="21"/>
      <c r="Q20" s="3">
        <f t="shared" si="0"/>
        <v>0</v>
      </c>
      <c r="R20" s="21"/>
      <c r="S20" s="3">
        <f t="shared" si="0"/>
        <v>0</v>
      </c>
      <c r="T20" s="21"/>
      <c r="U20" s="3">
        <f t="shared" si="0"/>
        <v>0</v>
      </c>
      <c r="V20" s="21"/>
      <c r="W20" s="3">
        <f t="shared" si="0"/>
        <v>0</v>
      </c>
      <c r="X20" s="21"/>
      <c r="Y20" s="3">
        <f t="shared" si="0"/>
        <v>0</v>
      </c>
      <c r="Z20" s="21"/>
      <c r="AA20" s="3">
        <f t="shared" si="0"/>
        <v>0</v>
      </c>
      <c r="AB20" s="21"/>
      <c r="AC20" s="3">
        <f t="shared" si="0"/>
        <v>0</v>
      </c>
      <c r="AD20" s="21"/>
      <c r="AE20" s="3">
        <f t="shared" si="10"/>
        <v>0</v>
      </c>
      <c r="AF20" s="21"/>
      <c r="AG20" s="3">
        <f t="shared" si="11"/>
        <v>0</v>
      </c>
      <c r="AH20" s="4">
        <f t="shared" si="12"/>
        <v>0</v>
      </c>
    </row>
    <row r="21" spans="2:34" ht="15.75" x14ac:dyDescent="0.25">
      <c r="B21" s="153"/>
      <c r="C21" s="148"/>
      <c r="D21" s="148"/>
      <c r="E21" s="149"/>
      <c r="F21" s="12" t="s">
        <v>277</v>
      </c>
      <c r="G21" s="5"/>
      <c r="H21" s="5"/>
      <c r="I21" s="3">
        <v>90</v>
      </c>
      <c r="J21" s="9">
        <v>120</v>
      </c>
      <c r="K21" s="3">
        <f t="shared" si="0"/>
        <v>10800</v>
      </c>
      <c r="L21" s="3">
        <v>120</v>
      </c>
      <c r="M21" s="3">
        <f t="shared" si="0"/>
        <v>10800</v>
      </c>
      <c r="N21" s="3">
        <v>120</v>
      </c>
      <c r="O21" s="3">
        <f t="shared" si="0"/>
        <v>10800</v>
      </c>
      <c r="P21" s="3">
        <v>120</v>
      </c>
      <c r="Q21" s="3">
        <f t="shared" si="0"/>
        <v>10800</v>
      </c>
      <c r="R21" s="3">
        <v>120</v>
      </c>
      <c r="S21" s="3">
        <f t="shared" si="0"/>
        <v>10800</v>
      </c>
      <c r="T21" s="3">
        <v>120</v>
      </c>
      <c r="U21" s="3">
        <f t="shared" si="0"/>
        <v>10800</v>
      </c>
      <c r="V21" s="3">
        <v>120</v>
      </c>
      <c r="W21" s="3">
        <f t="shared" si="0"/>
        <v>10800</v>
      </c>
      <c r="X21" s="3">
        <v>120</v>
      </c>
      <c r="Y21" s="3">
        <f t="shared" si="0"/>
        <v>10800</v>
      </c>
      <c r="Z21" s="3">
        <v>120</v>
      </c>
      <c r="AA21" s="3">
        <f t="shared" si="0"/>
        <v>10800</v>
      </c>
      <c r="AB21" s="3">
        <v>120</v>
      </c>
      <c r="AC21" s="3">
        <f t="shared" si="0"/>
        <v>10800</v>
      </c>
      <c r="AD21" s="3">
        <v>120</v>
      </c>
      <c r="AE21" s="3">
        <f t="shared" si="10"/>
        <v>10800</v>
      </c>
      <c r="AF21" s="3">
        <v>120</v>
      </c>
      <c r="AG21" s="3">
        <f t="shared" si="11"/>
        <v>10800</v>
      </c>
      <c r="AH21" s="4">
        <f t="shared" si="12"/>
        <v>129600</v>
      </c>
    </row>
    <row r="22" spans="2:34" ht="47.25" x14ac:dyDescent="0.25">
      <c r="B22" s="153"/>
      <c r="C22" s="148"/>
      <c r="D22" s="148"/>
      <c r="E22" s="147" t="s">
        <v>278</v>
      </c>
      <c r="F22" s="12" t="s">
        <v>279</v>
      </c>
      <c r="G22" s="5"/>
      <c r="H22" s="5"/>
      <c r="I22" s="3">
        <v>65000</v>
      </c>
      <c r="J22" s="9">
        <v>3</v>
      </c>
      <c r="K22" s="3">
        <f t="shared" si="0"/>
        <v>195000</v>
      </c>
      <c r="L22" s="21"/>
      <c r="M22" s="3">
        <f t="shared" si="0"/>
        <v>0</v>
      </c>
      <c r="N22" s="21"/>
      <c r="O22" s="3">
        <f t="shared" si="0"/>
        <v>0</v>
      </c>
      <c r="P22" s="21"/>
      <c r="Q22" s="3">
        <f t="shared" si="0"/>
        <v>0</v>
      </c>
      <c r="R22" s="21"/>
      <c r="S22" s="3">
        <f t="shared" si="0"/>
        <v>0</v>
      </c>
      <c r="T22" s="21"/>
      <c r="U22" s="3">
        <f t="shared" si="0"/>
        <v>0</v>
      </c>
      <c r="V22" s="21"/>
      <c r="W22" s="3">
        <f t="shared" si="0"/>
        <v>0</v>
      </c>
      <c r="X22" s="21"/>
      <c r="Y22" s="3">
        <f t="shared" si="0"/>
        <v>0</v>
      </c>
      <c r="Z22" s="21"/>
      <c r="AA22" s="3">
        <f t="shared" si="0"/>
        <v>0</v>
      </c>
      <c r="AB22" s="21"/>
      <c r="AC22" s="3">
        <f t="shared" si="0"/>
        <v>0</v>
      </c>
      <c r="AD22" s="21"/>
      <c r="AE22" s="3">
        <f t="shared" si="10"/>
        <v>0</v>
      </c>
      <c r="AF22" s="21"/>
      <c r="AG22" s="3">
        <f t="shared" si="11"/>
        <v>0</v>
      </c>
      <c r="AH22" s="4">
        <f t="shared" si="12"/>
        <v>195000</v>
      </c>
    </row>
    <row r="23" spans="2:34" ht="15.75" x14ac:dyDescent="0.25">
      <c r="B23" s="153"/>
      <c r="C23" s="148"/>
      <c r="D23" s="148"/>
      <c r="E23" s="148"/>
      <c r="F23" s="12" t="s">
        <v>280</v>
      </c>
      <c r="G23" s="5"/>
      <c r="H23" s="5"/>
      <c r="I23" s="3">
        <v>250</v>
      </c>
      <c r="J23" s="3"/>
      <c r="K23" s="3">
        <f t="shared" si="0"/>
        <v>0</v>
      </c>
      <c r="L23" s="21"/>
      <c r="M23" s="3">
        <f t="shared" si="0"/>
        <v>0</v>
      </c>
      <c r="N23" s="21">
        <v>3</v>
      </c>
      <c r="O23" s="3">
        <f t="shared" si="0"/>
        <v>750</v>
      </c>
      <c r="P23" s="21"/>
      <c r="Q23" s="3">
        <f t="shared" si="0"/>
        <v>0</v>
      </c>
      <c r="R23" s="21"/>
      <c r="S23" s="3">
        <f t="shared" si="0"/>
        <v>0</v>
      </c>
      <c r="T23" s="21">
        <v>3</v>
      </c>
      <c r="U23" s="3">
        <f t="shared" si="0"/>
        <v>750</v>
      </c>
      <c r="V23" s="21"/>
      <c r="W23" s="3">
        <f t="shared" si="0"/>
        <v>0</v>
      </c>
      <c r="X23" s="21"/>
      <c r="Y23" s="3">
        <f t="shared" si="0"/>
        <v>0</v>
      </c>
      <c r="Z23" s="21">
        <v>3</v>
      </c>
      <c r="AA23" s="3">
        <f t="shared" si="0"/>
        <v>750</v>
      </c>
      <c r="AB23" s="21"/>
      <c r="AC23" s="3">
        <f t="shared" si="0"/>
        <v>0</v>
      </c>
      <c r="AD23" s="21"/>
      <c r="AE23" s="3">
        <f t="shared" si="10"/>
        <v>0</v>
      </c>
      <c r="AF23" s="21">
        <v>3</v>
      </c>
      <c r="AG23" s="3">
        <f t="shared" si="11"/>
        <v>750</v>
      </c>
      <c r="AH23" s="4">
        <f t="shared" si="12"/>
        <v>3000</v>
      </c>
    </row>
    <row r="24" spans="2:34" ht="31.5" x14ac:dyDescent="0.25">
      <c r="B24" s="153"/>
      <c r="C24" s="148"/>
      <c r="D24" s="148"/>
      <c r="E24" s="148"/>
      <c r="F24" s="12" t="s">
        <v>281</v>
      </c>
      <c r="G24" s="5"/>
      <c r="H24" s="5"/>
      <c r="I24" s="3">
        <v>13</v>
      </c>
      <c r="J24" s="3"/>
      <c r="K24" s="3">
        <f t="shared" si="0"/>
        <v>0</v>
      </c>
      <c r="L24" s="21"/>
      <c r="M24" s="3">
        <f t="shared" si="0"/>
        <v>0</v>
      </c>
      <c r="N24" s="21">
        <f>120</f>
        <v>120</v>
      </c>
      <c r="O24" s="3">
        <f t="shared" si="0"/>
        <v>1560</v>
      </c>
      <c r="P24" s="21"/>
      <c r="Q24" s="3">
        <f t="shared" si="0"/>
        <v>0</v>
      </c>
      <c r="R24" s="21">
        <f>120</f>
        <v>120</v>
      </c>
      <c r="S24" s="3">
        <f t="shared" si="0"/>
        <v>1560</v>
      </c>
      <c r="T24" s="21"/>
      <c r="U24" s="3">
        <f t="shared" si="0"/>
        <v>0</v>
      </c>
      <c r="V24" s="21">
        <f>120</f>
        <v>120</v>
      </c>
      <c r="W24" s="3">
        <f t="shared" si="0"/>
        <v>1560</v>
      </c>
      <c r="X24" s="21"/>
      <c r="Y24" s="3">
        <f t="shared" si="0"/>
        <v>0</v>
      </c>
      <c r="Z24" s="21">
        <f>120</f>
        <v>120</v>
      </c>
      <c r="AA24" s="3">
        <f t="shared" si="0"/>
        <v>1560</v>
      </c>
      <c r="AB24" s="21"/>
      <c r="AC24" s="3">
        <f t="shared" ref="AC24:AC35" si="13">$I24*AB24</f>
        <v>0</v>
      </c>
      <c r="AD24" s="21">
        <f>120</f>
        <v>120</v>
      </c>
      <c r="AE24" s="3">
        <f t="shared" si="10"/>
        <v>1560</v>
      </c>
      <c r="AF24" s="21"/>
      <c r="AG24" s="3">
        <f t="shared" si="11"/>
        <v>0</v>
      </c>
      <c r="AH24" s="4">
        <f t="shared" si="12"/>
        <v>7800</v>
      </c>
    </row>
    <row r="25" spans="2:34" ht="15.75" x14ac:dyDescent="0.25">
      <c r="B25" s="153"/>
      <c r="C25" s="148"/>
      <c r="D25" s="148"/>
      <c r="E25" s="148"/>
      <c r="F25" s="12" t="s">
        <v>282</v>
      </c>
      <c r="G25" s="5"/>
      <c r="H25" s="5"/>
      <c r="I25" s="3">
        <v>30</v>
      </c>
      <c r="J25" s="3"/>
      <c r="K25" s="3">
        <f t="shared" si="0"/>
        <v>0</v>
      </c>
      <c r="L25" s="21">
        <v>120</v>
      </c>
      <c r="M25" s="3">
        <f t="shared" si="0"/>
        <v>3600</v>
      </c>
      <c r="N25" s="21"/>
      <c r="O25" s="3">
        <f t="shared" si="0"/>
        <v>0</v>
      </c>
      <c r="P25" s="21"/>
      <c r="Q25" s="3">
        <f t="shared" si="0"/>
        <v>0</v>
      </c>
      <c r="R25" s="21"/>
      <c r="S25" s="3">
        <f t="shared" si="0"/>
        <v>0</v>
      </c>
      <c r="T25" s="21"/>
      <c r="U25" s="3">
        <f t="shared" si="0"/>
        <v>0</v>
      </c>
      <c r="V25" s="21"/>
      <c r="W25" s="3">
        <f t="shared" si="0"/>
        <v>0</v>
      </c>
      <c r="X25" s="21"/>
      <c r="Y25" s="3">
        <f t="shared" si="0"/>
        <v>0</v>
      </c>
      <c r="Z25" s="21"/>
      <c r="AA25" s="3">
        <f t="shared" si="0"/>
        <v>0</v>
      </c>
      <c r="AB25" s="21"/>
      <c r="AC25" s="3">
        <f t="shared" si="13"/>
        <v>0</v>
      </c>
      <c r="AD25" s="21"/>
      <c r="AE25" s="3">
        <f t="shared" si="10"/>
        <v>0</v>
      </c>
      <c r="AF25" s="21"/>
      <c r="AG25" s="3">
        <f t="shared" si="11"/>
        <v>0</v>
      </c>
      <c r="AH25" s="4">
        <f t="shared" si="12"/>
        <v>3600</v>
      </c>
    </row>
    <row r="26" spans="2:34" ht="31.5" x14ac:dyDescent="0.25">
      <c r="B26" s="153"/>
      <c r="C26" s="148"/>
      <c r="D26" s="148"/>
      <c r="E26" s="148"/>
      <c r="F26" s="12" t="s">
        <v>283</v>
      </c>
      <c r="G26" s="5"/>
      <c r="H26" s="5"/>
      <c r="I26" s="3">
        <v>2500</v>
      </c>
      <c r="J26" s="3">
        <v>3</v>
      </c>
      <c r="K26" s="3">
        <f t="shared" si="0"/>
        <v>7500</v>
      </c>
      <c r="L26" s="21"/>
      <c r="M26" s="3">
        <f t="shared" si="0"/>
        <v>0</v>
      </c>
      <c r="N26" s="21"/>
      <c r="O26" s="3">
        <f t="shared" si="0"/>
        <v>0</v>
      </c>
      <c r="P26" s="21"/>
      <c r="Q26" s="3">
        <f t="shared" si="0"/>
        <v>0</v>
      </c>
      <c r="R26" s="21"/>
      <c r="S26" s="3">
        <f t="shared" si="0"/>
        <v>0</v>
      </c>
      <c r="T26" s="21"/>
      <c r="U26" s="3">
        <f t="shared" si="0"/>
        <v>0</v>
      </c>
      <c r="V26" s="21"/>
      <c r="W26" s="3">
        <f t="shared" si="0"/>
        <v>0</v>
      </c>
      <c r="X26" s="21"/>
      <c r="Y26" s="3">
        <f t="shared" si="0"/>
        <v>0</v>
      </c>
      <c r="Z26" s="21"/>
      <c r="AA26" s="3">
        <f t="shared" si="0"/>
        <v>0</v>
      </c>
      <c r="AB26" s="21"/>
      <c r="AC26" s="3">
        <f t="shared" si="13"/>
        <v>0</v>
      </c>
      <c r="AD26" s="21"/>
      <c r="AE26" s="3">
        <f t="shared" si="10"/>
        <v>0</v>
      </c>
      <c r="AF26" s="21"/>
      <c r="AG26" s="3">
        <f t="shared" si="11"/>
        <v>0</v>
      </c>
      <c r="AH26" s="4">
        <f t="shared" si="12"/>
        <v>7500</v>
      </c>
    </row>
    <row r="27" spans="2:34" ht="31.5" x14ac:dyDescent="0.25">
      <c r="B27" s="153"/>
      <c r="C27" s="148"/>
      <c r="D27" s="148"/>
      <c r="E27" s="148"/>
      <c r="F27" s="12" t="s">
        <v>284</v>
      </c>
      <c r="G27" s="5"/>
      <c r="H27" s="5"/>
      <c r="I27" s="9">
        <v>500</v>
      </c>
      <c r="J27" s="3">
        <v>3</v>
      </c>
      <c r="K27" s="3">
        <f t="shared" si="0"/>
        <v>1500</v>
      </c>
      <c r="L27" s="21"/>
      <c r="M27" s="3">
        <f t="shared" si="0"/>
        <v>0</v>
      </c>
      <c r="N27" s="21"/>
      <c r="O27" s="3">
        <f t="shared" si="0"/>
        <v>0</v>
      </c>
      <c r="P27" s="21"/>
      <c r="Q27" s="3">
        <f t="shared" si="0"/>
        <v>0</v>
      </c>
      <c r="R27" s="21"/>
      <c r="S27" s="3">
        <f t="shared" si="0"/>
        <v>0</v>
      </c>
      <c r="T27" s="21"/>
      <c r="U27" s="3">
        <f t="shared" si="0"/>
        <v>0</v>
      </c>
      <c r="V27" s="21"/>
      <c r="W27" s="3">
        <f t="shared" si="0"/>
        <v>0</v>
      </c>
      <c r="X27" s="21"/>
      <c r="Y27" s="3">
        <f t="shared" si="0"/>
        <v>0</v>
      </c>
      <c r="Z27" s="21"/>
      <c r="AA27" s="3">
        <f t="shared" si="0"/>
        <v>0</v>
      </c>
      <c r="AB27" s="21"/>
      <c r="AC27" s="3">
        <f t="shared" si="13"/>
        <v>0</v>
      </c>
      <c r="AD27" s="21"/>
      <c r="AE27" s="3">
        <f t="shared" si="10"/>
        <v>0</v>
      </c>
      <c r="AF27" s="21"/>
      <c r="AG27" s="3">
        <f t="shared" si="11"/>
        <v>0</v>
      </c>
      <c r="AH27" s="4">
        <f t="shared" si="12"/>
        <v>1500</v>
      </c>
    </row>
    <row r="28" spans="2:34" ht="31.5" x14ac:dyDescent="0.25">
      <c r="B28" s="153"/>
      <c r="C28" s="148"/>
      <c r="D28" s="148"/>
      <c r="E28" s="148"/>
      <c r="F28" s="12" t="s">
        <v>285</v>
      </c>
      <c r="G28" s="5"/>
      <c r="H28" s="5"/>
      <c r="I28" s="3">
        <v>10</v>
      </c>
      <c r="J28" s="3">
        <v>120</v>
      </c>
      <c r="K28" s="3">
        <f t="shared" si="0"/>
        <v>1200</v>
      </c>
      <c r="L28" s="21"/>
      <c r="M28" s="3">
        <f t="shared" si="0"/>
        <v>0</v>
      </c>
      <c r="N28" s="21"/>
      <c r="O28" s="3">
        <f t="shared" si="0"/>
        <v>0</v>
      </c>
      <c r="P28" s="21"/>
      <c r="Q28" s="3">
        <f t="shared" si="0"/>
        <v>0</v>
      </c>
      <c r="R28" s="21"/>
      <c r="S28" s="3">
        <f t="shared" si="0"/>
        <v>0</v>
      </c>
      <c r="T28" s="21"/>
      <c r="U28" s="3">
        <f t="shared" si="0"/>
        <v>0</v>
      </c>
      <c r="V28" s="21"/>
      <c r="W28" s="3">
        <f t="shared" si="0"/>
        <v>0</v>
      </c>
      <c r="X28" s="21"/>
      <c r="Y28" s="3">
        <f t="shared" si="0"/>
        <v>0</v>
      </c>
      <c r="Z28" s="21"/>
      <c r="AA28" s="3">
        <f t="shared" si="0"/>
        <v>0</v>
      </c>
      <c r="AB28" s="21"/>
      <c r="AC28" s="3">
        <f t="shared" si="13"/>
        <v>0</v>
      </c>
      <c r="AD28" s="21"/>
      <c r="AE28" s="3">
        <f t="shared" si="10"/>
        <v>0</v>
      </c>
      <c r="AF28" s="21"/>
      <c r="AG28" s="3">
        <f t="shared" si="11"/>
        <v>0</v>
      </c>
      <c r="AH28" s="4">
        <f t="shared" si="12"/>
        <v>1200</v>
      </c>
    </row>
    <row r="29" spans="2:34" ht="15.75" x14ac:dyDescent="0.25">
      <c r="B29" s="153"/>
      <c r="C29" s="148"/>
      <c r="D29" s="148"/>
      <c r="E29" s="148"/>
      <c r="F29" s="12" t="s">
        <v>286</v>
      </c>
      <c r="G29" s="5"/>
      <c r="H29" s="5"/>
      <c r="I29" s="3">
        <v>1</v>
      </c>
      <c r="J29" s="3">
        <v>120</v>
      </c>
      <c r="K29" s="3">
        <f t="shared" si="0"/>
        <v>120</v>
      </c>
      <c r="L29" s="21"/>
      <c r="M29" s="3">
        <f t="shared" si="0"/>
        <v>0</v>
      </c>
      <c r="N29" s="21"/>
      <c r="O29" s="3">
        <f t="shared" si="0"/>
        <v>0</v>
      </c>
      <c r="P29" s="21"/>
      <c r="Q29" s="3">
        <f t="shared" si="0"/>
        <v>0</v>
      </c>
      <c r="R29" s="21"/>
      <c r="S29" s="3">
        <f t="shared" si="0"/>
        <v>0</v>
      </c>
      <c r="T29" s="21"/>
      <c r="U29" s="3">
        <f t="shared" si="0"/>
        <v>0</v>
      </c>
      <c r="V29" s="21"/>
      <c r="W29" s="3">
        <f t="shared" si="0"/>
        <v>0</v>
      </c>
      <c r="X29" s="21"/>
      <c r="Y29" s="3">
        <f t="shared" si="0"/>
        <v>0</v>
      </c>
      <c r="Z29" s="21"/>
      <c r="AA29" s="3">
        <f t="shared" si="0"/>
        <v>0</v>
      </c>
      <c r="AB29" s="21"/>
      <c r="AC29" s="3">
        <f t="shared" si="13"/>
        <v>0</v>
      </c>
      <c r="AD29" s="21"/>
      <c r="AE29" s="3">
        <f t="shared" si="10"/>
        <v>0</v>
      </c>
      <c r="AF29" s="21"/>
      <c r="AG29" s="3">
        <f t="shared" si="11"/>
        <v>0</v>
      </c>
      <c r="AH29" s="4">
        <f t="shared" si="12"/>
        <v>120</v>
      </c>
    </row>
    <row r="30" spans="2:34" ht="15.75" x14ac:dyDescent="0.25">
      <c r="B30" s="153"/>
      <c r="C30" s="148"/>
      <c r="D30" s="148"/>
      <c r="E30" s="147" t="s">
        <v>287</v>
      </c>
      <c r="F30" s="15" t="s">
        <v>288</v>
      </c>
      <c r="G30" s="5"/>
      <c r="H30" s="5"/>
      <c r="I30" s="3">
        <v>30</v>
      </c>
      <c r="J30" s="3">
        <v>120</v>
      </c>
      <c r="K30" s="3">
        <f t="shared" si="0"/>
        <v>3600</v>
      </c>
      <c r="L30" s="21"/>
      <c r="M30" s="3">
        <f t="shared" si="0"/>
        <v>0</v>
      </c>
      <c r="N30" s="21"/>
      <c r="O30" s="3">
        <f t="shared" si="0"/>
        <v>0</v>
      </c>
      <c r="P30" s="21">
        <v>120</v>
      </c>
      <c r="Q30" s="3">
        <f t="shared" si="0"/>
        <v>3600</v>
      </c>
      <c r="R30" s="21"/>
      <c r="S30" s="3">
        <f t="shared" si="0"/>
        <v>0</v>
      </c>
      <c r="T30" s="21"/>
      <c r="U30" s="3">
        <f t="shared" si="0"/>
        <v>0</v>
      </c>
      <c r="V30" s="21">
        <v>120</v>
      </c>
      <c r="W30" s="3">
        <f t="shared" si="0"/>
        <v>3600</v>
      </c>
      <c r="X30" s="21"/>
      <c r="Y30" s="3">
        <f t="shared" si="0"/>
        <v>0</v>
      </c>
      <c r="Z30" s="21"/>
      <c r="AA30" s="3">
        <f t="shared" si="0"/>
        <v>0</v>
      </c>
      <c r="AB30" s="21">
        <v>120</v>
      </c>
      <c r="AC30" s="3">
        <f t="shared" si="13"/>
        <v>3600</v>
      </c>
      <c r="AD30" s="21"/>
      <c r="AE30" s="3">
        <f t="shared" si="10"/>
        <v>0</v>
      </c>
      <c r="AF30" s="21"/>
      <c r="AG30" s="3">
        <f t="shared" si="11"/>
        <v>0</v>
      </c>
      <c r="AH30" s="4">
        <f t="shared" si="12"/>
        <v>14400</v>
      </c>
    </row>
    <row r="31" spans="2:34" ht="15.75" x14ac:dyDescent="0.25">
      <c r="B31" s="153"/>
      <c r="C31" s="148"/>
      <c r="D31" s="148"/>
      <c r="E31" s="149"/>
      <c r="F31" s="23" t="s">
        <v>289</v>
      </c>
      <c r="G31" s="5"/>
      <c r="H31" s="5"/>
      <c r="I31" s="3">
        <v>50</v>
      </c>
      <c r="J31" s="3">
        <v>3</v>
      </c>
      <c r="K31" s="3">
        <f t="shared" si="0"/>
        <v>150</v>
      </c>
      <c r="L31" s="21"/>
      <c r="M31" s="3">
        <f t="shared" si="0"/>
        <v>0</v>
      </c>
      <c r="N31" s="21"/>
      <c r="O31" s="3">
        <f t="shared" si="0"/>
        <v>0</v>
      </c>
      <c r="P31" s="21">
        <v>3</v>
      </c>
      <c r="Q31" s="3">
        <f t="shared" si="0"/>
        <v>150</v>
      </c>
      <c r="R31" s="21"/>
      <c r="S31" s="3">
        <f t="shared" si="0"/>
        <v>0</v>
      </c>
      <c r="T31" s="21"/>
      <c r="U31" s="3">
        <f t="shared" si="0"/>
        <v>0</v>
      </c>
      <c r="V31" s="21">
        <v>3</v>
      </c>
      <c r="W31" s="3">
        <f t="shared" si="0"/>
        <v>150</v>
      </c>
      <c r="X31" s="21"/>
      <c r="Y31" s="3">
        <f t="shared" si="0"/>
        <v>0</v>
      </c>
      <c r="Z31" s="21"/>
      <c r="AA31" s="3">
        <f t="shared" si="0"/>
        <v>0</v>
      </c>
      <c r="AB31" s="21">
        <v>3</v>
      </c>
      <c r="AC31" s="3">
        <f t="shared" si="13"/>
        <v>150</v>
      </c>
      <c r="AD31" s="21"/>
      <c r="AE31" s="3">
        <f t="shared" si="10"/>
        <v>0</v>
      </c>
      <c r="AF31" s="21"/>
      <c r="AG31" s="3">
        <f t="shared" si="11"/>
        <v>0</v>
      </c>
      <c r="AH31" s="4">
        <f t="shared" si="12"/>
        <v>600</v>
      </c>
    </row>
    <row r="32" spans="2:34" ht="47.25" x14ac:dyDescent="0.25">
      <c r="B32" s="153"/>
      <c r="C32" s="147" t="s">
        <v>290</v>
      </c>
      <c r="D32" s="147" t="s">
        <v>291</v>
      </c>
      <c r="E32" s="147" t="s">
        <v>292</v>
      </c>
      <c r="F32" s="12" t="s">
        <v>293</v>
      </c>
      <c r="G32" s="5"/>
      <c r="H32" s="5"/>
      <c r="I32" s="3"/>
      <c r="J32" s="3"/>
      <c r="K32" s="3">
        <f t="shared" si="0"/>
        <v>0</v>
      </c>
      <c r="L32" s="21"/>
      <c r="M32" s="3">
        <f t="shared" si="0"/>
        <v>0</v>
      </c>
      <c r="N32" s="21"/>
      <c r="O32" s="3">
        <f t="shared" si="0"/>
        <v>0</v>
      </c>
      <c r="P32" s="21"/>
      <c r="Q32" s="3">
        <f t="shared" si="0"/>
        <v>0</v>
      </c>
      <c r="R32" s="21"/>
      <c r="S32" s="3">
        <f t="shared" si="0"/>
        <v>0</v>
      </c>
      <c r="T32" s="21"/>
      <c r="U32" s="3">
        <f t="shared" si="0"/>
        <v>0</v>
      </c>
      <c r="V32" s="21"/>
      <c r="W32" s="3">
        <f t="shared" si="0"/>
        <v>0</v>
      </c>
      <c r="X32" s="21"/>
      <c r="Y32" s="3">
        <f t="shared" si="0"/>
        <v>0</v>
      </c>
      <c r="Z32" s="21"/>
      <c r="AA32" s="3">
        <f t="shared" si="0"/>
        <v>0</v>
      </c>
      <c r="AB32" s="21"/>
      <c r="AC32" s="3">
        <f t="shared" si="13"/>
        <v>0</v>
      </c>
      <c r="AD32" s="21"/>
      <c r="AE32" s="3">
        <f t="shared" si="10"/>
        <v>0</v>
      </c>
      <c r="AF32" s="21"/>
      <c r="AG32" s="3">
        <f t="shared" si="11"/>
        <v>0</v>
      </c>
      <c r="AH32" s="4">
        <f t="shared" si="12"/>
        <v>0</v>
      </c>
    </row>
    <row r="33" spans="2:34" ht="31.5" x14ac:dyDescent="0.25">
      <c r="B33" s="153"/>
      <c r="C33" s="153"/>
      <c r="D33" s="148"/>
      <c r="E33" s="148"/>
      <c r="F33" s="12" t="s">
        <v>294</v>
      </c>
      <c r="G33" s="5"/>
      <c r="H33" s="5"/>
      <c r="I33" s="3">
        <v>10</v>
      </c>
      <c r="J33" s="3">
        <v>9</v>
      </c>
      <c r="K33" s="3">
        <f t="shared" si="0"/>
        <v>90</v>
      </c>
      <c r="L33" s="21"/>
      <c r="M33" s="3">
        <f t="shared" si="0"/>
        <v>0</v>
      </c>
      <c r="N33" s="21"/>
      <c r="O33" s="3">
        <f t="shared" si="0"/>
        <v>0</v>
      </c>
      <c r="P33" s="21"/>
      <c r="Q33" s="3">
        <f t="shared" si="0"/>
        <v>0</v>
      </c>
      <c r="R33" s="21"/>
      <c r="S33" s="3">
        <f t="shared" si="0"/>
        <v>0</v>
      </c>
      <c r="T33" s="21"/>
      <c r="U33" s="3">
        <f t="shared" si="0"/>
        <v>0</v>
      </c>
      <c r="V33" s="21"/>
      <c r="W33" s="3">
        <f t="shared" si="0"/>
        <v>0</v>
      </c>
      <c r="X33" s="21"/>
      <c r="Y33" s="3">
        <f t="shared" si="0"/>
        <v>0</v>
      </c>
      <c r="Z33" s="21"/>
      <c r="AA33" s="3">
        <f t="shared" si="0"/>
        <v>0</v>
      </c>
      <c r="AB33" s="21"/>
      <c r="AC33" s="3">
        <f t="shared" si="13"/>
        <v>0</v>
      </c>
      <c r="AD33" s="21"/>
      <c r="AE33" s="3">
        <f t="shared" si="10"/>
        <v>0</v>
      </c>
      <c r="AF33" s="21"/>
      <c r="AG33" s="3">
        <f t="shared" si="11"/>
        <v>0</v>
      </c>
      <c r="AH33" s="4">
        <f t="shared" si="12"/>
        <v>90</v>
      </c>
    </row>
    <row r="34" spans="2:34" ht="31.5" x14ac:dyDescent="0.25">
      <c r="B34" s="153"/>
      <c r="C34" s="153"/>
      <c r="D34" s="148"/>
      <c r="E34" s="148"/>
      <c r="F34" s="12" t="s">
        <v>295</v>
      </c>
      <c r="G34" s="5"/>
      <c r="H34" s="5"/>
      <c r="I34" s="3">
        <v>5</v>
      </c>
      <c r="J34" s="3">
        <v>9</v>
      </c>
      <c r="K34" s="3">
        <f t="shared" si="0"/>
        <v>45</v>
      </c>
      <c r="L34" s="21"/>
      <c r="M34" s="3">
        <f t="shared" si="0"/>
        <v>0</v>
      </c>
      <c r="N34" s="21"/>
      <c r="O34" s="3">
        <f t="shared" si="0"/>
        <v>0</v>
      </c>
      <c r="P34" s="21"/>
      <c r="Q34" s="3">
        <f t="shared" si="0"/>
        <v>0</v>
      </c>
      <c r="R34" s="21"/>
      <c r="S34" s="3">
        <f t="shared" si="0"/>
        <v>0</v>
      </c>
      <c r="T34" s="21"/>
      <c r="U34" s="3">
        <f t="shared" si="0"/>
        <v>0</v>
      </c>
      <c r="V34" s="21"/>
      <c r="W34" s="3">
        <f t="shared" si="0"/>
        <v>0</v>
      </c>
      <c r="X34" s="21"/>
      <c r="Y34" s="3">
        <f t="shared" si="0"/>
        <v>0</v>
      </c>
      <c r="Z34" s="21"/>
      <c r="AA34" s="3">
        <f t="shared" si="0"/>
        <v>0</v>
      </c>
      <c r="AB34" s="21"/>
      <c r="AC34" s="3">
        <f t="shared" si="13"/>
        <v>0</v>
      </c>
      <c r="AD34" s="21"/>
      <c r="AE34" s="3">
        <f t="shared" si="10"/>
        <v>0</v>
      </c>
      <c r="AF34" s="21"/>
      <c r="AG34" s="3">
        <f t="shared" si="11"/>
        <v>0</v>
      </c>
      <c r="AH34" s="4">
        <f t="shared" si="12"/>
        <v>45</v>
      </c>
    </row>
    <row r="35" spans="2:34" ht="31.5" x14ac:dyDescent="0.25">
      <c r="B35" s="153"/>
      <c r="C35" s="153"/>
      <c r="D35" s="149"/>
      <c r="E35" s="149"/>
      <c r="F35" s="12" t="s">
        <v>296</v>
      </c>
      <c r="G35" s="5"/>
      <c r="H35" s="5"/>
      <c r="I35" s="3">
        <v>13</v>
      </c>
      <c r="J35" s="3">
        <v>120</v>
      </c>
      <c r="K35" s="3">
        <f t="shared" si="0"/>
        <v>1560</v>
      </c>
      <c r="L35" s="21"/>
      <c r="M35" s="3">
        <f t="shared" si="0"/>
        <v>0</v>
      </c>
      <c r="N35" s="21"/>
      <c r="O35" s="3">
        <f t="shared" si="0"/>
        <v>0</v>
      </c>
      <c r="P35" s="21">
        <v>120</v>
      </c>
      <c r="Q35" s="3">
        <f t="shared" si="0"/>
        <v>1560</v>
      </c>
      <c r="R35" s="21"/>
      <c r="S35" s="3">
        <f t="shared" si="0"/>
        <v>0</v>
      </c>
      <c r="T35" s="21"/>
      <c r="U35" s="3">
        <f t="shared" si="0"/>
        <v>0</v>
      </c>
      <c r="V35" s="21">
        <v>120</v>
      </c>
      <c r="W35" s="3">
        <f t="shared" si="0"/>
        <v>1560</v>
      </c>
      <c r="X35" s="21"/>
      <c r="Y35" s="3">
        <f t="shared" si="0"/>
        <v>0</v>
      </c>
      <c r="Z35" s="21"/>
      <c r="AA35" s="3">
        <f t="shared" si="0"/>
        <v>0</v>
      </c>
      <c r="AB35" s="21">
        <v>120</v>
      </c>
      <c r="AC35" s="3">
        <f t="shared" si="13"/>
        <v>1560</v>
      </c>
      <c r="AD35" s="21"/>
      <c r="AE35" s="3">
        <f t="shared" si="10"/>
        <v>0</v>
      </c>
      <c r="AF35" s="21"/>
      <c r="AG35" s="3">
        <f t="shared" si="11"/>
        <v>0</v>
      </c>
      <c r="AH35" s="4">
        <f t="shared" si="12"/>
        <v>6240</v>
      </c>
    </row>
    <row r="36" spans="2:34" ht="47.25" x14ac:dyDescent="0.25">
      <c r="B36" s="153"/>
      <c r="C36" s="153"/>
      <c r="D36" s="147" t="s">
        <v>297</v>
      </c>
      <c r="E36" s="147" t="s">
        <v>298</v>
      </c>
      <c r="F36" s="5" t="s">
        <v>299</v>
      </c>
      <c r="G36" s="5"/>
      <c r="H36" s="5"/>
      <c r="I36" s="9">
        <v>5000</v>
      </c>
      <c r="J36" s="3">
        <v>6</v>
      </c>
      <c r="K36" s="3">
        <f>$I36*J36</f>
        <v>30000</v>
      </c>
      <c r="L36" s="21"/>
      <c r="M36" s="3">
        <f>$I36*L36</f>
        <v>0</v>
      </c>
      <c r="N36" s="21"/>
      <c r="O36" s="3">
        <f>$I36*N36</f>
        <v>0</v>
      </c>
      <c r="P36" s="21"/>
      <c r="Q36" s="3">
        <f>$I36*P36</f>
        <v>0</v>
      </c>
      <c r="R36" s="21"/>
      <c r="S36" s="3">
        <f>$I36*R36</f>
        <v>0</v>
      </c>
      <c r="T36" s="21"/>
      <c r="U36" s="3">
        <f>$I36*T36</f>
        <v>0</v>
      </c>
      <c r="V36" s="21"/>
      <c r="W36" s="3">
        <f>$I36*V36</f>
        <v>0</v>
      </c>
      <c r="X36" s="21"/>
      <c r="Y36" s="3">
        <f>$I36*X36</f>
        <v>0</v>
      </c>
      <c r="Z36" s="21"/>
      <c r="AA36" s="3">
        <f>$I36*Z36</f>
        <v>0</v>
      </c>
      <c r="AB36" s="21"/>
      <c r="AC36" s="3">
        <f>$I36*AB36</f>
        <v>0</v>
      </c>
      <c r="AD36" s="21"/>
      <c r="AE36" s="3">
        <f>$I36*AD36</f>
        <v>0</v>
      </c>
      <c r="AF36" s="21"/>
      <c r="AG36" s="3">
        <f>$I36*AF36</f>
        <v>0</v>
      </c>
      <c r="AH36" s="4">
        <f t="shared" si="12"/>
        <v>30000</v>
      </c>
    </row>
    <row r="37" spans="2:34" ht="47.25" x14ac:dyDescent="0.25">
      <c r="B37" s="153"/>
      <c r="C37" s="153"/>
      <c r="D37" s="148"/>
      <c r="E37" s="148"/>
      <c r="F37" s="5" t="s">
        <v>300</v>
      </c>
      <c r="G37" s="5"/>
      <c r="H37" s="5"/>
      <c r="I37" s="9">
        <v>2500</v>
      </c>
      <c r="J37" s="3">
        <v>6</v>
      </c>
      <c r="K37" s="3">
        <f>$I37*J37</f>
        <v>15000</v>
      </c>
      <c r="L37" s="21"/>
      <c r="M37" s="3">
        <f>$I37*L37</f>
        <v>0</v>
      </c>
      <c r="N37" s="21"/>
      <c r="O37" s="3">
        <f>$I37*N37</f>
        <v>0</v>
      </c>
      <c r="P37" s="21"/>
      <c r="Q37" s="3">
        <f>$I37*P37</f>
        <v>0</v>
      </c>
      <c r="R37" s="21"/>
      <c r="S37" s="3">
        <f>$I37*R37</f>
        <v>0</v>
      </c>
      <c r="T37" s="21"/>
      <c r="U37" s="3">
        <f>$I37*T37</f>
        <v>0</v>
      </c>
      <c r="V37" s="21"/>
      <c r="W37" s="3">
        <f>$I37*V37</f>
        <v>0</v>
      </c>
      <c r="X37" s="21"/>
      <c r="Y37" s="3">
        <f>$I37*X37</f>
        <v>0</v>
      </c>
      <c r="Z37" s="21"/>
      <c r="AA37" s="3">
        <f>$I37*Z37</f>
        <v>0</v>
      </c>
      <c r="AB37" s="21"/>
      <c r="AC37" s="3">
        <f>$I37*AB37</f>
        <v>0</v>
      </c>
      <c r="AD37" s="21"/>
      <c r="AE37" s="3">
        <f>$I37*AD37</f>
        <v>0</v>
      </c>
      <c r="AF37" s="21"/>
      <c r="AG37" s="3">
        <f>$I37*AF37</f>
        <v>0</v>
      </c>
      <c r="AH37" s="4">
        <f t="shared" si="12"/>
        <v>15000</v>
      </c>
    </row>
    <row r="38" spans="2:34" ht="47.25" x14ac:dyDescent="0.25">
      <c r="B38" s="153"/>
      <c r="C38" s="153"/>
      <c r="D38" s="148"/>
      <c r="E38" s="148"/>
      <c r="F38" s="5" t="s">
        <v>301</v>
      </c>
      <c r="G38" s="5"/>
      <c r="H38" s="5"/>
      <c r="I38" s="9">
        <v>1500</v>
      </c>
      <c r="J38" s="3">
        <v>6</v>
      </c>
      <c r="K38" s="3">
        <f>$I38*J38</f>
        <v>9000</v>
      </c>
      <c r="L38" s="21"/>
      <c r="M38" s="3">
        <f>$I38*L38</f>
        <v>0</v>
      </c>
      <c r="N38" s="21"/>
      <c r="O38" s="3">
        <f>$I38*N38</f>
        <v>0</v>
      </c>
      <c r="P38" s="21"/>
      <c r="Q38" s="3">
        <f>$I38*P38</f>
        <v>0</v>
      </c>
      <c r="R38" s="21"/>
      <c r="S38" s="3">
        <f>$I38*R38</f>
        <v>0</v>
      </c>
      <c r="T38" s="21"/>
      <c r="U38" s="3">
        <f>$I38*T38</f>
        <v>0</v>
      </c>
      <c r="V38" s="21"/>
      <c r="W38" s="3">
        <f>$I38*V38</f>
        <v>0</v>
      </c>
      <c r="X38" s="21"/>
      <c r="Y38" s="3">
        <f>$I38*X38</f>
        <v>0</v>
      </c>
      <c r="Z38" s="21"/>
      <c r="AA38" s="3">
        <f>$I38*Z38</f>
        <v>0</v>
      </c>
      <c r="AB38" s="21"/>
      <c r="AC38" s="3">
        <f>$I38*AB38</f>
        <v>0</v>
      </c>
      <c r="AD38" s="21"/>
      <c r="AE38" s="3">
        <f>$I38*AD38</f>
        <v>0</v>
      </c>
      <c r="AF38" s="21"/>
      <c r="AG38" s="3">
        <f>$I38*AF38</f>
        <v>0</v>
      </c>
      <c r="AH38" s="4">
        <f t="shared" si="12"/>
        <v>9000</v>
      </c>
    </row>
    <row r="39" spans="2:34" ht="31.5" x14ac:dyDescent="0.25">
      <c r="B39" s="153"/>
      <c r="C39" s="153"/>
      <c r="D39" s="148"/>
      <c r="E39" s="149"/>
      <c r="F39" s="12" t="s">
        <v>302</v>
      </c>
      <c r="G39" s="5"/>
      <c r="H39" s="5" t="s">
        <v>410</v>
      </c>
      <c r="I39" s="3">
        <v>30</v>
      </c>
      <c r="J39" s="3">
        <f>6*50</f>
        <v>300</v>
      </c>
      <c r="K39" s="3">
        <f>$I39*J39</f>
        <v>9000</v>
      </c>
      <c r="L39" s="21"/>
      <c r="M39" s="3">
        <f>$I39*L39</f>
        <v>0</v>
      </c>
      <c r="N39" s="21"/>
      <c r="O39" s="3">
        <f>$I39*N39</f>
        <v>0</v>
      </c>
      <c r="P39" s="21"/>
      <c r="Q39" s="3">
        <f>$I39*P39</f>
        <v>0</v>
      </c>
      <c r="R39" s="21"/>
      <c r="S39" s="3">
        <f>$I39*R39</f>
        <v>0</v>
      </c>
      <c r="T39" s="21"/>
      <c r="U39" s="3">
        <f>$I39*T39</f>
        <v>0</v>
      </c>
      <c r="V39" s="21"/>
      <c r="W39" s="3">
        <f>$I39*V39</f>
        <v>0</v>
      </c>
      <c r="X39" s="21"/>
      <c r="Y39" s="3">
        <f>$I39*X39</f>
        <v>0</v>
      </c>
      <c r="Z39" s="21"/>
      <c r="AA39" s="3">
        <f>$I39*Z39</f>
        <v>0</v>
      </c>
      <c r="AB39" s="21"/>
      <c r="AC39" s="3">
        <f>$I39*AB39</f>
        <v>0</v>
      </c>
      <c r="AD39" s="21"/>
      <c r="AE39" s="3">
        <f>$I39*AD39</f>
        <v>0</v>
      </c>
      <c r="AF39" s="21"/>
      <c r="AG39" s="3">
        <f>$I39*AF39</f>
        <v>0</v>
      </c>
      <c r="AH39" s="4">
        <f t="shared" si="12"/>
        <v>9000</v>
      </c>
    </row>
    <row r="40" spans="2:34" ht="47.25" x14ac:dyDescent="0.25">
      <c r="B40" s="153"/>
      <c r="C40" s="153"/>
      <c r="D40" s="148"/>
      <c r="E40" s="24" t="s">
        <v>303</v>
      </c>
      <c r="F40" s="12" t="s">
        <v>304</v>
      </c>
      <c r="G40" s="5"/>
      <c r="H40" s="5"/>
      <c r="I40" s="3">
        <v>30</v>
      </c>
      <c r="J40" s="3">
        <f>15*3</f>
        <v>45</v>
      </c>
      <c r="K40" s="3">
        <f>$I40*J40</f>
        <v>1350</v>
      </c>
      <c r="L40" s="21"/>
      <c r="M40" s="3">
        <f>$I40*L40</f>
        <v>0</v>
      </c>
      <c r="N40" s="21"/>
      <c r="O40" s="3">
        <f>$I40*N40</f>
        <v>0</v>
      </c>
      <c r="P40" s="21"/>
      <c r="Q40" s="3">
        <f>$I40*P40</f>
        <v>0</v>
      </c>
      <c r="R40" s="21"/>
      <c r="S40" s="3">
        <f>$I40*R40</f>
        <v>0</v>
      </c>
      <c r="T40" s="21"/>
      <c r="U40" s="3">
        <f>$I40*T40</f>
        <v>0</v>
      </c>
      <c r="V40" s="21"/>
      <c r="W40" s="3">
        <f>$I40*V40</f>
        <v>0</v>
      </c>
      <c r="X40" s="21"/>
      <c r="Y40" s="3">
        <f>$I40*X40</f>
        <v>0</v>
      </c>
      <c r="Z40" s="21"/>
      <c r="AA40" s="3">
        <f>$I40*Z40</f>
        <v>0</v>
      </c>
      <c r="AB40" s="21"/>
      <c r="AC40" s="3">
        <f>$I40*AB40</f>
        <v>0</v>
      </c>
      <c r="AD40" s="21"/>
      <c r="AE40" s="3">
        <f>$I40*AD40</f>
        <v>0</v>
      </c>
      <c r="AF40" s="21"/>
      <c r="AG40" s="3">
        <f>$I40*AF40</f>
        <v>0</v>
      </c>
      <c r="AH40" s="4">
        <f t="shared" si="12"/>
        <v>1350</v>
      </c>
    </row>
    <row r="41" spans="2:34" ht="31.5" x14ac:dyDescent="0.25">
      <c r="B41" s="153"/>
      <c r="C41" s="153"/>
      <c r="D41" s="148"/>
      <c r="E41" s="147" t="s">
        <v>305</v>
      </c>
      <c r="F41" s="12" t="s">
        <v>306</v>
      </c>
      <c r="G41" s="5"/>
      <c r="H41" s="5"/>
      <c r="I41" s="3"/>
      <c r="J41" s="3"/>
      <c r="K41" s="3">
        <f t="shared" ref="K41:Y104" si="14">$I41*J41</f>
        <v>0</v>
      </c>
      <c r="L41" s="21"/>
      <c r="M41" s="3">
        <f t="shared" ref="M41:M104" si="15">$I41*L41</f>
        <v>0</v>
      </c>
      <c r="N41" s="21"/>
      <c r="O41" s="3">
        <f t="shared" ref="O41:O104" si="16">$I41*N41</f>
        <v>0</v>
      </c>
      <c r="P41" s="21"/>
      <c r="Q41" s="3">
        <f t="shared" ref="Q41:Q104" si="17">$I41*P41</f>
        <v>0</v>
      </c>
      <c r="R41" s="21"/>
      <c r="S41" s="3">
        <f t="shared" ref="S41:S104" si="18">$I41*R41</f>
        <v>0</v>
      </c>
      <c r="T41" s="21"/>
      <c r="U41" s="3">
        <f t="shared" ref="U41:U104" si="19">$I41*T41</f>
        <v>0</v>
      </c>
      <c r="V41" s="21"/>
      <c r="W41" s="3">
        <f t="shared" ref="W41:W104" si="20">$I41*V41</f>
        <v>0</v>
      </c>
      <c r="X41" s="21"/>
      <c r="Y41" s="3">
        <f t="shared" ref="Y41:Y104" si="21">$I41*X41</f>
        <v>0</v>
      </c>
      <c r="Z41" s="21"/>
      <c r="AA41" s="3">
        <f t="shared" ref="AA41:AC104" si="22">$I41*Z41</f>
        <v>0</v>
      </c>
      <c r="AB41" s="21"/>
      <c r="AC41" s="3">
        <f t="shared" ref="AC41:AC104" si="23">$I41*AB41</f>
        <v>0</v>
      </c>
      <c r="AD41" s="21"/>
      <c r="AE41" s="3">
        <f t="shared" ref="AE41:AE104" si="24">$I41*AD41</f>
        <v>0</v>
      </c>
      <c r="AF41" s="21"/>
      <c r="AG41" s="3">
        <f t="shared" ref="AG41:AG104" si="25">$I41*AF41</f>
        <v>0</v>
      </c>
      <c r="AH41" s="4">
        <f t="shared" si="12"/>
        <v>0</v>
      </c>
    </row>
    <row r="42" spans="2:34" ht="15.75" x14ac:dyDescent="0.25">
      <c r="B42" s="153"/>
      <c r="C42" s="153"/>
      <c r="D42" s="148"/>
      <c r="E42" s="153"/>
      <c r="F42" s="12" t="s">
        <v>289</v>
      </c>
      <c r="G42" s="5"/>
      <c r="H42" s="5"/>
      <c r="I42" s="3">
        <v>50</v>
      </c>
      <c r="J42" s="3">
        <v>2</v>
      </c>
      <c r="K42" s="3">
        <f t="shared" si="14"/>
        <v>100</v>
      </c>
      <c r="L42" s="21"/>
      <c r="M42" s="3">
        <f t="shared" si="15"/>
        <v>0</v>
      </c>
      <c r="N42" s="21"/>
      <c r="O42" s="3">
        <f t="shared" si="16"/>
        <v>0</v>
      </c>
      <c r="P42" s="21"/>
      <c r="Q42" s="3">
        <f t="shared" si="17"/>
        <v>0</v>
      </c>
      <c r="R42" s="21"/>
      <c r="S42" s="3">
        <f t="shared" si="18"/>
        <v>0</v>
      </c>
      <c r="T42" s="21"/>
      <c r="U42" s="3">
        <f t="shared" si="19"/>
        <v>0</v>
      </c>
      <c r="V42" s="21"/>
      <c r="W42" s="3">
        <f t="shared" si="20"/>
        <v>0</v>
      </c>
      <c r="X42" s="21"/>
      <c r="Y42" s="3">
        <f t="shared" si="21"/>
        <v>0</v>
      </c>
      <c r="Z42" s="21"/>
      <c r="AA42" s="3">
        <f t="shared" si="22"/>
        <v>0</v>
      </c>
      <c r="AB42" s="21"/>
      <c r="AC42" s="3">
        <f t="shared" si="23"/>
        <v>0</v>
      </c>
      <c r="AD42" s="21"/>
      <c r="AE42" s="3">
        <f t="shared" si="24"/>
        <v>0</v>
      </c>
      <c r="AF42" s="21"/>
      <c r="AG42" s="3">
        <f t="shared" si="25"/>
        <v>0</v>
      </c>
      <c r="AH42" s="4">
        <f t="shared" si="12"/>
        <v>100</v>
      </c>
    </row>
    <row r="43" spans="2:34" ht="15.75" x14ac:dyDescent="0.25">
      <c r="B43" s="153"/>
      <c r="C43" s="153"/>
      <c r="D43" s="148"/>
      <c r="E43" s="153"/>
      <c r="F43" s="12" t="s">
        <v>307</v>
      </c>
      <c r="G43" s="5"/>
      <c r="H43" s="5"/>
      <c r="I43" s="3">
        <v>30</v>
      </c>
      <c r="J43" s="3"/>
      <c r="K43" s="3">
        <f t="shared" si="14"/>
        <v>0</v>
      </c>
      <c r="L43" s="21">
        <f>10+3+5</f>
        <v>18</v>
      </c>
      <c r="M43" s="3">
        <f t="shared" si="15"/>
        <v>540</v>
      </c>
      <c r="N43" s="21"/>
      <c r="O43" s="3">
        <f t="shared" si="16"/>
        <v>0</v>
      </c>
      <c r="P43" s="21"/>
      <c r="Q43" s="3">
        <f t="shared" si="17"/>
        <v>0</v>
      </c>
      <c r="R43" s="21"/>
      <c r="S43" s="3">
        <f t="shared" si="18"/>
        <v>0</v>
      </c>
      <c r="T43" s="21"/>
      <c r="U43" s="3">
        <f t="shared" si="19"/>
        <v>0</v>
      </c>
      <c r="V43" s="21"/>
      <c r="W43" s="3">
        <f t="shared" si="20"/>
        <v>0</v>
      </c>
      <c r="X43" s="21"/>
      <c r="Y43" s="3">
        <f t="shared" si="21"/>
        <v>0</v>
      </c>
      <c r="Z43" s="21"/>
      <c r="AA43" s="3">
        <f t="shared" si="22"/>
        <v>0</v>
      </c>
      <c r="AB43" s="21"/>
      <c r="AC43" s="3">
        <f t="shared" si="23"/>
        <v>0</v>
      </c>
      <c r="AD43" s="21"/>
      <c r="AE43" s="3">
        <f t="shared" si="24"/>
        <v>0</v>
      </c>
      <c r="AF43" s="21"/>
      <c r="AG43" s="3">
        <f t="shared" si="25"/>
        <v>0</v>
      </c>
      <c r="AH43" s="4">
        <f t="shared" si="12"/>
        <v>540</v>
      </c>
    </row>
    <row r="44" spans="2:34" ht="31.5" x14ac:dyDescent="0.25">
      <c r="B44" s="153"/>
      <c r="C44" s="153"/>
      <c r="D44" s="149"/>
      <c r="E44" s="154"/>
      <c r="F44" s="25" t="s">
        <v>308</v>
      </c>
      <c r="G44" s="5"/>
      <c r="H44" s="5" t="s">
        <v>411</v>
      </c>
      <c r="I44" s="3">
        <v>30</v>
      </c>
      <c r="J44" s="3"/>
      <c r="K44" s="3">
        <f t="shared" si="14"/>
        <v>0</v>
      </c>
      <c r="L44" s="21">
        <f>18*2</f>
        <v>36</v>
      </c>
      <c r="M44" s="3">
        <f t="shared" si="15"/>
        <v>1080</v>
      </c>
      <c r="N44" s="21"/>
      <c r="O44" s="3">
        <f t="shared" si="16"/>
        <v>0</v>
      </c>
      <c r="P44" s="21"/>
      <c r="Q44" s="3">
        <f t="shared" si="17"/>
        <v>0</v>
      </c>
      <c r="R44" s="21"/>
      <c r="S44" s="3">
        <f t="shared" si="18"/>
        <v>0</v>
      </c>
      <c r="T44" s="21"/>
      <c r="U44" s="3">
        <f t="shared" si="19"/>
        <v>0</v>
      </c>
      <c r="V44" s="21"/>
      <c r="W44" s="3">
        <f t="shared" si="20"/>
        <v>0</v>
      </c>
      <c r="X44" s="21"/>
      <c r="Y44" s="3">
        <f t="shared" si="21"/>
        <v>0</v>
      </c>
      <c r="Z44" s="21"/>
      <c r="AA44" s="3">
        <f t="shared" si="22"/>
        <v>0</v>
      </c>
      <c r="AB44" s="21"/>
      <c r="AC44" s="3">
        <f t="shared" si="23"/>
        <v>0</v>
      </c>
      <c r="AD44" s="21"/>
      <c r="AE44" s="3">
        <f t="shared" si="24"/>
        <v>0</v>
      </c>
      <c r="AF44" s="21"/>
      <c r="AG44" s="3">
        <f t="shared" si="25"/>
        <v>0</v>
      </c>
      <c r="AH44" s="4">
        <f t="shared" si="12"/>
        <v>1080</v>
      </c>
    </row>
    <row r="45" spans="2:34" ht="31.5" x14ac:dyDescent="0.25">
      <c r="B45" s="153"/>
      <c r="C45" s="153"/>
      <c r="D45" s="156"/>
      <c r="E45" s="147" t="s">
        <v>309</v>
      </c>
      <c r="F45" s="12" t="s">
        <v>310</v>
      </c>
      <c r="G45" s="5" t="s">
        <v>412</v>
      </c>
      <c r="H45" s="8" t="s">
        <v>413</v>
      </c>
      <c r="I45" s="3">
        <v>90</v>
      </c>
      <c r="J45" s="3">
        <f>25*3</f>
        <v>75</v>
      </c>
      <c r="K45" s="3">
        <f t="shared" si="14"/>
        <v>6750</v>
      </c>
      <c r="L45" s="3">
        <f>25*3</f>
        <v>75</v>
      </c>
      <c r="M45" s="3">
        <f t="shared" si="15"/>
        <v>6750</v>
      </c>
      <c r="N45" s="3">
        <f>25*3</f>
        <v>75</v>
      </c>
      <c r="O45" s="3">
        <f t="shared" si="16"/>
        <v>6750</v>
      </c>
      <c r="P45" s="3">
        <f>25*3</f>
        <v>75</v>
      </c>
      <c r="Q45" s="3">
        <f t="shared" si="17"/>
        <v>6750</v>
      </c>
      <c r="R45" s="3">
        <f>25*3</f>
        <v>75</v>
      </c>
      <c r="S45" s="3">
        <f t="shared" si="18"/>
        <v>6750</v>
      </c>
      <c r="T45" s="3">
        <f>25*3</f>
        <v>75</v>
      </c>
      <c r="U45" s="3">
        <f t="shared" si="19"/>
        <v>6750</v>
      </c>
      <c r="V45" s="3">
        <f>25*3</f>
        <v>75</v>
      </c>
      <c r="W45" s="3">
        <f t="shared" si="20"/>
        <v>6750</v>
      </c>
      <c r="X45" s="3">
        <f>25*3</f>
        <v>75</v>
      </c>
      <c r="Y45" s="3">
        <f t="shared" si="21"/>
        <v>6750</v>
      </c>
      <c r="Z45" s="3">
        <f>25*3</f>
        <v>75</v>
      </c>
      <c r="AA45" s="3">
        <f t="shared" si="22"/>
        <v>6750</v>
      </c>
      <c r="AB45" s="3">
        <f>25*3</f>
        <v>75</v>
      </c>
      <c r="AC45" s="3">
        <f t="shared" si="23"/>
        <v>6750</v>
      </c>
      <c r="AD45" s="3">
        <f>25*3</f>
        <v>75</v>
      </c>
      <c r="AE45" s="3">
        <f t="shared" si="24"/>
        <v>6750</v>
      </c>
      <c r="AF45" s="3">
        <f>25*3</f>
        <v>75</v>
      </c>
      <c r="AG45" s="3">
        <f t="shared" si="25"/>
        <v>6750</v>
      </c>
      <c r="AH45" s="4">
        <f t="shared" si="12"/>
        <v>81000</v>
      </c>
    </row>
    <row r="46" spans="2:34" ht="31.5" x14ac:dyDescent="0.25">
      <c r="B46" s="153"/>
      <c r="C46" s="153"/>
      <c r="D46" s="157"/>
      <c r="E46" s="149"/>
      <c r="F46" s="12" t="s">
        <v>311</v>
      </c>
      <c r="G46" s="5"/>
      <c r="H46" s="5" t="s">
        <v>414</v>
      </c>
      <c r="I46" s="3">
        <v>30</v>
      </c>
      <c r="J46" s="3">
        <f>85*3</f>
        <v>255</v>
      </c>
      <c r="K46" s="3">
        <f t="shared" si="14"/>
        <v>7650</v>
      </c>
      <c r="L46" s="21"/>
      <c r="M46" s="3">
        <f t="shared" si="15"/>
        <v>0</v>
      </c>
      <c r="N46" s="21"/>
      <c r="O46" s="3">
        <f t="shared" si="16"/>
        <v>0</v>
      </c>
      <c r="P46" s="21"/>
      <c r="Q46" s="3">
        <f t="shared" si="17"/>
        <v>0</v>
      </c>
      <c r="R46" s="21"/>
      <c r="S46" s="3">
        <f t="shared" si="18"/>
        <v>0</v>
      </c>
      <c r="T46" s="21"/>
      <c r="U46" s="3">
        <f t="shared" si="19"/>
        <v>0</v>
      </c>
      <c r="V46" s="21"/>
      <c r="W46" s="3">
        <f t="shared" si="20"/>
        <v>0</v>
      </c>
      <c r="X46" s="21"/>
      <c r="Y46" s="3">
        <f t="shared" si="21"/>
        <v>0</v>
      </c>
      <c r="Z46" s="21"/>
      <c r="AA46" s="3">
        <f t="shared" si="22"/>
        <v>0</v>
      </c>
      <c r="AB46" s="21"/>
      <c r="AC46" s="3">
        <f t="shared" si="23"/>
        <v>0</v>
      </c>
      <c r="AD46" s="21"/>
      <c r="AE46" s="3">
        <f t="shared" si="24"/>
        <v>0</v>
      </c>
      <c r="AF46" s="21"/>
      <c r="AG46" s="3">
        <f t="shared" si="25"/>
        <v>0</v>
      </c>
      <c r="AH46" s="4">
        <f t="shared" si="12"/>
        <v>7650</v>
      </c>
    </row>
    <row r="47" spans="2:34" ht="63" x14ac:dyDescent="0.25">
      <c r="B47" s="153"/>
      <c r="C47" s="153"/>
      <c r="D47" s="157"/>
      <c r="E47" s="12" t="s">
        <v>312</v>
      </c>
      <c r="F47" s="5" t="s">
        <v>313</v>
      </c>
      <c r="G47" s="5"/>
      <c r="H47" s="5" t="s">
        <v>415</v>
      </c>
      <c r="I47" s="9">
        <v>500</v>
      </c>
      <c r="J47" s="3">
        <f>4*3</f>
        <v>12</v>
      </c>
      <c r="K47" s="3">
        <f t="shared" si="14"/>
        <v>6000</v>
      </c>
      <c r="L47" s="3">
        <f>4*3</f>
        <v>12</v>
      </c>
      <c r="M47" s="3">
        <f t="shared" si="15"/>
        <v>6000</v>
      </c>
      <c r="N47" s="3">
        <f>4*3</f>
        <v>12</v>
      </c>
      <c r="O47" s="3">
        <f t="shared" si="16"/>
        <v>6000</v>
      </c>
      <c r="P47" s="3">
        <f>4*3</f>
        <v>12</v>
      </c>
      <c r="Q47" s="3">
        <f t="shared" si="17"/>
        <v>6000</v>
      </c>
      <c r="R47" s="3">
        <f>4*3</f>
        <v>12</v>
      </c>
      <c r="S47" s="3">
        <f t="shared" si="18"/>
        <v>6000</v>
      </c>
      <c r="T47" s="3">
        <f>4*3</f>
        <v>12</v>
      </c>
      <c r="U47" s="3">
        <f t="shared" si="19"/>
        <v>6000</v>
      </c>
      <c r="V47" s="3">
        <f>4*3</f>
        <v>12</v>
      </c>
      <c r="W47" s="3">
        <f t="shared" si="20"/>
        <v>6000</v>
      </c>
      <c r="X47" s="3">
        <f>4*3</f>
        <v>12</v>
      </c>
      <c r="Y47" s="3">
        <f t="shared" si="21"/>
        <v>6000</v>
      </c>
      <c r="Z47" s="3">
        <f>4*3</f>
        <v>12</v>
      </c>
      <c r="AA47" s="3">
        <f t="shared" si="22"/>
        <v>6000</v>
      </c>
      <c r="AB47" s="3">
        <f>4*3</f>
        <v>12</v>
      </c>
      <c r="AC47" s="3">
        <f t="shared" si="23"/>
        <v>6000</v>
      </c>
      <c r="AD47" s="3">
        <f>4*3</f>
        <v>12</v>
      </c>
      <c r="AE47" s="3">
        <f t="shared" si="24"/>
        <v>6000</v>
      </c>
      <c r="AF47" s="3">
        <f>4*3</f>
        <v>12</v>
      </c>
      <c r="AG47" s="3">
        <f t="shared" si="25"/>
        <v>6000</v>
      </c>
      <c r="AH47" s="4">
        <f t="shared" si="12"/>
        <v>72000</v>
      </c>
    </row>
    <row r="48" spans="2:34" ht="47.25" x14ac:dyDescent="0.25">
      <c r="B48" s="153"/>
      <c r="C48" s="153"/>
      <c r="D48" s="157"/>
      <c r="E48" s="147" t="s">
        <v>314</v>
      </c>
      <c r="F48" s="12" t="s">
        <v>315</v>
      </c>
      <c r="G48" s="5"/>
      <c r="H48" s="5"/>
      <c r="I48" s="9">
        <v>5000</v>
      </c>
      <c r="J48" s="3">
        <v>3</v>
      </c>
      <c r="K48" s="3">
        <f t="shared" si="14"/>
        <v>15000</v>
      </c>
      <c r="L48" s="21"/>
      <c r="M48" s="3">
        <f t="shared" si="15"/>
        <v>0</v>
      </c>
      <c r="N48" s="21"/>
      <c r="O48" s="3">
        <f t="shared" si="16"/>
        <v>0</v>
      </c>
      <c r="P48" s="21"/>
      <c r="Q48" s="3">
        <f t="shared" si="17"/>
        <v>0</v>
      </c>
      <c r="R48" s="21"/>
      <c r="S48" s="3">
        <f t="shared" si="18"/>
        <v>0</v>
      </c>
      <c r="T48" s="21"/>
      <c r="U48" s="3">
        <f t="shared" si="19"/>
        <v>0</v>
      </c>
      <c r="V48" s="21"/>
      <c r="W48" s="3">
        <f t="shared" si="20"/>
        <v>0</v>
      </c>
      <c r="X48" s="21"/>
      <c r="Y48" s="3">
        <f t="shared" si="21"/>
        <v>0</v>
      </c>
      <c r="Z48" s="21"/>
      <c r="AA48" s="3">
        <f t="shared" si="22"/>
        <v>0</v>
      </c>
      <c r="AB48" s="21"/>
      <c r="AC48" s="3">
        <f t="shared" si="23"/>
        <v>0</v>
      </c>
      <c r="AD48" s="21"/>
      <c r="AE48" s="3">
        <f t="shared" si="24"/>
        <v>0</v>
      </c>
      <c r="AF48" s="21"/>
      <c r="AG48" s="3">
        <f t="shared" si="25"/>
        <v>0</v>
      </c>
      <c r="AH48" s="4">
        <f t="shared" si="12"/>
        <v>15000</v>
      </c>
    </row>
    <row r="49" spans="2:34" ht="31.5" x14ac:dyDescent="0.25">
      <c r="B49" s="153"/>
      <c r="C49" s="153"/>
      <c r="D49" s="157"/>
      <c r="E49" s="148"/>
      <c r="F49" s="12" t="s">
        <v>416</v>
      </c>
      <c r="G49" s="5"/>
      <c r="H49" s="5"/>
      <c r="I49" s="9">
        <v>2500</v>
      </c>
      <c r="J49" s="3">
        <v>3</v>
      </c>
      <c r="K49" s="3">
        <f t="shared" si="14"/>
        <v>7500</v>
      </c>
      <c r="L49" s="21"/>
      <c r="M49" s="3">
        <f t="shared" si="15"/>
        <v>0</v>
      </c>
      <c r="N49" s="21"/>
      <c r="O49" s="3">
        <f t="shared" si="16"/>
        <v>0</v>
      </c>
      <c r="P49" s="21"/>
      <c r="Q49" s="3">
        <f t="shared" si="17"/>
        <v>0</v>
      </c>
      <c r="R49" s="21"/>
      <c r="S49" s="3">
        <f t="shared" si="18"/>
        <v>0</v>
      </c>
      <c r="T49" s="21"/>
      <c r="U49" s="3">
        <f t="shared" si="19"/>
        <v>0</v>
      </c>
      <c r="V49" s="21"/>
      <c r="W49" s="3">
        <f t="shared" si="20"/>
        <v>0</v>
      </c>
      <c r="X49" s="21"/>
      <c r="Y49" s="3">
        <f t="shared" si="21"/>
        <v>0</v>
      </c>
      <c r="Z49" s="21"/>
      <c r="AA49" s="3">
        <f t="shared" si="22"/>
        <v>0</v>
      </c>
      <c r="AB49" s="21"/>
      <c r="AC49" s="3">
        <f t="shared" si="23"/>
        <v>0</v>
      </c>
      <c r="AD49" s="21"/>
      <c r="AE49" s="3">
        <f t="shared" si="24"/>
        <v>0</v>
      </c>
      <c r="AF49" s="21"/>
      <c r="AG49" s="3">
        <f t="shared" si="25"/>
        <v>0</v>
      </c>
      <c r="AH49" s="4">
        <f t="shared" si="12"/>
        <v>7500</v>
      </c>
    </row>
    <row r="50" spans="2:34" ht="31.5" x14ac:dyDescent="0.25">
      <c r="B50" s="153"/>
      <c r="C50" s="153"/>
      <c r="D50" s="157"/>
      <c r="E50" s="149"/>
      <c r="F50" s="12" t="s">
        <v>316</v>
      </c>
      <c r="G50" s="5"/>
      <c r="H50" s="5"/>
      <c r="I50" s="9">
        <v>1500</v>
      </c>
      <c r="J50" s="3">
        <v>3</v>
      </c>
      <c r="K50" s="3">
        <f t="shared" si="14"/>
        <v>4500</v>
      </c>
      <c r="L50" s="21"/>
      <c r="M50" s="3">
        <f t="shared" si="15"/>
        <v>0</v>
      </c>
      <c r="N50" s="21"/>
      <c r="O50" s="3">
        <f t="shared" si="16"/>
        <v>0</v>
      </c>
      <c r="P50" s="21"/>
      <c r="Q50" s="3">
        <f t="shared" si="17"/>
        <v>0</v>
      </c>
      <c r="R50" s="21"/>
      <c r="S50" s="3">
        <f t="shared" si="18"/>
        <v>0</v>
      </c>
      <c r="T50" s="21"/>
      <c r="U50" s="3">
        <f t="shared" si="19"/>
        <v>0</v>
      </c>
      <c r="V50" s="21"/>
      <c r="W50" s="3">
        <f t="shared" si="20"/>
        <v>0</v>
      </c>
      <c r="X50" s="21"/>
      <c r="Y50" s="3">
        <f t="shared" si="21"/>
        <v>0</v>
      </c>
      <c r="Z50" s="21"/>
      <c r="AA50" s="3">
        <f t="shared" si="22"/>
        <v>0</v>
      </c>
      <c r="AB50" s="21"/>
      <c r="AC50" s="3">
        <f t="shared" si="23"/>
        <v>0</v>
      </c>
      <c r="AD50" s="21"/>
      <c r="AE50" s="3">
        <f t="shared" si="24"/>
        <v>0</v>
      </c>
      <c r="AF50" s="21"/>
      <c r="AG50" s="3">
        <f t="shared" si="25"/>
        <v>0</v>
      </c>
      <c r="AH50" s="4">
        <f t="shared" si="12"/>
        <v>4500</v>
      </c>
    </row>
    <row r="51" spans="2:34" ht="31.5" x14ac:dyDescent="0.25">
      <c r="B51" s="153"/>
      <c r="C51" s="153"/>
      <c r="D51" s="157"/>
      <c r="E51" s="5" t="s">
        <v>317</v>
      </c>
      <c r="F51" s="12" t="s">
        <v>318</v>
      </c>
      <c r="G51" s="5"/>
      <c r="H51" s="5"/>
      <c r="I51" s="3">
        <v>500</v>
      </c>
      <c r="J51" s="3">
        <v>3</v>
      </c>
      <c r="K51" s="3">
        <f t="shared" si="14"/>
        <v>1500</v>
      </c>
      <c r="L51" s="21"/>
      <c r="M51" s="3">
        <f t="shared" si="15"/>
        <v>0</v>
      </c>
      <c r="N51" s="21"/>
      <c r="O51" s="3">
        <f t="shared" si="16"/>
        <v>0</v>
      </c>
      <c r="P51" s="21">
        <v>3</v>
      </c>
      <c r="Q51" s="3">
        <f t="shared" si="17"/>
        <v>1500</v>
      </c>
      <c r="R51" s="21"/>
      <c r="S51" s="3">
        <f t="shared" si="18"/>
        <v>0</v>
      </c>
      <c r="T51" s="21"/>
      <c r="U51" s="3">
        <f t="shared" si="19"/>
        <v>0</v>
      </c>
      <c r="V51" s="21">
        <v>3</v>
      </c>
      <c r="W51" s="3">
        <f t="shared" si="20"/>
        <v>1500</v>
      </c>
      <c r="X51" s="21"/>
      <c r="Y51" s="3">
        <f t="shared" si="21"/>
        <v>0</v>
      </c>
      <c r="Z51" s="21"/>
      <c r="AA51" s="3">
        <f t="shared" si="22"/>
        <v>0</v>
      </c>
      <c r="AB51" s="21">
        <v>3</v>
      </c>
      <c r="AC51" s="3">
        <f t="shared" si="23"/>
        <v>1500</v>
      </c>
      <c r="AD51" s="21"/>
      <c r="AE51" s="3">
        <f t="shared" si="24"/>
        <v>0</v>
      </c>
      <c r="AF51" s="21"/>
      <c r="AG51" s="3">
        <f t="shared" si="25"/>
        <v>0</v>
      </c>
      <c r="AH51" s="4">
        <f t="shared" si="12"/>
        <v>6000</v>
      </c>
    </row>
    <row r="52" spans="2:34" ht="31.5" x14ac:dyDescent="0.25">
      <c r="B52" s="153"/>
      <c r="C52" s="153"/>
      <c r="D52" s="157"/>
      <c r="E52" s="12" t="s">
        <v>319</v>
      </c>
      <c r="F52" s="12" t="s">
        <v>320</v>
      </c>
      <c r="G52" s="5"/>
      <c r="H52" s="5"/>
      <c r="I52" s="3">
        <v>7500</v>
      </c>
      <c r="J52" s="3">
        <v>1</v>
      </c>
      <c r="K52" s="3">
        <f t="shared" si="14"/>
        <v>7500</v>
      </c>
      <c r="L52" s="21"/>
      <c r="M52" s="3">
        <f t="shared" si="15"/>
        <v>0</v>
      </c>
      <c r="N52" s="21"/>
      <c r="O52" s="3">
        <f t="shared" si="16"/>
        <v>0</v>
      </c>
      <c r="P52" s="21"/>
      <c r="Q52" s="3">
        <f t="shared" si="17"/>
        <v>0</v>
      </c>
      <c r="R52" s="21"/>
      <c r="S52" s="3">
        <f t="shared" si="18"/>
        <v>0</v>
      </c>
      <c r="T52" s="21"/>
      <c r="U52" s="3">
        <f t="shared" si="19"/>
        <v>0</v>
      </c>
      <c r="V52" s="21"/>
      <c r="W52" s="3">
        <f t="shared" si="20"/>
        <v>0</v>
      </c>
      <c r="X52" s="21"/>
      <c r="Y52" s="3">
        <f t="shared" si="21"/>
        <v>0</v>
      </c>
      <c r="Z52" s="21"/>
      <c r="AA52" s="3">
        <f t="shared" si="22"/>
        <v>0</v>
      </c>
      <c r="AB52" s="21"/>
      <c r="AC52" s="3">
        <f t="shared" si="23"/>
        <v>0</v>
      </c>
      <c r="AD52" s="21"/>
      <c r="AE52" s="3">
        <f t="shared" si="24"/>
        <v>0</v>
      </c>
      <c r="AF52" s="21"/>
      <c r="AG52" s="3">
        <f t="shared" si="25"/>
        <v>0</v>
      </c>
      <c r="AH52" s="4">
        <f t="shared" si="12"/>
        <v>7500</v>
      </c>
    </row>
    <row r="53" spans="2:34" ht="31.5" x14ac:dyDescent="0.25">
      <c r="B53" s="153"/>
      <c r="C53" s="153"/>
      <c r="D53" s="157"/>
      <c r="E53" s="147" t="s">
        <v>321</v>
      </c>
      <c r="F53" s="12" t="s">
        <v>322</v>
      </c>
      <c r="G53" s="5"/>
      <c r="H53" s="5"/>
      <c r="I53" s="3"/>
      <c r="J53" s="3"/>
      <c r="K53" s="3">
        <f t="shared" si="14"/>
        <v>0</v>
      </c>
      <c r="L53" s="21"/>
      <c r="M53" s="3">
        <f t="shared" si="15"/>
        <v>0</v>
      </c>
      <c r="N53" s="21"/>
      <c r="O53" s="3">
        <f t="shared" si="16"/>
        <v>0</v>
      </c>
      <c r="P53" s="21"/>
      <c r="Q53" s="3">
        <f t="shared" si="17"/>
        <v>0</v>
      </c>
      <c r="R53" s="21"/>
      <c r="S53" s="3">
        <f t="shared" si="18"/>
        <v>0</v>
      </c>
      <c r="T53" s="21"/>
      <c r="U53" s="3">
        <f t="shared" si="19"/>
        <v>0</v>
      </c>
      <c r="V53" s="21"/>
      <c r="W53" s="3">
        <f t="shared" si="20"/>
        <v>0</v>
      </c>
      <c r="X53" s="21"/>
      <c r="Y53" s="3">
        <f t="shared" si="21"/>
        <v>0</v>
      </c>
      <c r="Z53" s="21"/>
      <c r="AA53" s="3">
        <f t="shared" si="22"/>
        <v>0</v>
      </c>
      <c r="AB53" s="21"/>
      <c r="AC53" s="3">
        <f t="shared" si="23"/>
        <v>0</v>
      </c>
      <c r="AD53" s="21"/>
      <c r="AE53" s="3">
        <f t="shared" si="24"/>
        <v>0</v>
      </c>
      <c r="AF53" s="21"/>
      <c r="AG53" s="3">
        <f t="shared" si="25"/>
        <v>0</v>
      </c>
      <c r="AH53" s="4">
        <f t="shared" si="12"/>
        <v>0</v>
      </c>
    </row>
    <row r="54" spans="2:34" ht="31.5" x14ac:dyDescent="0.25">
      <c r="B54" s="153"/>
      <c r="C54" s="153"/>
      <c r="D54" s="157"/>
      <c r="E54" s="149"/>
      <c r="F54" s="17" t="s">
        <v>323</v>
      </c>
      <c r="G54" s="5"/>
      <c r="H54" s="5"/>
      <c r="I54" s="3">
        <v>7500</v>
      </c>
      <c r="J54" s="3"/>
      <c r="K54" s="3">
        <f t="shared" si="14"/>
        <v>0</v>
      </c>
      <c r="L54" s="21"/>
      <c r="M54" s="3">
        <f t="shared" si="15"/>
        <v>0</v>
      </c>
      <c r="N54" s="21"/>
      <c r="O54" s="3">
        <f t="shared" si="16"/>
        <v>0</v>
      </c>
      <c r="P54" s="21"/>
      <c r="Q54" s="3">
        <f t="shared" si="17"/>
        <v>0</v>
      </c>
      <c r="R54" s="21"/>
      <c r="S54" s="3">
        <f t="shared" si="18"/>
        <v>0</v>
      </c>
      <c r="T54" s="21"/>
      <c r="U54" s="3">
        <f t="shared" si="19"/>
        <v>0</v>
      </c>
      <c r="V54" s="21"/>
      <c r="W54" s="3">
        <f t="shared" si="20"/>
        <v>0</v>
      </c>
      <c r="X54" s="21"/>
      <c r="Y54" s="3">
        <f t="shared" si="21"/>
        <v>0</v>
      </c>
      <c r="Z54" s="21"/>
      <c r="AA54" s="3">
        <f t="shared" si="22"/>
        <v>0</v>
      </c>
      <c r="AB54" s="21"/>
      <c r="AC54" s="3">
        <f t="shared" si="23"/>
        <v>0</v>
      </c>
      <c r="AD54" s="21"/>
      <c r="AE54" s="3">
        <f t="shared" si="24"/>
        <v>0</v>
      </c>
      <c r="AF54" s="21"/>
      <c r="AG54" s="3">
        <f t="shared" si="25"/>
        <v>0</v>
      </c>
      <c r="AH54" s="4">
        <f t="shared" si="12"/>
        <v>0</v>
      </c>
    </row>
    <row r="55" spans="2:34" ht="31.5" x14ac:dyDescent="0.25">
      <c r="B55" s="153"/>
      <c r="C55" s="153"/>
      <c r="D55" s="157"/>
      <c r="E55" s="147" t="s">
        <v>324</v>
      </c>
      <c r="F55" s="12" t="s">
        <v>325</v>
      </c>
      <c r="G55" s="5"/>
      <c r="H55" s="5"/>
      <c r="I55" s="3">
        <v>1225</v>
      </c>
      <c r="J55" s="3"/>
      <c r="K55" s="3">
        <f t="shared" si="14"/>
        <v>0</v>
      </c>
      <c r="L55" s="21">
        <v>3</v>
      </c>
      <c r="M55" s="3">
        <f t="shared" si="15"/>
        <v>3675</v>
      </c>
      <c r="N55" s="21"/>
      <c r="O55" s="3">
        <f t="shared" si="16"/>
        <v>0</v>
      </c>
      <c r="P55" s="21"/>
      <c r="Q55" s="3">
        <f t="shared" si="17"/>
        <v>0</v>
      </c>
      <c r="R55" s="21"/>
      <c r="S55" s="3">
        <f t="shared" si="18"/>
        <v>0</v>
      </c>
      <c r="T55" s="21"/>
      <c r="U55" s="3">
        <f t="shared" si="19"/>
        <v>0</v>
      </c>
      <c r="V55" s="21"/>
      <c r="W55" s="3">
        <f t="shared" si="20"/>
        <v>0</v>
      </c>
      <c r="X55" s="21"/>
      <c r="Y55" s="3">
        <f t="shared" si="21"/>
        <v>0</v>
      </c>
      <c r="Z55" s="21"/>
      <c r="AA55" s="3">
        <f t="shared" si="22"/>
        <v>0</v>
      </c>
      <c r="AB55" s="21"/>
      <c r="AC55" s="3">
        <f t="shared" si="23"/>
        <v>0</v>
      </c>
      <c r="AD55" s="21"/>
      <c r="AE55" s="3">
        <f t="shared" si="24"/>
        <v>0</v>
      </c>
      <c r="AF55" s="21"/>
      <c r="AG55" s="3">
        <f t="shared" si="25"/>
        <v>0</v>
      </c>
      <c r="AH55" s="4">
        <f t="shared" si="12"/>
        <v>3675</v>
      </c>
    </row>
    <row r="56" spans="2:34" ht="31.5" x14ac:dyDescent="0.25">
      <c r="B56" s="153"/>
      <c r="C56" s="153"/>
      <c r="D56" s="157"/>
      <c r="E56" s="149"/>
      <c r="F56" s="12" t="s">
        <v>326</v>
      </c>
      <c r="G56" s="5"/>
      <c r="H56" s="5"/>
      <c r="I56" s="9">
        <v>2500</v>
      </c>
      <c r="J56" s="3"/>
      <c r="K56" s="3">
        <f t="shared" si="14"/>
        <v>0</v>
      </c>
      <c r="L56" s="21">
        <v>3</v>
      </c>
      <c r="M56" s="3">
        <f t="shared" si="15"/>
        <v>7500</v>
      </c>
      <c r="N56" s="21"/>
      <c r="O56" s="3">
        <f t="shared" si="16"/>
        <v>0</v>
      </c>
      <c r="P56" s="21"/>
      <c r="Q56" s="3">
        <f t="shared" si="17"/>
        <v>0</v>
      </c>
      <c r="R56" s="21"/>
      <c r="S56" s="3">
        <f t="shared" si="18"/>
        <v>0</v>
      </c>
      <c r="T56" s="21"/>
      <c r="U56" s="3">
        <f t="shared" si="19"/>
        <v>0</v>
      </c>
      <c r="V56" s="21"/>
      <c r="W56" s="3">
        <f t="shared" si="20"/>
        <v>0</v>
      </c>
      <c r="X56" s="21"/>
      <c r="Y56" s="3">
        <f t="shared" si="21"/>
        <v>0</v>
      </c>
      <c r="Z56" s="21"/>
      <c r="AA56" s="3">
        <f t="shared" si="22"/>
        <v>0</v>
      </c>
      <c r="AB56" s="21"/>
      <c r="AC56" s="3">
        <f t="shared" si="23"/>
        <v>0</v>
      </c>
      <c r="AD56" s="21"/>
      <c r="AE56" s="3">
        <f t="shared" si="24"/>
        <v>0</v>
      </c>
      <c r="AF56" s="21"/>
      <c r="AG56" s="3">
        <f t="shared" si="25"/>
        <v>0</v>
      </c>
      <c r="AH56" s="4">
        <f t="shared" si="12"/>
        <v>7500</v>
      </c>
    </row>
    <row r="57" spans="2:34" ht="31.5" x14ac:dyDescent="0.25">
      <c r="B57" s="153"/>
      <c r="C57" s="153"/>
      <c r="D57" s="157"/>
      <c r="E57" s="5" t="s">
        <v>327</v>
      </c>
      <c r="F57" s="12" t="s">
        <v>328</v>
      </c>
      <c r="G57" s="5"/>
      <c r="H57" s="5"/>
      <c r="I57" s="3">
        <v>50000</v>
      </c>
      <c r="J57" s="3"/>
      <c r="K57" s="3">
        <f t="shared" si="14"/>
        <v>0</v>
      </c>
      <c r="L57" s="21"/>
      <c r="M57" s="3">
        <f t="shared" si="15"/>
        <v>0</v>
      </c>
      <c r="N57" s="21">
        <v>3</v>
      </c>
      <c r="O57" s="3">
        <f t="shared" si="16"/>
        <v>150000</v>
      </c>
      <c r="P57" s="21"/>
      <c r="Q57" s="3">
        <f t="shared" si="17"/>
        <v>0</v>
      </c>
      <c r="R57" s="21"/>
      <c r="S57" s="3">
        <f t="shared" si="18"/>
        <v>0</v>
      </c>
      <c r="T57" s="21"/>
      <c r="U57" s="3">
        <f t="shared" si="19"/>
        <v>0</v>
      </c>
      <c r="V57" s="21"/>
      <c r="W57" s="3">
        <f t="shared" si="20"/>
        <v>0</v>
      </c>
      <c r="X57" s="21"/>
      <c r="Y57" s="3">
        <f t="shared" si="21"/>
        <v>0</v>
      </c>
      <c r="Z57" s="21"/>
      <c r="AA57" s="3">
        <f t="shared" si="22"/>
        <v>0</v>
      </c>
      <c r="AB57" s="21"/>
      <c r="AC57" s="3">
        <f t="shared" si="23"/>
        <v>0</v>
      </c>
      <c r="AD57" s="21"/>
      <c r="AE57" s="3">
        <f t="shared" si="24"/>
        <v>0</v>
      </c>
      <c r="AF57" s="21"/>
      <c r="AG57" s="3">
        <f t="shared" si="25"/>
        <v>0</v>
      </c>
      <c r="AH57" s="4">
        <f t="shared" si="12"/>
        <v>150000</v>
      </c>
    </row>
    <row r="58" spans="2:34" ht="15.75" x14ac:dyDescent="0.25">
      <c r="B58" s="153"/>
      <c r="C58" s="153"/>
      <c r="D58" s="157"/>
      <c r="E58" s="147" t="s">
        <v>329</v>
      </c>
      <c r="F58" s="12" t="s">
        <v>330</v>
      </c>
      <c r="G58" s="5"/>
      <c r="H58" s="5" t="s">
        <v>417</v>
      </c>
      <c r="I58" s="9">
        <v>10</v>
      </c>
      <c r="J58" s="3"/>
      <c r="K58" s="3">
        <f t="shared" si="14"/>
        <v>0</v>
      </c>
      <c r="L58" s="21"/>
      <c r="M58" s="3">
        <f t="shared" si="15"/>
        <v>0</v>
      </c>
      <c r="N58" s="21">
        <v>50</v>
      </c>
      <c r="O58" s="3">
        <f t="shared" si="16"/>
        <v>500</v>
      </c>
      <c r="P58" s="21"/>
      <c r="Q58" s="3">
        <f t="shared" si="17"/>
        <v>0</v>
      </c>
      <c r="R58" s="21"/>
      <c r="S58" s="3">
        <f t="shared" si="18"/>
        <v>0</v>
      </c>
      <c r="T58" s="21">
        <v>50</v>
      </c>
      <c r="U58" s="3">
        <f t="shared" si="19"/>
        <v>500</v>
      </c>
      <c r="V58" s="21"/>
      <c r="W58" s="3">
        <f t="shared" si="20"/>
        <v>0</v>
      </c>
      <c r="X58" s="21"/>
      <c r="Y58" s="3">
        <f t="shared" si="21"/>
        <v>0</v>
      </c>
      <c r="Z58" s="21">
        <v>50</v>
      </c>
      <c r="AA58" s="3">
        <f t="shared" si="22"/>
        <v>500</v>
      </c>
      <c r="AB58" s="21"/>
      <c r="AC58" s="3">
        <f t="shared" si="23"/>
        <v>0</v>
      </c>
      <c r="AD58" s="21"/>
      <c r="AE58" s="3">
        <f t="shared" si="24"/>
        <v>0</v>
      </c>
      <c r="AF58" s="21">
        <v>50</v>
      </c>
      <c r="AG58" s="3">
        <f t="shared" si="25"/>
        <v>500</v>
      </c>
      <c r="AH58" s="4">
        <f t="shared" si="12"/>
        <v>2000</v>
      </c>
    </row>
    <row r="59" spans="2:34" ht="15.75" x14ac:dyDescent="0.25">
      <c r="B59" s="153"/>
      <c r="C59" s="153"/>
      <c r="D59" s="157"/>
      <c r="E59" s="148"/>
      <c r="F59" s="18" t="s">
        <v>331</v>
      </c>
      <c r="G59" s="5"/>
      <c r="H59" s="5"/>
      <c r="I59" s="9">
        <v>10</v>
      </c>
      <c r="J59" s="3"/>
      <c r="K59" s="3">
        <f t="shared" si="14"/>
        <v>0</v>
      </c>
      <c r="L59" s="21"/>
      <c r="M59" s="3">
        <f t="shared" si="15"/>
        <v>0</v>
      </c>
      <c r="N59" s="21">
        <v>50</v>
      </c>
      <c r="O59" s="3">
        <f t="shared" si="16"/>
        <v>500</v>
      </c>
      <c r="P59" s="21"/>
      <c r="Q59" s="3">
        <f t="shared" si="17"/>
        <v>0</v>
      </c>
      <c r="R59" s="21"/>
      <c r="S59" s="3">
        <f t="shared" si="18"/>
        <v>0</v>
      </c>
      <c r="T59" s="21">
        <v>50</v>
      </c>
      <c r="U59" s="3">
        <f t="shared" si="19"/>
        <v>500</v>
      </c>
      <c r="V59" s="21"/>
      <c r="W59" s="3">
        <f t="shared" si="20"/>
        <v>0</v>
      </c>
      <c r="X59" s="21"/>
      <c r="Y59" s="3">
        <f t="shared" si="21"/>
        <v>0</v>
      </c>
      <c r="Z59" s="21">
        <v>50</v>
      </c>
      <c r="AA59" s="3">
        <f t="shared" si="22"/>
        <v>500</v>
      </c>
      <c r="AB59" s="21"/>
      <c r="AC59" s="3">
        <f t="shared" si="23"/>
        <v>0</v>
      </c>
      <c r="AD59" s="21"/>
      <c r="AE59" s="3">
        <f t="shared" si="24"/>
        <v>0</v>
      </c>
      <c r="AF59" s="21">
        <v>50</v>
      </c>
      <c r="AG59" s="3">
        <f t="shared" si="25"/>
        <v>500</v>
      </c>
      <c r="AH59" s="4">
        <f t="shared" si="12"/>
        <v>2000</v>
      </c>
    </row>
    <row r="60" spans="2:34" ht="15.75" x14ac:dyDescent="0.25">
      <c r="B60" s="153"/>
      <c r="C60" s="153"/>
      <c r="D60" s="157"/>
      <c r="E60" s="148"/>
      <c r="F60" s="18" t="s">
        <v>332</v>
      </c>
      <c r="G60" s="5"/>
      <c r="H60" s="5"/>
      <c r="I60" s="9">
        <v>25</v>
      </c>
      <c r="J60" s="3"/>
      <c r="K60" s="3">
        <f t="shared" si="14"/>
        <v>0</v>
      </c>
      <c r="L60" s="21"/>
      <c r="M60" s="3">
        <f t="shared" si="15"/>
        <v>0</v>
      </c>
      <c r="N60" s="21">
        <v>50</v>
      </c>
      <c r="O60" s="3">
        <f t="shared" si="16"/>
        <v>1250</v>
      </c>
      <c r="P60" s="21"/>
      <c r="Q60" s="3">
        <f t="shared" si="17"/>
        <v>0</v>
      </c>
      <c r="R60" s="21"/>
      <c r="S60" s="3">
        <f t="shared" si="18"/>
        <v>0</v>
      </c>
      <c r="T60" s="21">
        <v>50</v>
      </c>
      <c r="U60" s="3">
        <f t="shared" si="19"/>
        <v>1250</v>
      </c>
      <c r="V60" s="21"/>
      <c r="W60" s="3">
        <f t="shared" si="20"/>
        <v>0</v>
      </c>
      <c r="X60" s="21"/>
      <c r="Y60" s="3">
        <f t="shared" si="21"/>
        <v>0</v>
      </c>
      <c r="Z60" s="21">
        <v>50</v>
      </c>
      <c r="AA60" s="3">
        <f t="shared" si="22"/>
        <v>1250</v>
      </c>
      <c r="AB60" s="21"/>
      <c r="AC60" s="3">
        <f t="shared" si="23"/>
        <v>0</v>
      </c>
      <c r="AD60" s="21"/>
      <c r="AE60" s="3">
        <f t="shared" si="24"/>
        <v>0</v>
      </c>
      <c r="AF60" s="21">
        <v>50</v>
      </c>
      <c r="AG60" s="3">
        <f t="shared" si="25"/>
        <v>1250</v>
      </c>
      <c r="AH60" s="4">
        <f t="shared" si="12"/>
        <v>5000</v>
      </c>
    </row>
    <row r="61" spans="2:34" ht="15.75" x14ac:dyDescent="0.25">
      <c r="B61" s="153"/>
      <c r="C61" s="154"/>
      <c r="D61" s="158"/>
      <c r="E61" s="149"/>
      <c r="F61" s="18" t="s">
        <v>333</v>
      </c>
      <c r="G61" s="5"/>
      <c r="H61" s="5"/>
      <c r="I61" s="9">
        <v>10</v>
      </c>
      <c r="J61" s="3"/>
      <c r="K61" s="3">
        <f t="shared" si="14"/>
        <v>0</v>
      </c>
      <c r="L61" s="21"/>
      <c r="M61" s="3">
        <f t="shared" si="15"/>
        <v>0</v>
      </c>
      <c r="N61" s="21">
        <v>50</v>
      </c>
      <c r="O61" s="3">
        <f t="shared" si="16"/>
        <v>500</v>
      </c>
      <c r="P61" s="21"/>
      <c r="Q61" s="3">
        <f t="shared" si="17"/>
        <v>0</v>
      </c>
      <c r="R61" s="21"/>
      <c r="S61" s="3">
        <f t="shared" si="18"/>
        <v>0</v>
      </c>
      <c r="T61" s="21">
        <v>50</v>
      </c>
      <c r="U61" s="3">
        <f t="shared" si="19"/>
        <v>500</v>
      </c>
      <c r="V61" s="21"/>
      <c r="W61" s="3">
        <f t="shared" si="20"/>
        <v>0</v>
      </c>
      <c r="X61" s="21"/>
      <c r="Y61" s="3">
        <f t="shared" si="21"/>
        <v>0</v>
      </c>
      <c r="Z61" s="21">
        <v>50</v>
      </c>
      <c r="AA61" s="3">
        <f t="shared" si="22"/>
        <v>500</v>
      </c>
      <c r="AB61" s="21"/>
      <c r="AC61" s="3">
        <f t="shared" si="23"/>
        <v>0</v>
      </c>
      <c r="AD61" s="21"/>
      <c r="AE61" s="3">
        <f t="shared" si="24"/>
        <v>0</v>
      </c>
      <c r="AF61" s="21">
        <v>50</v>
      </c>
      <c r="AG61" s="3">
        <f t="shared" si="25"/>
        <v>500</v>
      </c>
      <c r="AH61" s="4">
        <f t="shared" si="12"/>
        <v>2000</v>
      </c>
    </row>
    <row r="62" spans="2:34" ht="31.5" x14ac:dyDescent="0.25">
      <c r="B62" s="153"/>
      <c r="C62" s="147" t="s">
        <v>334</v>
      </c>
      <c r="D62" s="147" t="s">
        <v>335</v>
      </c>
      <c r="E62" s="147" t="s">
        <v>336</v>
      </c>
      <c r="F62" s="17" t="s">
        <v>337</v>
      </c>
      <c r="G62" s="5"/>
      <c r="H62" s="5"/>
      <c r="I62" s="3"/>
      <c r="J62" s="3"/>
      <c r="K62" s="3">
        <f t="shared" si="14"/>
        <v>0</v>
      </c>
      <c r="L62" s="21"/>
      <c r="M62" s="3">
        <f t="shared" si="15"/>
        <v>0</v>
      </c>
      <c r="N62" s="21"/>
      <c r="O62" s="3">
        <f t="shared" si="16"/>
        <v>0</v>
      </c>
      <c r="P62" s="21"/>
      <c r="Q62" s="3">
        <f t="shared" si="17"/>
        <v>0</v>
      </c>
      <c r="R62" s="21"/>
      <c r="S62" s="3">
        <f t="shared" si="18"/>
        <v>0</v>
      </c>
      <c r="T62" s="21"/>
      <c r="U62" s="3">
        <f t="shared" si="19"/>
        <v>0</v>
      </c>
      <c r="V62" s="21"/>
      <c r="W62" s="3">
        <f t="shared" si="20"/>
        <v>0</v>
      </c>
      <c r="X62" s="21"/>
      <c r="Y62" s="3">
        <f t="shared" si="21"/>
        <v>0</v>
      </c>
      <c r="Z62" s="21"/>
      <c r="AA62" s="3">
        <f t="shared" si="22"/>
        <v>0</v>
      </c>
      <c r="AB62" s="21"/>
      <c r="AC62" s="3">
        <f t="shared" si="23"/>
        <v>0</v>
      </c>
      <c r="AD62" s="21"/>
      <c r="AE62" s="3">
        <f t="shared" si="24"/>
        <v>0</v>
      </c>
      <c r="AF62" s="21"/>
      <c r="AG62" s="3">
        <f t="shared" si="25"/>
        <v>0</v>
      </c>
      <c r="AH62" s="4">
        <f t="shared" si="12"/>
        <v>0</v>
      </c>
    </row>
    <row r="63" spans="2:34" ht="15.75" x14ac:dyDescent="0.25">
      <c r="B63" s="153"/>
      <c r="C63" s="153"/>
      <c r="D63" s="148"/>
      <c r="E63" s="148"/>
      <c r="F63" s="16"/>
      <c r="G63" s="5"/>
      <c r="H63" s="5"/>
      <c r="I63" s="3"/>
      <c r="J63" s="3"/>
      <c r="K63" s="3">
        <f t="shared" si="14"/>
        <v>0</v>
      </c>
      <c r="L63" s="21"/>
      <c r="M63" s="3">
        <f t="shared" si="15"/>
        <v>0</v>
      </c>
      <c r="N63" s="21"/>
      <c r="O63" s="3">
        <f t="shared" si="16"/>
        <v>0</v>
      </c>
      <c r="P63" s="21"/>
      <c r="Q63" s="3">
        <f t="shared" si="17"/>
        <v>0</v>
      </c>
      <c r="R63" s="21"/>
      <c r="S63" s="3">
        <f t="shared" si="18"/>
        <v>0</v>
      </c>
      <c r="T63" s="21"/>
      <c r="U63" s="3">
        <f t="shared" si="19"/>
        <v>0</v>
      </c>
      <c r="V63" s="21"/>
      <c r="W63" s="3">
        <f t="shared" si="20"/>
        <v>0</v>
      </c>
      <c r="X63" s="21"/>
      <c r="Y63" s="3">
        <f t="shared" si="21"/>
        <v>0</v>
      </c>
      <c r="Z63" s="21"/>
      <c r="AA63" s="3">
        <f t="shared" si="22"/>
        <v>0</v>
      </c>
      <c r="AB63" s="21"/>
      <c r="AC63" s="3">
        <f t="shared" si="23"/>
        <v>0</v>
      </c>
      <c r="AD63" s="21"/>
      <c r="AE63" s="3">
        <f t="shared" si="24"/>
        <v>0</v>
      </c>
      <c r="AF63" s="21"/>
      <c r="AG63" s="3">
        <f t="shared" si="25"/>
        <v>0</v>
      </c>
      <c r="AH63" s="4">
        <f t="shared" si="12"/>
        <v>0</v>
      </c>
    </row>
    <row r="64" spans="2:34" ht="31.5" x14ac:dyDescent="0.25">
      <c r="B64" s="153"/>
      <c r="C64" s="153"/>
      <c r="D64" s="148"/>
      <c r="E64" s="148"/>
      <c r="F64" s="12" t="s">
        <v>338</v>
      </c>
      <c r="G64" s="5"/>
      <c r="H64" s="5" t="s">
        <v>418</v>
      </c>
      <c r="I64" s="3">
        <v>30</v>
      </c>
      <c r="J64" s="3">
        <f>133*2</f>
        <v>266</v>
      </c>
      <c r="K64" s="3">
        <f t="shared" si="14"/>
        <v>7980</v>
      </c>
      <c r="L64" s="21"/>
      <c r="M64" s="3">
        <f t="shared" si="15"/>
        <v>0</v>
      </c>
      <c r="N64" s="21"/>
      <c r="O64" s="3">
        <f t="shared" si="16"/>
        <v>0</v>
      </c>
      <c r="P64" s="21"/>
      <c r="Q64" s="3">
        <f t="shared" si="17"/>
        <v>0</v>
      </c>
      <c r="R64" s="21"/>
      <c r="S64" s="3">
        <f t="shared" si="18"/>
        <v>0</v>
      </c>
      <c r="T64" s="21"/>
      <c r="U64" s="3">
        <f t="shared" si="19"/>
        <v>0</v>
      </c>
      <c r="V64" s="21"/>
      <c r="W64" s="3">
        <f t="shared" si="20"/>
        <v>0</v>
      </c>
      <c r="X64" s="21"/>
      <c r="Y64" s="3">
        <f t="shared" si="21"/>
        <v>0</v>
      </c>
      <c r="Z64" s="21"/>
      <c r="AA64" s="3">
        <f t="shared" si="22"/>
        <v>0</v>
      </c>
      <c r="AB64" s="21"/>
      <c r="AC64" s="3">
        <f t="shared" si="23"/>
        <v>0</v>
      </c>
      <c r="AD64" s="21"/>
      <c r="AE64" s="3">
        <f t="shared" si="24"/>
        <v>0</v>
      </c>
      <c r="AF64" s="21"/>
      <c r="AG64" s="3">
        <f t="shared" si="25"/>
        <v>0</v>
      </c>
      <c r="AH64" s="4">
        <f t="shared" si="12"/>
        <v>7980</v>
      </c>
    </row>
    <row r="65" spans="2:34" ht="47.25" x14ac:dyDescent="0.25">
      <c r="B65" s="153"/>
      <c r="C65" s="153"/>
      <c r="D65" s="148"/>
      <c r="E65" s="149"/>
      <c r="F65" s="12" t="s">
        <v>339</v>
      </c>
      <c r="G65" s="5"/>
      <c r="H65" s="5" t="s">
        <v>406</v>
      </c>
      <c r="I65" s="3">
        <v>16.5</v>
      </c>
      <c r="J65" s="3"/>
      <c r="K65" s="3">
        <f t="shared" si="14"/>
        <v>0</v>
      </c>
      <c r="L65" s="21">
        <f>15*2*50</f>
        <v>1500</v>
      </c>
      <c r="M65" s="3">
        <f t="shared" si="15"/>
        <v>24750</v>
      </c>
      <c r="N65" s="21">
        <f>15*2*50</f>
        <v>1500</v>
      </c>
      <c r="O65" s="3">
        <f t="shared" si="16"/>
        <v>24750</v>
      </c>
      <c r="P65" s="21">
        <f>15*2*28</f>
        <v>840</v>
      </c>
      <c r="Q65" s="3">
        <f t="shared" si="17"/>
        <v>13860</v>
      </c>
      <c r="R65" s="21"/>
      <c r="S65" s="3">
        <f t="shared" si="18"/>
        <v>0</v>
      </c>
      <c r="T65" s="21"/>
      <c r="U65" s="3">
        <f t="shared" si="19"/>
        <v>0</v>
      </c>
      <c r="V65" s="21"/>
      <c r="W65" s="3">
        <f t="shared" si="20"/>
        <v>0</v>
      </c>
      <c r="X65" s="21"/>
      <c r="Y65" s="3">
        <f t="shared" si="21"/>
        <v>0</v>
      </c>
      <c r="Z65" s="21"/>
      <c r="AA65" s="3">
        <f t="shared" si="22"/>
        <v>0</v>
      </c>
      <c r="AB65" s="21"/>
      <c r="AC65" s="3">
        <f t="shared" si="23"/>
        <v>0</v>
      </c>
      <c r="AD65" s="21"/>
      <c r="AE65" s="3">
        <f t="shared" si="24"/>
        <v>0</v>
      </c>
      <c r="AF65" s="21"/>
      <c r="AG65" s="3">
        <f t="shared" si="25"/>
        <v>0</v>
      </c>
      <c r="AH65" s="4">
        <f t="shared" si="12"/>
        <v>63360</v>
      </c>
    </row>
    <row r="66" spans="2:34" ht="47.25" x14ac:dyDescent="0.25">
      <c r="B66" s="153"/>
      <c r="C66" s="153"/>
      <c r="D66" s="148"/>
      <c r="E66" s="147" t="s">
        <v>340</v>
      </c>
      <c r="F66" s="12" t="s">
        <v>341</v>
      </c>
      <c r="G66" s="5"/>
      <c r="H66" s="5" t="s">
        <v>419</v>
      </c>
      <c r="I66" s="3">
        <v>2</v>
      </c>
      <c r="J66" s="3">
        <v>750</v>
      </c>
      <c r="K66" s="3">
        <f t="shared" si="14"/>
        <v>1500</v>
      </c>
      <c r="L66" s="21"/>
      <c r="M66" s="3">
        <f t="shared" si="15"/>
        <v>0</v>
      </c>
      <c r="N66" s="21"/>
      <c r="O66" s="3">
        <f t="shared" si="16"/>
        <v>0</v>
      </c>
      <c r="P66" s="21"/>
      <c r="Q66" s="3">
        <f t="shared" si="17"/>
        <v>0</v>
      </c>
      <c r="R66" s="21"/>
      <c r="S66" s="3">
        <f t="shared" si="18"/>
        <v>0</v>
      </c>
      <c r="T66" s="21"/>
      <c r="U66" s="3">
        <f t="shared" si="19"/>
        <v>0</v>
      </c>
      <c r="V66" s="21"/>
      <c r="W66" s="3">
        <f t="shared" si="20"/>
        <v>0</v>
      </c>
      <c r="X66" s="21"/>
      <c r="Y66" s="3">
        <f t="shared" si="21"/>
        <v>0</v>
      </c>
      <c r="Z66" s="21"/>
      <c r="AA66" s="3">
        <f t="shared" si="22"/>
        <v>0</v>
      </c>
      <c r="AB66" s="21"/>
      <c r="AC66" s="3">
        <f t="shared" si="23"/>
        <v>0</v>
      </c>
      <c r="AD66" s="21"/>
      <c r="AE66" s="3">
        <f t="shared" si="24"/>
        <v>0</v>
      </c>
      <c r="AF66" s="21"/>
      <c r="AG66" s="3">
        <f t="shared" si="25"/>
        <v>0</v>
      </c>
      <c r="AH66" s="4">
        <f t="shared" si="12"/>
        <v>1500</v>
      </c>
    </row>
    <row r="67" spans="2:34" ht="63" x14ac:dyDescent="0.25">
      <c r="B67" s="153"/>
      <c r="C67" s="153"/>
      <c r="D67" s="148"/>
      <c r="E67" s="149"/>
      <c r="F67" s="12" t="s">
        <v>342</v>
      </c>
      <c r="G67" s="5"/>
      <c r="H67" s="5"/>
      <c r="I67" s="3">
        <v>16.5</v>
      </c>
      <c r="J67" s="3"/>
      <c r="K67" s="3">
        <f t="shared" si="14"/>
        <v>0</v>
      </c>
      <c r="L67" s="21">
        <f>15*3</f>
        <v>45</v>
      </c>
      <c r="M67" s="3">
        <f t="shared" si="15"/>
        <v>742.5</v>
      </c>
      <c r="N67" s="21"/>
      <c r="O67" s="3">
        <f t="shared" si="16"/>
        <v>0</v>
      </c>
      <c r="P67" s="21"/>
      <c r="Q67" s="3">
        <f t="shared" si="17"/>
        <v>0</v>
      </c>
      <c r="R67" s="21"/>
      <c r="S67" s="3">
        <f t="shared" si="18"/>
        <v>0</v>
      </c>
      <c r="T67" s="21"/>
      <c r="U67" s="3">
        <f t="shared" si="19"/>
        <v>0</v>
      </c>
      <c r="V67" s="21"/>
      <c r="W67" s="3">
        <f t="shared" si="20"/>
        <v>0</v>
      </c>
      <c r="X67" s="21"/>
      <c r="Y67" s="3">
        <f t="shared" si="21"/>
        <v>0</v>
      </c>
      <c r="Z67" s="21"/>
      <c r="AA67" s="3">
        <f t="shared" si="22"/>
        <v>0</v>
      </c>
      <c r="AB67" s="21"/>
      <c r="AC67" s="3">
        <f t="shared" si="23"/>
        <v>0</v>
      </c>
      <c r="AD67" s="21"/>
      <c r="AE67" s="3">
        <f t="shared" si="24"/>
        <v>0</v>
      </c>
      <c r="AF67" s="21"/>
      <c r="AG67" s="3">
        <f t="shared" si="25"/>
        <v>0</v>
      </c>
      <c r="AH67" s="4">
        <f t="shared" ref="AH67:AH130" si="26">K67+M67+O67+Q67+S67+U67+W67+Y67+AA67+AC67+AE67+AG67</f>
        <v>742.5</v>
      </c>
    </row>
    <row r="68" spans="2:34" ht="63" x14ac:dyDescent="0.25">
      <c r="B68" s="153"/>
      <c r="C68" s="153"/>
      <c r="D68" s="148"/>
      <c r="E68" s="147" t="s">
        <v>343</v>
      </c>
      <c r="F68" s="12" t="s">
        <v>344</v>
      </c>
      <c r="G68" s="5"/>
      <c r="H68" s="5" t="s">
        <v>420</v>
      </c>
      <c r="I68" s="3">
        <v>16.5</v>
      </c>
      <c r="J68" s="3"/>
      <c r="K68" s="3">
        <f t="shared" si="14"/>
        <v>0</v>
      </c>
      <c r="L68" s="21">
        <f>15*5</f>
        <v>75</v>
      </c>
      <c r="M68" s="3">
        <f t="shared" si="15"/>
        <v>1237.5</v>
      </c>
      <c r="N68" s="21"/>
      <c r="O68" s="3">
        <f t="shared" si="16"/>
        <v>0</v>
      </c>
      <c r="P68" s="21"/>
      <c r="Q68" s="3">
        <f t="shared" si="17"/>
        <v>0</v>
      </c>
      <c r="R68" s="21"/>
      <c r="S68" s="3">
        <f t="shared" si="18"/>
        <v>0</v>
      </c>
      <c r="T68" s="21"/>
      <c r="U68" s="3">
        <f t="shared" si="19"/>
        <v>0</v>
      </c>
      <c r="V68" s="21"/>
      <c r="W68" s="3">
        <f t="shared" si="20"/>
        <v>0</v>
      </c>
      <c r="X68" s="21"/>
      <c r="Y68" s="3">
        <f t="shared" si="21"/>
        <v>0</v>
      </c>
      <c r="Z68" s="21"/>
      <c r="AA68" s="3">
        <f t="shared" si="22"/>
        <v>0</v>
      </c>
      <c r="AB68" s="21"/>
      <c r="AC68" s="3">
        <f t="shared" si="23"/>
        <v>0</v>
      </c>
      <c r="AD68" s="21"/>
      <c r="AE68" s="3">
        <f t="shared" si="24"/>
        <v>0</v>
      </c>
      <c r="AF68" s="21"/>
      <c r="AG68" s="3">
        <f t="shared" si="25"/>
        <v>0</v>
      </c>
      <c r="AH68" s="4">
        <f t="shared" si="26"/>
        <v>1237.5</v>
      </c>
    </row>
    <row r="69" spans="2:34" ht="47.25" x14ac:dyDescent="0.25">
      <c r="B69" s="153"/>
      <c r="C69" s="153"/>
      <c r="D69" s="148"/>
      <c r="E69" s="148"/>
      <c r="F69" s="12" t="s">
        <v>345</v>
      </c>
      <c r="G69" s="5"/>
      <c r="H69" s="5"/>
      <c r="I69" s="3">
        <f>700*1.59</f>
        <v>1113</v>
      </c>
      <c r="J69" s="3"/>
      <c r="K69" s="3">
        <f t="shared" si="14"/>
        <v>0</v>
      </c>
      <c r="L69" s="21"/>
      <c r="M69" s="3">
        <f t="shared" si="15"/>
        <v>0</v>
      </c>
      <c r="N69" s="27"/>
      <c r="O69" s="3">
        <f t="shared" si="16"/>
        <v>0</v>
      </c>
      <c r="P69" s="27"/>
      <c r="Q69" s="3">
        <f t="shared" si="17"/>
        <v>0</v>
      </c>
      <c r="R69" s="27"/>
      <c r="S69" s="3">
        <f t="shared" si="18"/>
        <v>0</v>
      </c>
      <c r="T69" s="21"/>
      <c r="U69" s="3">
        <f t="shared" si="19"/>
        <v>0</v>
      </c>
      <c r="V69" s="21"/>
      <c r="W69" s="3">
        <f t="shared" si="20"/>
        <v>0</v>
      </c>
      <c r="X69" s="21"/>
      <c r="Y69" s="3">
        <f t="shared" si="21"/>
        <v>0</v>
      </c>
      <c r="Z69" s="21"/>
      <c r="AA69" s="3">
        <f t="shared" si="22"/>
        <v>0</v>
      </c>
      <c r="AB69" s="21"/>
      <c r="AC69" s="3">
        <f t="shared" si="23"/>
        <v>0</v>
      </c>
      <c r="AD69" s="21"/>
      <c r="AE69" s="3">
        <f t="shared" si="24"/>
        <v>0</v>
      </c>
      <c r="AF69" s="21"/>
      <c r="AG69" s="3">
        <f t="shared" si="25"/>
        <v>0</v>
      </c>
      <c r="AH69" s="4">
        <f t="shared" si="26"/>
        <v>0</v>
      </c>
    </row>
    <row r="70" spans="2:34" ht="63" x14ac:dyDescent="0.25">
      <c r="B70" s="153"/>
      <c r="C70" s="153"/>
      <c r="D70" s="148"/>
      <c r="E70" s="148"/>
      <c r="F70" s="12" t="s">
        <v>346</v>
      </c>
      <c r="G70" s="5"/>
      <c r="H70" s="5"/>
      <c r="I70" s="3">
        <f>700*1.59</f>
        <v>1113</v>
      </c>
      <c r="J70" s="3"/>
      <c r="K70" s="3">
        <f t="shared" si="14"/>
        <v>0</v>
      </c>
      <c r="L70" s="21"/>
      <c r="M70" s="3">
        <f t="shared" si="15"/>
        <v>0</v>
      </c>
      <c r="N70" s="26">
        <v>5</v>
      </c>
      <c r="O70" s="3">
        <f t="shared" si="16"/>
        <v>5565</v>
      </c>
      <c r="P70" s="26">
        <v>5</v>
      </c>
      <c r="Q70" s="3">
        <f t="shared" si="17"/>
        <v>5565</v>
      </c>
      <c r="R70" s="26">
        <v>5</v>
      </c>
      <c r="S70" s="3">
        <f t="shared" si="18"/>
        <v>5565</v>
      </c>
      <c r="T70" s="21"/>
      <c r="U70" s="3">
        <f t="shared" si="19"/>
        <v>0</v>
      </c>
      <c r="V70" s="21"/>
      <c r="W70" s="3">
        <f t="shared" si="20"/>
        <v>0</v>
      </c>
      <c r="X70" s="21"/>
      <c r="Y70" s="3">
        <f t="shared" si="21"/>
        <v>0</v>
      </c>
      <c r="Z70" s="21"/>
      <c r="AA70" s="3">
        <f t="shared" si="22"/>
        <v>0</v>
      </c>
      <c r="AB70" s="21"/>
      <c r="AC70" s="3">
        <f t="shared" si="23"/>
        <v>0</v>
      </c>
      <c r="AD70" s="21"/>
      <c r="AE70" s="3">
        <f t="shared" si="24"/>
        <v>0</v>
      </c>
      <c r="AF70" s="21"/>
      <c r="AG70" s="3">
        <f t="shared" si="25"/>
        <v>0</v>
      </c>
      <c r="AH70" s="4">
        <f t="shared" si="26"/>
        <v>16695</v>
      </c>
    </row>
    <row r="71" spans="2:34" ht="15.75" x14ac:dyDescent="0.25">
      <c r="B71" s="153"/>
      <c r="C71" s="153"/>
      <c r="D71" s="148"/>
      <c r="E71" s="148"/>
      <c r="F71" s="12" t="s">
        <v>347</v>
      </c>
      <c r="G71" s="5"/>
      <c r="H71" s="5"/>
      <c r="I71" s="3">
        <v>10</v>
      </c>
      <c r="J71" s="3">
        <v>128</v>
      </c>
      <c r="K71" s="3">
        <f t="shared" si="14"/>
        <v>1280</v>
      </c>
      <c r="L71" s="3">
        <v>128</v>
      </c>
      <c r="M71" s="3">
        <f t="shared" si="15"/>
        <v>1280</v>
      </c>
      <c r="N71" s="3">
        <v>128</v>
      </c>
      <c r="O71" s="3">
        <f t="shared" si="16"/>
        <v>1280</v>
      </c>
      <c r="P71" s="3">
        <v>128</v>
      </c>
      <c r="Q71" s="3">
        <f t="shared" si="17"/>
        <v>1280</v>
      </c>
      <c r="R71" s="3">
        <v>128</v>
      </c>
      <c r="S71" s="3">
        <f t="shared" si="18"/>
        <v>1280</v>
      </c>
      <c r="T71" s="3">
        <v>128</v>
      </c>
      <c r="U71" s="3">
        <f t="shared" si="19"/>
        <v>1280</v>
      </c>
      <c r="V71" s="3">
        <v>128</v>
      </c>
      <c r="W71" s="3">
        <f t="shared" si="20"/>
        <v>1280</v>
      </c>
      <c r="X71" s="3">
        <v>128</v>
      </c>
      <c r="Y71" s="3">
        <f t="shared" si="21"/>
        <v>1280</v>
      </c>
      <c r="Z71" s="3">
        <v>128</v>
      </c>
      <c r="AA71" s="3">
        <f t="shared" si="22"/>
        <v>1280</v>
      </c>
      <c r="AB71" s="3">
        <v>128</v>
      </c>
      <c r="AC71" s="3">
        <f t="shared" si="23"/>
        <v>1280</v>
      </c>
      <c r="AD71" s="3">
        <v>128</v>
      </c>
      <c r="AE71" s="3">
        <f t="shared" si="24"/>
        <v>1280</v>
      </c>
      <c r="AF71" s="3">
        <v>128</v>
      </c>
      <c r="AG71" s="3">
        <f t="shared" si="25"/>
        <v>1280</v>
      </c>
      <c r="AH71" s="4">
        <f t="shared" si="26"/>
        <v>15360</v>
      </c>
    </row>
    <row r="72" spans="2:34" ht="15.75" x14ac:dyDescent="0.25">
      <c r="B72" s="153"/>
      <c r="C72" s="153"/>
      <c r="D72" s="148"/>
      <c r="E72" s="149"/>
      <c r="F72" s="12" t="s">
        <v>348</v>
      </c>
      <c r="G72" s="5"/>
      <c r="H72" s="5"/>
      <c r="I72" s="3">
        <v>10</v>
      </c>
      <c r="J72" s="3">
        <v>128</v>
      </c>
      <c r="K72" s="3">
        <f t="shared" si="14"/>
        <v>1280</v>
      </c>
      <c r="L72" s="3">
        <v>128</v>
      </c>
      <c r="M72" s="3">
        <f t="shared" si="15"/>
        <v>1280</v>
      </c>
      <c r="N72" s="3">
        <v>128</v>
      </c>
      <c r="O72" s="3">
        <f t="shared" si="16"/>
        <v>1280</v>
      </c>
      <c r="P72" s="3">
        <v>128</v>
      </c>
      <c r="Q72" s="3">
        <f t="shared" si="17"/>
        <v>1280</v>
      </c>
      <c r="R72" s="3">
        <v>128</v>
      </c>
      <c r="S72" s="3">
        <f t="shared" si="18"/>
        <v>1280</v>
      </c>
      <c r="T72" s="3">
        <v>128</v>
      </c>
      <c r="U72" s="3">
        <f t="shared" si="19"/>
        <v>1280</v>
      </c>
      <c r="V72" s="3">
        <v>128</v>
      </c>
      <c r="W72" s="3">
        <f t="shared" si="20"/>
        <v>1280</v>
      </c>
      <c r="X72" s="3">
        <v>128</v>
      </c>
      <c r="Y72" s="3">
        <f t="shared" si="21"/>
        <v>1280</v>
      </c>
      <c r="Z72" s="3">
        <v>128</v>
      </c>
      <c r="AA72" s="3">
        <f t="shared" si="22"/>
        <v>1280</v>
      </c>
      <c r="AB72" s="3">
        <v>128</v>
      </c>
      <c r="AC72" s="3">
        <f t="shared" si="23"/>
        <v>1280</v>
      </c>
      <c r="AD72" s="3">
        <v>128</v>
      </c>
      <c r="AE72" s="3">
        <f t="shared" si="24"/>
        <v>1280</v>
      </c>
      <c r="AF72" s="3">
        <v>128</v>
      </c>
      <c r="AG72" s="3">
        <f t="shared" si="25"/>
        <v>1280</v>
      </c>
      <c r="AH72" s="4">
        <f t="shared" si="26"/>
        <v>15360</v>
      </c>
    </row>
    <row r="73" spans="2:34" ht="47.25" x14ac:dyDescent="0.25">
      <c r="B73" s="153"/>
      <c r="C73" s="153"/>
      <c r="D73" s="148"/>
      <c r="E73" s="147" t="s">
        <v>349</v>
      </c>
      <c r="F73" s="12" t="s">
        <v>350</v>
      </c>
      <c r="G73" s="5"/>
      <c r="H73" s="5"/>
      <c r="I73" s="3"/>
      <c r="J73" s="3"/>
      <c r="K73" s="3">
        <f t="shared" si="14"/>
        <v>0</v>
      </c>
      <c r="L73" s="21"/>
      <c r="M73" s="3">
        <f t="shared" si="15"/>
        <v>0</v>
      </c>
      <c r="N73" s="21"/>
      <c r="O73" s="3">
        <f t="shared" si="16"/>
        <v>0</v>
      </c>
      <c r="P73" s="21"/>
      <c r="Q73" s="3">
        <f t="shared" si="17"/>
        <v>0</v>
      </c>
      <c r="R73" s="21"/>
      <c r="S73" s="3">
        <f t="shared" si="18"/>
        <v>0</v>
      </c>
      <c r="T73" s="21"/>
      <c r="U73" s="3">
        <f t="shared" si="19"/>
        <v>0</v>
      </c>
      <c r="V73" s="21"/>
      <c r="W73" s="3">
        <f t="shared" si="20"/>
        <v>0</v>
      </c>
      <c r="X73" s="21"/>
      <c r="Y73" s="3">
        <f t="shared" si="21"/>
        <v>0</v>
      </c>
      <c r="Z73" s="21"/>
      <c r="AA73" s="3">
        <f t="shared" si="22"/>
        <v>0</v>
      </c>
      <c r="AB73" s="21"/>
      <c r="AC73" s="3">
        <f t="shared" si="23"/>
        <v>0</v>
      </c>
      <c r="AD73" s="21"/>
      <c r="AE73" s="3">
        <f t="shared" si="24"/>
        <v>0</v>
      </c>
      <c r="AF73" s="21"/>
      <c r="AG73" s="3">
        <f t="shared" si="25"/>
        <v>0</v>
      </c>
      <c r="AH73" s="4">
        <f t="shared" si="26"/>
        <v>0</v>
      </c>
    </row>
    <row r="74" spans="2:34" ht="31.5" x14ac:dyDescent="0.25">
      <c r="B74" s="153"/>
      <c r="C74" s="153"/>
      <c r="D74" s="149"/>
      <c r="E74" s="149"/>
      <c r="F74" s="5" t="s">
        <v>351</v>
      </c>
      <c r="G74" s="5"/>
      <c r="H74" s="5" t="s">
        <v>406</v>
      </c>
      <c r="I74" s="3">
        <v>16.5</v>
      </c>
      <c r="J74" s="3"/>
      <c r="K74" s="3">
        <f t="shared" si="14"/>
        <v>0</v>
      </c>
      <c r="L74" s="21">
        <f>15*2</f>
        <v>30</v>
      </c>
      <c r="M74" s="3">
        <f t="shared" si="15"/>
        <v>495</v>
      </c>
      <c r="N74" s="21"/>
      <c r="O74" s="3">
        <f t="shared" si="16"/>
        <v>0</v>
      </c>
      <c r="P74" s="21">
        <f>15*2</f>
        <v>30</v>
      </c>
      <c r="Q74" s="3">
        <f t="shared" si="17"/>
        <v>495</v>
      </c>
      <c r="R74" s="21"/>
      <c r="S74" s="3">
        <f t="shared" si="18"/>
        <v>0</v>
      </c>
      <c r="T74" s="21"/>
      <c r="U74" s="3">
        <f t="shared" si="19"/>
        <v>0</v>
      </c>
      <c r="V74" s="21">
        <f>15*2</f>
        <v>30</v>
      </c>
      <c r="W74" s="3">
        <f t="shared" si="20"/>
        <v>495</v>
      </c>
      <c r="X74" s="21"/>
      <c r="Y74" s="3">
        <f t="shared" si="21"/>
        <v>0</v>
      </c>
      <c r="Z74" s="21"/>
      <c r="AA74" s="3">
        <f t="shared" si="22"/>
        <v>0</v>
      </c>
      <c r="AB74" s="21">
        <f>15*2</f>
        <v>30</v>
      </c>
      <c r="AC74" s="3">
        <f t="shared" si="23"/>
        <v>495</v>
      </c>
      <c r="AD74" s="21"/>
      <c r="AE74" s="3">
        <f t="shared" si="24"/>
        <v>0</v>
      </c>
      <c r="AF74" s="21"/>
      <c r="AG74" s="3">
        <f t="shared" si="25"/>
        <v>0</v>
      </c>
      <c r="AH74" s="4">
        <f t="shared" si="26"/>
        <v>1980</v>
      </c>
    </row>
    <row r="75" spans="2:34" ht="47.25" x14ac:dyDescent="0.25">
      <c r="B75" s="153"/>
      <c r="C75" s="153"/>
      <c r="D75" s="147" t="s">
        <v>352</v>
      </c>
      <c r="E75" s="147" t="s">
        <v>353</v>
      </c>
      <c r="F75" s="12" t="s">
        <v>354</v>
      </c>
      <c r="G75" s="5"/>
      <c r="H75" s="5" t="s">
        <v>421</v>
      </c>
      <c r="I75" s="3">
        <v>2</v>
      </c>
      <c r="J75" s="3">
        <f>128*50</f>
        <v>6400</v>
      </c>
      <c r="K75" s="3">
        <f t="shared" si="14"/>
        <v>12800</v>
      </c>
      <c r="L75" s="21"/>
      <c r="M75" s="3">
        <f t="shared" si="15"/>
        <v>0</v>
      </c>
      <c r="N75" s="21"/>
      <c r="O75" s="3">
        <f t="shared" si="16"/>
        <v>0</v>
      </c>
      <c r="P75" s="21"/>
      <c r="Q75" s="3">
        <f t="shared" si="17"/>
        <v>0</v>
      </c>
      <c r="R75" s="21"/>
      <c r="S75" s="3">
        <f t="shared" si="18"/>
        <v>0</v>
      </c>
      <c r="T75" s="21"/>
      <c r="U75" s="3">
        <f t="shared" si="19"/>
        <v>0</v>
      </c>
      <c r="V75" s="21"/>
      <c r="W75" s="3">
        <f t="shared" si="20"/>
        <v>0</v>
      </c>
      <c r="X75" s="21"/>
      <c r="Y75" s="3">
        <f t="shared" si="21"/>
        <v>0</v>
      </c>
      <c r="Z75" s="21"/>
      <c r="AA75" s="3">
        <f t="shared" si="22"/>
        <v>0</v>
      </c>
      <c r="AB75" s="21"/>
      <c r="AC75" s="3">
        <f t="shared" si="23"/>
        <v>0</v>
      </c>
      <c r="AD75" s="21"/>
      <c r="AE75" s="3">
        <f t="shared" si="24"/>
        <v>0</v>
      </c>
      <c r="AF75" s="21"/>
      <c r="AG75" s="3">
        <f t="shared" si="25"/>
        <v>0</v>
      </c>
      <c r="AH75" s="4">
        <f t="shared" si="26"/>
        <v>12800</v>
      </c>
    </row>
    <row r="76" spans="2:34" ht="47.25" x14ac:dyDescent="0.25">
      <c r="B76" s="153"/>
      <c r="C76" s="153"/>
      <c r="D76" s="148"/>
      <c r="E76" s="148"/>
      <c r="F76" s="12" t="s">
        <v>355</v>
      </c>
      <c r="G76" s="5"/>
      <c r="H76" s="5"/>
      <c r="I76" s="3">
        <v>16.5</v>
      </c>
      <c r="J76" s="3"/>
      <c r="K76" s="3">
        <f t="shared" si="14"/>
        <v>0</v>
      </c>
      <c r="L76" s="21">
        <f>10*5</f>
        <v>50</v>
      </c>
      <c r="M76" s="28">
        <f t="shared" si="15"/>
        <v>825</v>
      </c>
      <c r="N76" s="21"/>
      <c r="O76" s="3">
        <f t="shared" si="16"/>
        <v>0</v>
      </c>
      <c r="P76" s="21"/>
      <c r="Q76" s="3">
        <f t="shared" si="17"/>
        <v>0</v>
      </c>
      <c r="R76" s="21"/>
      <c r="S76" s="3">
        <f t="shared" si="18"/>
        <v>0</v>
      </c>
      <c r="T76" s="21"/>
      <c r="U76" s="3">
        <f t="shared" si="19"/>
        <v>0</v>
      </c>
      <c r="V76" s="21"/>
      <c r="W76" s="3">
        <f t="shared" si="20"/>
        <v>0</v>
      </c>
      <c r="X76" s="21"/>
      <c r="Y76" s="3">
        <f t="shared" si="21"/>
        <v>0</v>
      </c>
      <c r="Z76" s="21"/>
      <c r="AA76" s="3">
        <f t="shared" si="22"/>
        <v>0</v>
      </c>
      <c r="AB76" s="21"/>
      <c r="AC76" s="3">
        <f t="shared" si="23"/>
        <v>0</v>
      </c>
      <c r="AD76" s="21"/>
      <c r="AE76" s="3">
        <f t="shared" si="24"/>
        <v>0</v>
      </c>
      <c r="AF76" s="21"/>
      <c r="AG76" s="3">
        <f t="shared" si="25"/>
        <v>0</v>
      </c>
      <c r="AH76" s="4">
        <f t="shared" si="26"/>
        <v>825</v>
      </c>
    </row>
    <row r="77" spans="2:34" ht="63" x14ac:dyDescent="0.25">
      <c r="B77" s="153"/>
      <c r="C77" s="153"/>
      <c r="D77" s="148"/>
      <c r="E77" s="149"/>
      <c r="F77" s="12" t="s">
        <v>356</v>
      </c>
      <c r="G77" s="5"/>
      <c r="H77" s="5"/>
      <c r="I77" s="3"/>
      <c r="J77" s="3"/>
      <c r="K77" s="3">
        <f t="shared" si="14"/>
        <v>0</v>
      </c>
      <c r="L77" s="21"/>
      <c r="M77" s="3">
        <f t="shared" si="15"/>
        <v>0</v>
      </c>
      <c r="N77" s="21"/>
      <c r="O77" s="3">
        <f t="shared" si="16"/>
        <v>0</v>
      </c>
      <c r="P77" s="21"/>
      <c r="Q77" s="3">
        <f t="shared" si="17"/>
        <v>0</v>
      </c>
      <c r="R77" s="21"/>
      <c r="S77" s="3">
        <f t="shared" si="18"/>
        <v>0</v>
      </c>
      <c r="T77" s="21"/>
      <c r="U77" s="3">
        <f t="shared" si="19"/>
        <v>0</v>
      </c>
      <c r="V77" s="21"/>
      <c r="W77" s="3">
        <f t="shared" si="20"/>
        <v>0</v>
      </c>
      <c r="X77" s="21"/>
      <c r="Y77" s="3">
        <f t="shared" si="21"/>
        <v>0</v>
      </c>
      <c r="Z77" s="21"/>
      <c r="AA77" s="3">
        <f t="shared" si="22"/>
        <v>0</v>
      </c>
      <c r="AB77" s="21"/>
      <c r="AC77" s="3">
        <f t="shared" si="23"/>
        <v>0</v>
      </c>
      <c r="AD77" s="21"/>
      <c r="AE77" s="3">
        <f t="shared" si="24"/>
        <v>0</v>
      </c>
      <c r="AF77" s="21"/>
      <c r="AG77" s="3">
        <f t="shared" si="25"/>
        <v>0</v>
      </c>
      <c r="AH77" s="4">
        <f t="shared" si="26"/>
        <v>0</v>
      </c>
    </row>
    <row r="78" spans="2:34" ht="47.25" x14ac:dyDescent="0.25">
      <c r="B78" s="153"/>
      <c r="C78" s="153"/>
      <c r="D78" s="148"/>
      <c r="E78" s="147" t="s">
        <v>357</v>
      </c>
      <c r="F78" s="12" t="s">
        <v>358</v>
      </c>
      <c r="G78" s="5"/>
      <c r="H78" s="5"/>
      <c r="I78" s="3">
        <v>2</v>
      </c>
      <c r="J78" s="3">
        <v>1280</v>
      </c>
      <c r="K78" s="3">
        <f t="shared" si="14"/>
        <v>2560</v>
      </c>
      <c r="L78" s="21"/>
      <c r="M78" s="3">
        <f t="shared" si="15"/>
        <v>0</v>
      </c>
      <c r="N78" s="21"/>
      <c r="O78" s="3">
        <f t="shared" si="16"/>
        <v>0</v>
      </c>
      <c r="P78" s="21"/>
      <c r="Q78" s="3">
        <f t="shared" si="17"/>
        <v>0</v>
      </c>
      <c r="R78" s="21"/>
      <c r="S78" s="3">
        <f t="shared" si="18"/>
        <v>0</v>
      </c>
      <c r="T78" s="21"/>
      <c r="U78" s="3">
        <f t="shared" si="19"/>
        <v>0</v>
      </c>
      <c r="V78" s="21"/>
      <c r="W78" s="3">
        <f t="shared" si="20"/>
        <v>0</v>
      </c>
      <c r="X78" s="21"/>
      <c r="Y78" s="3">
        <f t="shared" si="21"/>
        <v>0</v>
      </c>
      <c r="Z78" s="21"/>
      <c r="AA78" s="3">
        <f t="shared" si="22"/>
        <v>0</v>
      </c>
      <c r="AB78" s="21"/>
      <c r="AC78" s="3">
        <f t="shared" si="23"/>
        <v>0</v>
      </c>
      <c r="AD78" s="21"/>
      <c r="AE78" s="3">
        <f t="shared" si="24"/>
        <v>0</v>
      </c>
      <c r="AF78" s="21"/>
      <c r="AG78" s="3">
        <f t="shared" si="25"/>
        <v>0</v>
      </c>
      <c r="AH78" s="4">
        <f t="shared" si="26"/>
        <v>2560</v>
      </c>
    </row>
    <row r="79" spans="2:34" ht="47.25" x14ac:dyDescent="0.25">
      <c r="B79" s="153"/>
      <c r="C79" s="153"/>
      <c r="D79" s="148"/>
      <c r="E79" s="148"/>
      <c r="F79" s="5" t="s">
        <v>359</v>
      </c>
      <c r="G79" s="5"/>
      <c r="H79" s="5" t="s">
        <v>422</v>
      </c>
      <c r="I79" s="3"/>
      <c r="J79" s="3"/>
      <c r="K79" s="3">
        <f t="shared" si="14"/>
        <v>0</v>
      </c>
      <c r="L79" s="21">
        <f>10*5</f>
        <v>50</v>
      </c>
      <c r="M79" s="3">
        <f t="shared" si="15"/>
        <v>0</v>
      </c>
      <c r="N79" s="21"/>
      <c r="O79" s="3">
        <f t="shared" si="16"/>
        <v>0</v>
      </c>
      <c r="P79" s="21"/>
      <c r="Q79" s="3">
        <f t="shared" si="17"/>
        <v>0</v>
      </c>
      <c r="R79" s="21"/>
      <c r="S79" s="3">
        <f t="shared" si="18"/>
        <v>0</v>
      </c>
      <c r="T79" s="21"/>
      <c r="U79" s="3">
        <f t="shared" si="19"/>
        <v>0</v>
      </c>
      <c r="V79" s="21"/>
      <c r="W79" s="3">
        <f t="shared" si="20"/>
        <v>0</v>
      </c>
      <c r="X79" s="21"/>
      <c r="Y79" s="3">
        <f t="shared" si="21"/>
        <v>0</v>
      </c>
      <c r="Z79" s="21"/>
      <c r="AA79" s="3">
        <f t="shared" si="22"/>
        <v>0</v>
      </c>
      <c r="AB79" s="21"/>
      <c r="AC79" s="3">
        <f t="shared" si="23"/>
        <v>0</v>
      </c>
      <c r="AD79" s="21"/>
      <c r="AE79" s="3">
        <f t="shared" si="24"/>
        <v>0</v>
      </c>
      <c r="AF79" s="21"/>
      <c r="AG79" s="3">
        <f t="shared" si="25"/>
        <v>0</v>
      </c>
      <c r="AH79" s="4">
        <f t="shared" si="26"/>
        <v>0</v>
      </c>
    </row>
    <row r="80" spans="2:34" ht="47.25" x14ac:dyDescent="0.25">
      <c r="B80" s="153"/>
      <c r="C80" s="153"/>
      <c r="D80" s="148"/>
      <c r="E80" s="148"/>
      <c r="F80" s="12" t="s">
        <v>360</v>
      </c>
      <c r="G80" s="5"/>
      <c r="H80" s="5"/>
      <c r="I80" s="9">
        <v>5</v>
      </c>
      <c r="J80" s="3"/>
      <c r="K80" s="3">
        <f t="shared" si="14"/>
        <v>0</v>
      </c>
      <c r="L80" s="21">
        <v>150</v>
      </c>
      <c r="M80" s="3">
        <f t="shared" si="15"/>
        <v>750</v>
      </c>
      <c r="N80" s="21"/>
      <c r="O80" s="3">
        <f t="shared" si="16"/>
        <v>0</v>
      </c>
      <c r="P80" s="21">
        <v>150</v>
      </c>
      <c r="Q80" s="3">
        <f t="shared" si="17"/>
        <v>750</v>
      </c>
      <c r="R80" s="21"/>
      <c r="S80" s="3">
        <f t="shared" si="18"/>
        <v>0</v>
      </c>
      <c r="T80" s="21"/>
      <c r="U80" s="3">
        <f t="shared" si="19"/>
        <v>0</v>
      </c>
      <c r="V80" s="21">
        <v>150</v>
      </c>
      <c r="W80" s="3">
        <f t="shared" si="20"/>
        <v>750</v>
      </c>
      <c r="X80" s="21"/>
      <c r="Y80" s="3">
        <f t="shared" si="21"/>
        <v>0</v>
      </c>
      <c r="Z80" s="21"/>
      <c r="AA80" s="3">
        <f t="shared" si="22"/>
        <v>0</v>
      </c>
      <c r="AB80" s="21">
        <v>150</v>
      </c>
      <c r="AC80" s="3">
        <f t="shared" si="23"/>
        <v>750</v>
      </c>
      <c r="AD80" s="21"/>
      <c r="AE80" s="3">
        <f t="shared" si="24"/>
        <v>0</v>
      </c>
      <c r="AF80" s="21"/>
      <c r="AG80" s="3">
        <f t="shared" si="25"/>
        <v>0</v>
      </c>
      <c r="AH80" s="4">
        <f t="shared" si="26"/>
        <v>3000</v>
      </c>
    </row>
    <row r="81" spans="2:34" ht="15.75" x14ac:dyDescent="0.25">
      <c r="B81" s="153"/>
      <c r="C81" s="153"/>
      <c r="D81" s="149"/>
      <c r="E81" s="149"/>
      <c r="F81" s="12" t="s">
        <v>361</v>
      </c>
      <c r="G81" s="5"/>
      <c r="H81" s="5"/>
      <c r="I81" s="9">
        <v>5</v>
      </c>
      <c r="J81" s="3"/>
      <c r="K81" s="3">
        <f t="shared" si="14"/>
        <v>0</v>
      </c>
      <c r="L81" s="21">
        <v>150</v>
      </c>
      <c r="M81" s="3">
        <f t="shared" si="15"/>
        <v>750</v>
      </c>
      <c r="N81" s="21"/>
      <c r="O81" s="3">
        <f t="shared" si="16"/>
        <v>0</v>
      </c>
      <c r="P81" s="21">
        <v>150</v>
      </c>
      <c r="Q81" s="3">
        <f t="shared" si="17"/>
        <v>750</v>
      </c>
      <c r="R81" s="21"/>
      <c r="S81" s="3">
        <f t="shared" si="18"/>
        <v>0</v>
      </c>
      <c r="T81" s="21"/>
      <c r="U81" s="3">
        <f t="shared" si="19"/>
        <v>0</v>
      </c>
      <c r="V81" s="21">
        <v>150</v>
      </c>
      <c r="W81" s="3">
        <f t="shared" si="20"/>
        <v>750</v>
      </c>
      <c r="X81" s="21"/>
      <c r="Y81" s="3">
        <f t="shared" si="21"/>
        <v>0</v>
      </c>
      <c r="Z81" s="21"/>
      <c r="AA81" s="3">
        <f t="shared" si="22"/>
        <v>0</v>
      </c>
      <c r="AB81" s="21">
        <v>150</v>
      </c>
      <c r="AC81" s="3">
        <f t="shared" si="23"/>
        <v>750</v>
      </c>
      <c r="AD81" s="21"/>
      <c r="AE81" s="3">
        <f t="shared" si="24"/>
        <v>0</v>
      </c>
      <c r="AF81" s="21"/>
      <c r="AG81" s="3">
        <f t="shared" si="25"/>
        <v>0</v>
      </c>
      <c r="AH81" s="4">
        <f t="shared" si="26"/>
        <v>3000</v>
      </c>
    </row>
    <row r="82" spans="2:34" ht="31.5" x14ac:dyDescent="0.25">
      <c r="B82" s="153"/>
      <c r="C82" s="153"/>
      <c r="D82" s="147" t="s">
        <v>362</v>
      </c>
      <c r="E82" s="147" t="s">
        <v>363</v>
      </c>
      <c r="F82" s="12" t="s">
        <v>364</v>
      </c>
      <c r="G82" s="5"/>
      <c r="H82" s="5"/>
      <c r="I82" s="3">
        <v>30</v>
      </c>
      <c r="J82" s="3">
        <f>30*2</f>
        <v>60</v>
      </c>
      <c r="K82" s="3">
        <f t="shared" si="14"/>
        <v>1800</v>
      </c>
      <c r="L82" s="21"/>
      <c r="M82" s="3">
        <f t="shared" si="15"/>
        <v>0</v>
      </c>
      <c r="N82" s="21"/>
      <c r="O82" s="3">
        <f t="shared" si="16"/>
        <v>0</v>
      </c>
      <c r="P82" s="21"/>
      <c r="Q82" s="3">
        <f t="shared" si="17"/>
        <v>0</v>
      </c>
      <c r="R82" s="21"/>
      <c r="S82" s="3">
        <f t="shared" si="18"/>
        <v>0</v>
      </c>
      <c r="T82" s="21"/>
      <c r="U82" s="3">
        <f t="shared" si="19"/>
        <v>0</v>
      </c>
      <c r="V82" s="21"/>
      <c r="W82" s="3">
        <f t="shared" si="20"/>
        <v>0</v>
      </c>
      <c r="X82" s="21"/>
      <c r="Y82" s="3">
        <f t="shared" si="21"/>
        <v>0</v>
      </c>
      <c r="Z82" s="21"/>
      <c r="AA82" s="3">
        <f t="shared" si="22"/>
        <v>0</v>
      </c>
      <c r="AB82" s="21"/>
      <c r="AC82" s="3">
        <f t="shared" si="23"/>
        <v>0</v>
      </c>
      <c r="AD82" s="21"/>
      <c r="AE82" s="3">
        <f t="shared" si="24"/>
        <v>0</v>
      </c>
      <c r="AF82" s="21"/>
      <c r="AG82" s="3">
        <f t="shared" si="25"/>
        <v>0</v>
      </c>
      <c r="AH82" s="4">
        <f t="shared" si="26"/>
        <v>1800</v>
      </c>
    </row>
    <row r="83" spans="2:34" ht="31.5" x14ac:dyDescent="0.25">
      <c r="B83" s="153"/>
      <c r="C83" s="153"/>
      <c r="D83" s="148"/>
      <c r="E83" s="148"/>
      <c r="F83" s="12" t="s">
        <v>365</v>
      </c>
      <c r="G83" s="5"/>
      <c r="H83" s="5" t="s">
        <v>423</v>
      </c>
      <c r="I83" s="3"/>
      <c r="J83" s="3"/>
      <c r="K83" s="3">
        <f t="shared" si="14"/>
        <v>0</v>
      </c>
      <c r="L83" s="21"/>
      <c r="M83" s="3">
        <f t="shared" si="15"/>
        <v>0</v>
      </c>
      <c r="N83" s="21"/>
      <c r="O83" s="3">
        <f t="shared" si="16"/>
        <v>0</v>
      </c>
      <c r="P83" s="21"/>
      <c r="Q83" s="3">
        <f t="shared" si="17"/>
        <v>0</v>
      </c>
      <c r="R83" s="21"/>
      <c r="S83" s="3">
        <f t="shared" si="18"/>
        <v>0</v>
      </c>
      <c r="T83" s="21"/>
      <c r="U83" s="3">
        <f t="shared" si="19"/>
        <v>0</v>
      </c>
      <c r="V83" s="21"/>
      <c r="W83" s="3">
        <f t="shared" si="20"/>
        <v>0</v>
      </c>
      <c r="X83" s="21"/>
      <c r="Y83" s="3">
        <f t="shared" si="21"/>
        <v>0</v>
      </c>
      <c r="Z83" s="21"/>
      <c r="AA83" s="3">
        <f t="shared" si="22"/>
        <v>0</v>
      </c>
      <c r="AB83" s="21"/>
      <c r="AC83" s="3">
        <f t="shared" si="23"/>
        <v>0</v>
      </c>
      <c r="AD83" s="21"/>
      <c r="AE83" s="3">
        <f t="shared" si="24"/>
        <v>0</v>
      </c>
      <c r="AF83" s="21"/>
      <c r="AG83" s="3">
        <f t="shared" si="25"/>
        <v>0</v>
      </c>
      <c r="AH83" s="4">
        <f t="shared" si="26"/>
        <v>0</v>
      </c>
    </row>
    <row r="84" spans="2:34" ht="31.5" x14ac:dyDescent="0.25">
      <c r="B84" s="153"/>
      <c r="C84" s="153"/>
      <c r="D84" s="148"/>
      <c r="E84" s="149"/>
      <c r="F84" s="12" t="s">
        <v>366</v>
      </c>
      <c r="G84" s="5"/>
      <c r="H84" s="5"/>
      <c r="I84" s="9">
        <v>50</v>
      </c>
      <c r="J84" s="3"/>
      <c r="K84" s="3">
        <f t="shared" si="14"/>
        <v>0</v>
      </c>
      <c r="L84" s="21">
        <v>30</v>
      </c>
      <c r="M84" s="3">
        <f t="shared" si="15"/>
        <v>1500</v>
      </c>
      <c r="N84" s="21">
        <v>30</v>
      </c>
      <c r="O84" s="3">
        <f t="shared" si="16"/>
        <v>1500</v>
      </c>
      <c r="P84" s="21">
        <v>30</v>
      </c>
      <c r="Q84" s="3">
        <f t="shared" si="17"/>
        <v>1500</v>
      </c>
      <c r="R84" s="21">
        <v>30</v>
      </c>
      <c r="S84" s="3">
        <f t="shared" si="18"/>
        <v>1500</v>
      </c>
      <c r="T84" s="21">
        <v>30</v>
      </c>
      <c r="U84" s="3">
        <f t="shared" si="19"/>
        <v>1500</v>
      </c>
      <c r="V84" s="21">
        <v>30</v>
      </c>
      <c r="W84" s="3">
        <f t="shared" si="20"/>
        <v>1500</v>
      </c>
      <c r="X84" s="21">
        <v>30</v>
      </c>
      <c r="Y84" s="3">
        <f t="shared" si="21"/>
        <v>1500</v>
      </c>
      <c r="Z84" s="21">
        <v>30</v>
      </c>
      <c r="AA84" s="3">
        <f t="shared" si="22"/>
        <v>1500</v>
      </c>
      <c r="AB84" s="21">
        <v>30</v>
      </c>
      <c r="AC84" s="3">
        <f t="shared" si="23"/>
        <v>1500</v>
      </c>
      <c r="AD84" s="21">
        <v>30</v>
      </c>
      <c r="AE84" s="3">
        <f t="shared" si="24"/>
        <v>1500</v>
      </c>
      <c r="AF84" s="21">
        <v>30</v>
      </c>
      <c r="AG84" s="3">
        <f t="shared" si="25"/>
        <v>1500</v>
      </c>
      <c r="AH84" s="4">
        <f t="shared" si="26"/>
        <v>16500</v>
      </c>
    </row>
    <row r="85" spans="2:34" ht="47.25" x14ac:dyDescent="0.25">
      <c r="B85" s="153"/>
      <c r="C85" s="153"/>
      <c r="D85" s="148"/>
      <c r="E85" s="147" t="s">
        <v>367</v>
      </c>
      <c r="F85" s="12" t="s">
        <v>368</v>
      </c>
      <c r="G85" s="5"/>
      <c r="H85" s="5"/>
      <c r="I85" s="3">
        <v>2</v>
      </c>
      <c r="J85" s="3">
        <v>100</v>
      </c>
      <c r="K85" s="3">
        <f t="shared" si="14"/>
        <v>200</v>
      </c>
      <c r="L85" s="21"/>
      <c r="M85" s="3">
        <f t="shared" si="15"/>
        <v>0</v>
      </c>
      <c r="N85" s="21"/>
      <c r="O85" s="3">
        <f t="shared" si="16"/>
        <v>0</v>
      </c>
      <c r="P85" s="21"/>
      <c r="Q85" s="3">
        <f t="shared" si="17"/>
        <v>0</v>
      </c>
      <c r="R85" s="21"/>
      <c r="S85" s="3">
        <f t="shared" si="18"/>
        <v>0</v>
      </c>
      <c r="T85" s="21"/>
      <c r="U85" s="3">
        <f t="shared" si="19"/>
        <v>0</v>
      </c>
      <c r="V85" s="21"/>
      <c r="W85" s="3">
        <f t="shared" si="20"/>
        <v>0</v>
      </c>
      <c r="X85" s="21"/>
      <c r="Y85" s="3">
        <f t="shared" si="21"/>
        <v>0</v>
      </c>
      <c r="Z85" s="21"/>
      <c r="AA85" s="3">
        <f t="shared" si="22"/>
        <v>0</v>
      </c>
      <c r="AB85" s="21"/>
      <c r="AC85" s="3">
        <f t="shared" si="23"/>
        <v>0</v>
      </c>
      <c r="AD85" s="21"/>
      <c r="AE85" s="3">
        <f t="shared" si="24"/>
        <v>0</v>
      </c>
      <c r="AF85" s="21"/>
      <c r="AG85" s="3">
        <f t="shared" si="25"/>
        <v>0</v>
      </c>
      <c r="AH85" s="4">
        <f t="shared" si="26"/>
        <v>200</v>
      </c>
    </row>
    <row r="86" spans="2:34" ht="47.25" x14ac:dyDescent="0.25">
      <c r="B86" s="153"/>
      <c r="C86" s="153"/>
      <c r="D86" s="148"/>
      <c r="E86" s="154"/>
      <c r="F86" s="12" t="s">
        <v>369</v>
      </c>
      <c r="G86" s="5"/>
      <c r="H86" s="5"/>
      <c r="I86" s="3">
        <v>16.5</v>
      </c>
      <c r="J86" s="3">
        <f>50*2</f>
        <v>100</v>
      </c>
      <c r="K86" s="3">
        <f t="shared" si="14"/>
        <v>1650</v>
      </c>
      <c r="L86" s="21"/>
      <c r="M86" s="3">
        <f t="shared" si="15"/>
        <v>0</v>
      </c>
      <c r="N86" s="21"/>
      <c r="O86" s="3">
        <f t="shared" si="16"/>
        <v>0</v>
      </c>
      <c r="P86" s="21"/>
      <c r="Q86" s="3">
        <f t="shared" si="17"/>
        <v>0</v>
      </c>
      <c r="R86" s="21"/>
      <c r="S86" s="3">
        <f t="shared" si="18"/>
        <v>0</v>
      </c>
      <c r="T86" s="21"/>
      <c r="U86" s="3">
        <f t="shared" si="19"/>
        <v>0</v>
      </c>
      <c r="V86" s="21"/>
      <c r="W86" s="3">
        <f t="shared" si="20"/>
        <v>0</v>
      </c>
      <c r="X86" s="21"/>
      <c r="Y86" s="3">
        <f t="shared" si="21"/>
        <v>0</v>
      </c>
      <c r="Z86" s="21"/>
      <c r="AA86" s="3">
        <f t="shared" si="22"/>
        <v>0</v>
      </c>
      <c r="AB86" s="21"/>
      <c r="AC86" s="3">
        <f t="shared" si="23"/>
        <v>0</v>
      </c>
      <c r="AD86" s="21"/>
      <c r="AE86" s="3">
        <f t="shared" si="24"/>
        <v>0</v>
      </c>
      <c r="AF86" s="21"/>
      <c r="AG86" s="3">
        <f t="shared" si="25"/>
        <v>0</v>
      </c>
      <c r="AH86" s="4">
        <f t="shared" si="26"/>
        <v>1650</v>
      </c>
    </row>
    <row r="87" spans="2:34" ht="63" x14ac:dyDescent="0.25">
      <c r="B87" s="153"/>
      <c r="C87" s="153"/>
      <c r="D87" s="148"/>
      <c r="E87" s="147" t="s">
        <v>370</v>
      </c>
      <c r="F87" s="12" t="s">
        <v>371</v>
      </c>
      <c r="G87" s="5"/>
      <c r="H87" s="5"/>
      <c r="I87" s="3">
        <v>50000</v>
      </c>
      <c r="J87" s="3"/>
      <c r="K87" s="3">
        <f t="shared" si="14"/>
        <v>0</v>
      </c>
      <c r="L87" s="21">
        <v>1</v>
      </c>
      <c r="M87" s="3">
        <f t="shared" si="15"/>
        <v>50000</v>
      </c>
      <c r="N87" s="21"/>
      <c r="O87" s="3">
        <f t="shared" si="16"/>
        <v>0</v>
      </c>
      <c r="P87" s="21"/>
      <c r="Q87" s="3">
        <f t="shared" si="17"/>
        <v>0</v>
      </c>
      <c r="R87" s="21"/>
      <c r="S87" s="3">
        <f t="shared" si="18"/>
        <v>0</v>
      </c>
      <c r="T87" s="21"/>
      <c r="U87" s="3">
        <f t="shared" si="19"/>
        <v>0</v>
      </c>
      <c r="V87" s="21"/>
      <c r="W87" s="3">
        <f t="shared" si="20"/>
        <v>0</v>
      </c>
      <c r="X87" s="21"/>
      <c r="Y87" s="3">
        <f t="shared" si="21"/>
        <v>0</v>
      </c>
      <c r="Z87" s="21"/>
      <c r="AA87" s="3">
        <f t="shared" si="22"/>
        <v>0</v>
      </c>
      <c r="AB87" s="21"/>
      <c r="AC87" s="3">
        <f t="shared" si="23"/>
        <v>0</v>
      </c>
      <c r="AD87" s="21"/>
      <c r="AE87" s="3">
        <f t="shared" si="24"/>
        <v>0</v>
      </c>
      <c r="AF87" s="21"/>
      <c r="AG87" s="3">
        <f t="shared" si="25"/>
        <v>0</v>
      </c>
      <c r="AH87" s="4">
        <f t="shared" si="26"/>
        <v>50000</v>
      </c>
    </row>
    <row r="88" spans="2:34" ht="31.5" x14ac:dyDescent="0.25">
      <c r="B88" s="153"/>
      <c r="C88" s="153"/>
      <c r="D88" s="148"/>
      <c r="E88" s="153"/>
      <c r="F88" s="12" t="s">
        <v>372</v>
      </c>
      <c r="G88" s="5"/>
      <c r="H88" s="5"/>
      <c r="I88" s="3">
        <v>40</v>
      </c>
      <c r="J88" s="3"/>
      <c r="K88" s="3">
        <f t="shared" si="14"/>
        <v>0</v>
      </c>
      <c r="L88" s="21">
        <v>100</v>
      </c>
      <c r="M88" s="3">
        <f t="shared" si="15"/>
        <v>4000</v>
      </c>
      <c r="N88" s="21"/>
      <c r="O88" s="3">
        <f t="shared" si="16"/>
        <v>0</v>
      </c>
      <c r="P88" s="21">
        <v>100</v>
      </c>
      <c r="Q88" s="3">
        <f t="shared" si="17"/>
        <v>4000</v>
      </c>
      <c r="R88" s="21"/>
      <c r="S88" s="3">
        <f t="shared" si="18"/>
        <v>0</v>
      </c>
      <c r="T88" s="21"/>
      <c r="U88" s="3">
        <f t="shared" si="19"/>
        <v>0</v>
      </c>
      <c r="V88" s="21">
        <v>100</v>
      </c>
      <c r="W88" s="3">
        <f t="shared" si="20"/>
        <v>4000</v>
      </c>
      <c r="X88" s="21"/>
      <c r="Y88" s="3">
        <f t="shared" si="21"/>
        <v>0</v>
      </c>
      <c r="Z88" s="21"/>
      <c r="AA88" s="3">
        <f t="shared" si="22"/>
        <v>0</v>
      </c>
      <c r="AB88" s="21">
        <v>100</v>
      </c>
      <c r="AC88" s="3">
        <f t="shared" si="23"/>
        <v>4000</v>
      </c>
      <c r="AD88" s="21"/>
      <c r="AE88" s="3">
        <f t="shared" si="24"/>
        <v>0</v>
      </c>
      <c r="AF88" s="21"/>
      <c r="AG88" s="3">
        <f t="shared" si="25"/>
        <v>0</v>
      </c>
      <c r="AH88" s="4">
        <f t="shared" si="26"/>
        <v>16000</v>
      </c>
    </row>
    <row r="89" spans="2:34" ht="15.75" x14ac:dyDescent="0.25">
      <c r="B89" s="153"/>
      <c r="C89" s="153"/>
      <c r="D89" s="148"/>
      <c r="E89" s="153"/>
      <c r="F89" s="12" t="s">
        <v>373</v>
      </c>
      <c r="G89" s="5"/>
      <c r="H89" s="5"/>
      <c r="I89" s="3">
        <v>3</v>
      </c>
      <c r="J89" s="3">
        <v>250</v>
      </c>
      <c r="K89" s="3">
        <f t="shared" si="14"/>
        <v>750</v>
      </c>
      <c r="L89" s="21"/>
      <c r="M89" s="3">
        <f t="shared" si="15"/>
        <v>0</v>
      </c>
      <c r="N89" s="21"/>
      <c r="O89" s="3">
        <f t="shared" si="16"/>
        <v>0</v>
      </c>
      <c r="P89" s="21">
        <v>250</v>
      </c>
      <c r="Q89" s="3">
        <f t="shared" si="17"/>
        <v>750</v>
      </c>
      <c r="R89" s="21"/>
      <c r="S89" s="3">
        <f t="shared" si="18"/>
        <v>0</v>
      </c>
      <c r="T89" s="21"/>
      <c r="U89" s="3">
        <f t="shared" si="19"/>
        <v>0</v>
      </c>
      <c r="V89" s="21">
        <v>250</v>
      </c>
      <c r="W89" s="3">
        <f t="shared" si="20"/>
        <v>750</v>
      </c>
      <c r="X89" s="21"/>
      <c r="Y89" s="3">
        <f t="shared" si="21"/>
        <v>0</v>
      </c>
      <c r="Z89" s="21"/>
      <c r="AA89" s="3">
        <f t="shared" si="22"/>
        <v>0</v>
      </c>
      <c r="AB89" s="21"/>
      <c r="AC89" s="3">
        <f t="shared" si="23"/>
        <v>0</v>
      </c>
      <c r="AD89" s="21"/>
      <c r="AE89" s="3">
        <f t="shared" si="24"/>
        <v>0</v>
      </c>
      <c r="AF89" s="21"/>
      <c r="AG89" s="3">
        <f t="shared" si="25"/>
        <v>0</v>
      </c>
      <c r="AH89" s="4">
        <f t="shared" si="26"/>
        <v>2250</v>
      </c>
    </row>
    <row r="90" spans="2:34" ht="31.5" x14ac:dyDescent="0.25">
      <c r="B90" s="153"/>
      <c r="C90" s="153"/>
      <c r="D90" s="147" t="s">
        <v>374</v>
      </c>
      <c r="E90" s="147" t="s">
        <v>375</v>
      </c>
      <c r="F90" s="12" t="s">
        <v>376</v>
      </c>
      <c r="G90" s="5"/>
      <c r="H90" s="5"/>
      <c r="I90" s="3">
        <v>30</v>
      </c>
      <c r="J90" s="3">
        <f>30*2</f>
        <v>60</v>
      </c>
      <c r="K90" s="3">
        <f t="shared" si="14"/>
        <v>1800</v>
      </c>
      <c r="L90" s="21"/>
      <c r="M90" s="3">
        <f t="shared" si="15"/>
        <v>0</v>
      </c>
      <c r="N90" s="21"/>
      <c r="O90" s="3">
        <f t="shared" si="16"/>
        <v>0</v>
      </c>
      <c r="P90" s="21"/>
      <c r="Q90" s="3">
        <f t="shared" si="17"/>
        <v>0</v>
      </c>
      <c r="R90" s="21"/>
      <c r="S90" s="3">
        <f t="shared" si="18"/>
        <v>0</v>
      </c>
      <c r="T90" s="21"/>
      <c r="U90" s="3">
        <f t="shared" si="19"/>
        <v>0</v>
      </c>
      <c r="V90" s="21"/>
      <c r="W90" s="3">
        <f t="shared" si="20"/>
        <v>0</v>
      </c>
      <c r="X90" s="21"/>
      <c r="Y90" s="3">
        <f t="shared" si="21"/>
        <v>0</v>
      </c>
      <c r="Z90" s="21"/>
      <c r="AA90" s="3">
        <f t="shared" si="22"/>
        <v>0</v>
      </c>
      <c r="AB90" s="21"/>
      <c r="AC90" s="3">
        <f t="shared" si="23"/>
        <v>0</v>
      </c>
      <c r="AD90" s="21"/>
      <c r="AE90" s="3">
        <f t="shared" si="24"/>
        <v>0</v>
      </c>
      <c r="AF90" s="21"/>
      <c r="AG90" s="3">
        <f t="shared" si="25"/>
        <v>0</v>
      </c>
      <c r="AH90" s="4">
        <f t="shared" si="26"/>
        <v>1800</v>
      </c>
    </row>
    <row r="91" spans="2:34" ht="15.75" x14ac:dyDescent="0.25">
      <c r="B91" s="153"/>
      <c r="C91" s="153"/>
      <c r="D91" s="148"/>
      <c r="E91" s="153"/>
      <c r="F91" s="12" t="s">
        <v>377</v>
      </c>
      <c r="G91" s="5"/>
      <c r="H91" s="5"/>
      <c r="I91" s="3">
        <v>30</v>
      </c>
      <c r="J91" s="3">
        <f>50*2</f>
        <v>100</v>
      </c>
      <c r="K91" s="3">
        <f t="shared" si="14"/>
        <v>3000</v>
      </c>
      <c r="L91" s="21"/>
      <c r="M91" s="3">
        <f t="shared" si="15"/>
        <v>0</v>
      </c>
      <c r="N91" s="21"/>
      <c r="O91" s="3">
        <f t="shared" si="16"/>
        <v>0</v>
      </c>
      <c r="P91" s="21"/>
      <c r="Q91" s="3">
        <f t="shared" si="17"/>
        <v>0</v>
      </c>
      <c r="R91" s="21"/>
      <c r="S91" s="3">
        <f t="shared" si="18"/>
        <v>0</v>
      </c>
      <c r="T91" s="21"/>
      <c r="U91" s="3">
        <f t="shared" si="19"/>
        <v>0</v>
      </c>
      <c r="V91" s="21"/>
      <c r="W91" s="3">
        <f t="shared" si="20"/>
        <v>0</v>
      </c>
      <c r="X91" s="21"/>
      <c r="Y91" s="3">
        <f t="shared" si="21"/>
        <v>0</v>
      </c>
      <c r="Z91" s="21"/>
      <c r="AA91" s="3">
        <f t="shared" si="22"/>
        <v>0</v>
      </c>
      <c r="AB91" s="21"/>
      <c r="AC91" s="3">
        <f t="shared" si="23"/>
        <v>0</v>
      </c>
      <c r="AD91" s="21"/>
      <c r="AE91" s="3">
        <f t="shared" si="24"/>
        <v>0</v>
      </c>
      <c r="AF91" s="21"/>
      <c r="AG91" s="3">
        <f t="shared" si="25"/>
        <v>0</v>
      </c>
      <c r="AH91" s="4">
        <f t="shared" si="26"/>
        <v>3000</v>
      </c>
    </row>
    <row r="92" spans="2:34" ht="47.25" x14ac:dyDescent="0.25">
      <c r="B92" s="153"/>
      <c r="C92" s="153"/>
      <c r="D92" s="148"/>
      <c r="E92" s="153"/>
      <c r="F92" s="12" t="s">
        <v>378</v>
      </c>
      <c r="G92" s="5"/>
      <c r="H92" s="5"/>
      <c r="I92" s="3">
        <v>500</v>
      </c>
      <c r="J92" s="3"/>
      <c r="K92" s="3">
        <f t="shared" si="14"/>
        <v>0</v>
      </c>
      <c r="L92" s="21">
        <v>3</v>
      </c>
      <c r="M92" s="3">
        <f t="shared" si="15"/>
        <v>1500</v>
      </c>
      <c r="N92" s="21"/>
      <c r="O92" s="3">
        <f t="shared" si="16"/>
        <v>0</v>
      </c>
      <c r="P92" s="21">
        <v>3</v>
      </c>
      <c r="Q92" s="3">
        <f t="shared" si="17"/>
        <v>1500</v>
      </c>
      <c r="R92" s="21"/>
      <c r="S92" s="3">
        <f t="shared" si="18"/>
        <v>0</v>
      </c>
      <c r="T92" s="21">
        <v>3</v>
      </c>
      <c r="U92" s="3">
        <f t="shared" si="19"/>
        <v>1500</v>
      </c>
      <c r="V92" s="21"/>
      <c r="W92" s="3">
        <f t="shared" si="20"/>
        <v>0</v>
      </c>
      <c r="X92" s="21">
        <v>3</v>
      </c>
      <c r="Y92" s="3">
        <f t="shared" si="21"/>
        <v>1500</v>
      </c>
      <c r="Z92" s="21"/>
      <c r="AA92" s="3">
        <f t="shared" si="22"/>
        <v>0</v>
      </c>
      <c r="AB92" s="21">
        <v>3</v>
      </c>
      <c r="AC92" s="3">
        <f t="shared" si="23"/>
        <v>1500</v>
      </c>
      <c r="AD92" s="21"/>
      <c r="AE92" s="3">
        <f t="shared" si="24"/>
        <v>0</v>
      </c>
      <c r="AF92" s="21">
        <v>3</v>
      </c>
      <c r="AG92" s="3">
        <f t="shared" si="25"/>
        <v>1500</v>
      </c>
      <c r="AH92" s="4">
        <f t="shared" si="26"/>
        <v>9000</v>
      </c>
    </row>
    <row r="93" spans="2:34" ht="31.5" x14ac:dyDescent="0.25">
      <c r="B93" s="153"/>
      <c r="C93" s="153"/>
      <c r="D93" s="148"/>
      <c r="E93" s="147" t="s">
        <v>379</v>
      </c>
      <c r="F93" s="12" t="s">
        <v>380</v>
      </c>
      <c r="G93" s="5"/>
      <c r="H93" s="5"/>
      <c r="I93" s="3">
        <v>50000</v>
      </c>
      <c r="J93" s="3"/>
      <c r="K93" s="3">
        <f t="shared" si="14"/>
        <v>0</v>
      </c>
      <c r="L93" s="21">
        <v>1</v>
      </c>
      <c r="M93" s="3">
        <f t="shared" si="15"/>
        <v>50000</v>
      </c>
      <c r="N93" s="21"/>
      <c r="O93" s="3">
        <f t="shared" si="16"/>
        <v>0</v>
      </c>
      <c r="P93" s="21"/>
      <c r="Q93" s="3">
        <f t="shared" si="17"/>
        <v>0</v>
      </c>
      <c r="R93" s="21"/>
      <c r="S93" s="3">
        <f t="shared" si="18"/>
        <v>0</v>
      </c>
      <c r="T93" s="21"/>
      <c r="U93" s="3">
        <f t="shared" si="19"/>
        <v>0</v>
      </c>
      <c r="V93" s="21"/>
      <c r="W93" s="3">
        <f t="shared" si="20"/>
        <v>0</v>
      </c>
      <c r="X93" s="21"/>
      <c r="Y93" s="3">
        <f t="shared" si="21"/>
        <v>0</v>
      </c>
      <c r="Z93" s="21"/>
      <c r="AA93" s="3">
        <f t="shared" si="22"/>
        <v>0</v>
      </c>
      <c r="AB93" s="21"/>
      <c r="AC93" s="3">
        <f t="shared" si="23"/>
        <v>0</v>
      </c>
      <c r="AD93" s="21"/>
      <c r="AE93" s="3">
        <f t="shared" si="24"/>
        <v>0</v>
      </c>
      <c r="AF93" s="21"/>
      <c r="AG93" s="3">
        <f t="shared" si="25"/>
        <v>0</v>
      </c>
      <c r="AH93" s="4">
        <f t="shared" si="26"/>
        <v>50000</v>
      </c>
    </row>
    <row r="94" spans="2:34" ht="15.75" x14ac:dyDescent="0.25">
      <c r="B94" s="153"/>
      <c r="C94" s="153"/>
      <c r="D94" s="148"/>
      <c r="E94" s="148"/>
      <c r="F94" s="12" t="s">
        <v>280</v>
      </c>
      <c r="G94" s="5"/>
      <c r="H94" s="5"/>
      <c r="I94" s="3">
        <v>250</v>
      </c>
      <c r="J94" s="3"/>
      <c r="K94" s="3">
        <f t="shared" si="14"/>
        <v>0</v>
      </c>
      <c r="L94" s="21"/>
      <c r="M94" s="3">
        <f t="shared" si="14"/>
        <v>0</v>
      </c>
      <c r="N94" s="21">
        <v>3</v>
      </c>
      <c r="O94" s="3">
        <f t="shared" si="14"/>
        <v>750</v>
      </c>
      <c r="P94" s="21"/>
      <c r="Q94" s="3">
        <f t="shared" si="14"/>
        <v>0</v>
      </c>
      <c r="R94" s="21"/>
      <c r="S94" s="3">
        <f t="shared" si="14"/>
        <v>0</v>
      </c>
      <c r="T94" s="21">
        <v>3</v>
      </c>
      <c r="U94" s="3">
        <f t="shared" si="14"/>
        <v>750</v>
      </c>
      <c r="V94" s="21"/>
      <c r="W94" s="3">
        <f t="shared" si="14"/>
        <v>0</v>
      </c>
      <c r="X94" s="21"/>
      <c r="Y94" s="3">
        <f t="shared" si="14"/>
        <v>0</v>
      </c>
      <c r="Z94" s="21">
        <v>3</v>
      </c>
      <c r="AA94" s="3">
        <f t="shared" si="22"/>
        <v>750</v>
      </c>
      <c r="AB94" s="21"/>
      <c r="AC94" s="3">
        <f t="shared" si="22"/>
        <v>0</v>
      </c>
      <c r="AD94" s="21"/>
      <c r="AE94" s="3">
        <f t="shared" si="24"/>
        <v>0</v>
      </c>
      <c r="AF94" s="21">
        <v>3</v>
      </c>
      <c r="AG94" s="3">
        <f t="shared" si="25"/>
        <v>750</v>
      </c>
      <c r="AH94" s="4">
        <f t="shared" si="26"/>
        <v>3000</v>
      </c>
    </row>
    <row r="95" spans="2:34" ht="15.75" x14ac:dyDescent="0.25">
      <c r="B95" s="153"/>
      <c r="C95" s="153"/>
      <c r="D95" s="148"/>
      <c r="E95" s="148"/>
      <c r="F95" s="12" t="s">
        <v>381</v>
      </c>
      <c r="G95" s="5"/>
      <c r="H95" s="5"/>
      <c r="I95" s="3">
        <v>13</v>
      </c>
      <c r="J95" s="3"/>
      <c r="K95" s="3">
        <f t="shared" si="14"/>
        <v>0</v>
      </c>
      <c r="L95" s="21">
        <v>30</v>
      </c>
      <c r="M95" s="3">
        <f t="shared" si="15"/>
        <v>390</v>
      </c>
      <c r="N95" s="21">
        <v>30</v>
      </c>
      <c r="O95" s="3">
        <f t="shared" si="16"/>
        <v>390</v>
      </c>
      <c r="P95" s="21">
        <v>30</v>
      </c>
      <c r="Q95" s="3">
        <f t="shared" si="17"/>
        <v>390</v>
      </c>
      <c r="R95" s="21">
        <v>30</v>
      </c>
      <c r="S95" s="3">
        <f t="shared" si="18"/>
        <v>390</v>
      </c>
      <c r="T95" s="21">
        <v>30</v>
      </c>
      <c r="U95" s="3">
        <f t="shared" si="19"/>
        <v>390</v>
      </c>
      <c r="V95" s="21">
        <v>30</v>
      </c>
      <c r="W95" s="3">
        <f t="shared" si="20"/>
        <v>390</v>
      </c>
      <c r="X95" s="21">
        <v>30</v>
      </c>
      <c r="Y95" s="3">
        <f t="shared" si="21"/>
        <v>390</v>
      </c>
      <c r="Z95" s="21">
        <v>30</v>
      </c>
      <c r="AA95" s="3">
        <f t="shared" si="22"/>
        <v>390</v>
      </c>
      <c r="AB95" s="21">
        <v>30</v>
      </c>
      <c r="AC95" s="3">
        <f t="shared" si="23"/>
        <v>390</v>
      </c>
      <c r="AD95" s="21">
        <v>30</v>
      </c>
      <c r="AE95" s="3">
        <f t="shared" si="24"/>
        <v>390</v>
      </c>
      <c r="AF95" s="21">
        <v>30</v>
      </c>
      <c r="AG95" s="3">
        <f t="shared" si="25"/>
        <v>390</v>
      </c>
      <c r="AH95" s="4">
        <f t="shared" si="26"/>
        <v>4290</v>
      </c>
    </row>
    <row r="96" spans="2:34" ht="15.75" x14ac:dyDescent="0.25">
      <c r="B96" s="153"/>
      <c r="C96" s="153"/>
      <c r="D96" s="148"/>
      <c r="E96" s="148"/>
      <c r="F96" s="12" t="s">
        <v>382</v>
      </c>
      <c r="G96" s="5"/>
      <c r="H96" s="5"/>
      <c r="I96" s="9">
        <v>10</v>
      </c>
      <c r="J96" s="3"/>
      <c r="K96" s="3">
        <f t="shared" si="14"/>
        <v>0</v>
      </c>
      <c r="L96" s="21"/>
      <c r="M96" s="3">
        <f t="shared" si="15"/>
        <v>0</v>
      </c>
      <c r="N96" s="21">
        <v>50</v>
      </c>
      <c r="O96" s="3">
        <f t="shared" si="16"/>
        <v>500</v>
      </c>
      <c r="P96" s="21"/>
      <c r="Q96" s="3">
        <f t="shared" si="17"/>
        <v>0</v>
      </c>
      <c r="R96" s="21"/>
      <c r="S96" s="3">
        <f t="shared" si="18"/>
        <v>0</v>
      </c>
      <c r="T96" s="21">
        <v>50</v>
      </c>
      <c r="U96" s="3">
        <f t="shared" si="19"/>
        <v>500</v>
      </c>
      <c r="V96" s="21"/>
      <c r="W96" s="3">
        <f t="shared" si="20"/>
        <v>0</v>
      </c>
      <c r="X96" s="21"/>
      <c r="Y96" s="3">
        <f t="shared" si="21"/>
        <v>0</v>
      </c>
      <c r="Z96" s="21">
        <v>50</v>
      </c>
      <c r="AA96" s="3">
        <f t="shared" si="22"/>
        <v>500</v>
      </c>
      <c r="AB96" s="21"/>
      <c r="AC96" s="3">
        <f t="shared" si="23"/>
        <v>0</v>
      </c>
      <c r="AD96" s="21"/>
      <c r="AE96" s="3">
        <f t="shared" si="24"/>
        <v>0</v>
      </c>
      <c r="AF96" s="21">
        <v>50</v>
      </c>
      <c r="AG96" s="3">
        <f t="shared" si="25"/>
        <v>500</v>
      </c>
      <c r="AH96" s="4">
        <f t="shared" si="26"/>
        <v>2000</v>
      </c>
    </row>
    <row r="97" spans="2:34" ht="31.5" x14ac:dyDescent="0.25">
      <c r="B97" s="153"/>
      <c r="C97" s="153"/>
      <c r="D97" s="148"/>
      <c r="E97" s="148"/>
      <c r="F97" s="12" t="s">
        <v>383</v>
      </c>
      <c r="G97" s="5"/>
      <c r="H97" s="5"/>
      <c r="I97" s="3">
        <v>30</v>
      </c>
      <c r="J97" s="3">
        <v>100</v>
      </c>
      <c r="K97" s="3">
        <f t="shared" si="14"/>
        <v>3000</v>
      </c>
      <c r="L97" s="21"/>
      <c r="M97" s="3">
        <f t="shared" si="15"/>
        <v>0</v>
      </c>
      <c r="N97" s="21"/>
      <c r="O97" s="3">
        <f t="shared" si="16"/>
        <v>0</v>
      </c>
      <c r="P97" s="21"/>
      <c r="Q97" s="3">
        <f t="shared" si="17"/>
        <v>0</v>
      </c>
      <c r="R97" s="21"/>
      <c r="S97" s="3">
        <f t="shared" si="18"/>
        <v>0</v>
      </c>
      <c r="T97" s="21"/>
      <c r="U97" s="3">
        <f t="shared" si="19"/>
        <v>0</v>
      </c>
      <c r="V97" s="21"/>
      <c r="W97" s="3">
        <f t="shared" si="20"/>
        <v>0</v>
      </c>
      <c r="X97" s="21"/>
      <c r="Y97" s="3">
        <f t="shared" si="21"/>
        <v>0</v>
      </c>
      <c r="Z97" s="21"/>
      <c r="AA97" s="3">
        <f t="shared" si="22"/>
        <v>0</v>
      </c>
      <c r="AB97" s="21"/>
      <c r="AC97" s="3">
        <f t="shared" si="23"/>
        <v>0</v>
      </c>
      <c r="AD97" s="21"/>
      <c r="AE97" s="3">
        <f t="shared" si="24"/>
        <v>0</v>
      </c>
      <c r="AF97" s="21"/>
      <c r="AG97" s="3">
        <f t="shared" si="25"/>
        <v>0</v>
      </c>
      <c r="AH97" s="4">
        <f t="shared" si="26"/>
        <v>3000</v>
      </c>
    </row>
    <row r="98" spans="2:34" ht="31.5" x14ac:dyDescent="0.25">
      <c r="B98" s="153"/>
      <c r="C98" s="154"/>
      <c r="D98" s="149"/>
      <c r="E98" s="149"/>
      <c r="F98" s="12" t="s">
        <v>384</v>
      </c>
      <c r="G98" s="5"/>
      <c r="H98" s="5"/>
      <c r="I98" s="3">
        <v>150</v>
      </c>
      <c r="J98" s="3">
        <v>35</v>
      </c>
      <c r="K98" s="3">
        <f t="shared" si="14"/>
        <v>5250</v>
      </c>
      <c r="L98" s="21"/>
      <c r="M98" s="3">
        <f t="shared" si="15"/>
        <v>0</v>
      </c>
      <c r="N98" s="21"/>
      <c r="O98" s="3">
        <f t="shared" si="16"/>
        <v>0</v>
      </c>
      <c r="P98" s="21"/>
      <c r="Q98" s="3">
        <f t="shared" si="17"/>
        <v>0</v>
      </c>
      <c r="R98" s="21"/>
      <c r="S98" s="3">
        <f t="shared" si="18"/>
        <v>0</v>
      </c>
      <c r="T98" s="21"/>
      <c r="U98" s="3">
        <f t="shared" si="19"/>
        <v>0</v>
      </c>
      <c r="V98" s="21"/>
      <c r="W98" s="3">
        <f t="shared" si="20"/>
        <v>0</v>
      </c>
      <c r="X98" s="21"/>
      <c r="Y98" s="3">
        <f t="shared" si="21"/>
        <v>0</v>
      </c>
      <c r="Z98" s="21"/>
      <c r="AA98" s="3">
        <f t="shared" si="22"/>
        <v>0</v>
      </c>
      <c r="AB98" s="21"/>
      <c r="AC98" s="3">
        <f t="shared" si="23"/>
        <v>0</v>
      </c>
      <c r="AD98" s="21"/>
      <c r="AE98" s="3">
        <f t="shared" si="24"/>
        <v>0</v>
      </c>
      <c r="AF98" s="21"/>
      <c r="AG98" s="3">
        <f t="shared" si="25"/>
        <v>0</v>
      </c>
      <c r="AH98" s="4">
        <f t="shared" si="26"/>
        <v>5250</v>
      </c>
    </row>
    <row r="99" spans="2:34" ht="31.5" x14ac:dyDescent="0.25">
      <c r="B99" s="153"/>
      <c r="C99" s="147" t="s">
        <v>385</v>
      </c>
      <c r="D99" s="147" t="s">
        <v>386</v>
      </c>
      <c r="E99" s="147" t="s">
        <v>387</v>
      </c>
      <c r="F99" s="12" t="s">
        <v>388</v>
      </c>
      <c r="G99" s="5"/>
      <c r="H99" s="5"/>
      <c r="I99" s="3">
        <v>30</v>
      </c>
      <c r="J99" s="3"/>
      <c r="K99" s="3">
        <f t="shared" si="14"/>
        <v>0</v>
      </c>
      <c r="L99" s="21">
        <f>50*3</f>
        <v>150</v>
      </c>
      <c r="M99" s="3">
        <f t="shared" si="15"/>
        <v>4500</v>
      </c>
      <c r="N99" s="21"/>
      <c r="O99" s="3">
        <f t="shared" si="16"/>
        <v>0</v>
      </c>
      <c r="P99" s="21"/>
      <c r="Q99" s="3">
        <f t="shared" si="17"/>
        <v>0</v>
      </c>
      <c r="R99" s="21"/>
      <c r="S99" s="3">
        <f t="shared" si="18"/>
        <v>0</v>
      </c>
      <c r="T99" s="21"/>
      <c r="U99" s="3">
        <f t="shared" si="19"/>
        <v>0</v>
      </c>
      <c r="V99" s="21"/>
      <c r="W99" s="3">
        <f t="shared" si="20"/>
        <v>0</v>
      </c>
      <c r="X99" s="21"/>
      <c r="Y99" s="3">
        <f t="shared" si="21"/>
        <v>0</v>
      </c>
      <c r="Z99" s="21"/>
      <c r="AA99" s="3">
        <f t="shared" si="22"/>
        <v>0</v>
      </c>
      <c r="AB99" s="21"/>
      <c r="AC99" s="3">
        <f t="shared" si="23"/>
        <v>0</v>
      </c>
      <c r="AD99" s="21"/>
      <c r="AE99" s="3">
        <f t="shared" si="24"/>
        <v>0</v>
      </c>
      <c r="AF99" s="21"/>
      <c r="AG99" s="3">
        <f t="shared" si="25"/>
        <v>0</v>
      </c>
      <c r="AH99" s="4">
        <f t="shared" si="26"/>
        <v>4500</v>
      </c>
    </row>
    <row r="100" spans="2:34" ht="31.5" x14ac:dyDescent="0.25">
      <c r="B100" s="153"/>
      <c r="C100" s="148"/>
      <c r="D100" s="148"/>
      <c r="E100" s="148"/>
      <c r="F100" s="12" t="s">
        <v>389</v>
      </c>
      <c r="G100" s="5"/>
      <c r="H100" s="5"/>
      <c r="I100" s="3">
        <v>2</v>
      </c>
      <c r="J100" s="3">
        <v>150</v>
      </c>
      <c r="K100" s="3">
        <f t="shared" si="14"/>
        <v>300</v>
      </c>
      <c r="L100" s="21"/>
      <c r="M100" s="3">
        <f t="shared" si="15"/>
        <v>0</v>
      </c>
      <c r="N100" s="21"/>
      <c r="O100" s="3">
        <f t="shared" si="16"/>
        <v>0</v>
      </c>
      <c r="P100" s="21"/>
      <c r="Q100" s="3">
        <f t="shared" si="17"/>
        <v>0</v>
      </c>
      <c r="R100" s="21"/>
      <c r="S100" s="3">
        <f t="shared" si="18"/>
        <v>0</v>
      </c>
      <c r="T100" s="21"/>
      <c r="U100" s="3">
        <f t="shared" si="19"/>
        <v>0</v>
      </c>
      <c r="V100" s="21"/>
      <c r="W100" s="3">
        <f t="shared" si="20"/>
        <v>0</v>
      </c>
      <c r="X100" s="21"/>
      <c r="Y100" s="3">
        <f t="shared" si="21"/>
        <v>0</v>
      </c>
      <c r="Z100" s="21"/>
      <c r="AA100" s="3">
        <f t="shared" si="22"/>
        <v>0</v>
      </c>
      <c r="AB100" s="21"/>
      <c r="AC100" s="3">
        <f t="shared" si="23"/>
        <v>0</v>
      </c>
      <c r="AD100" s="21"/>
      <c r="AE100" s="3">
        <f t="shared" si="24"/>
        <v>0</v>
      </c>
      <c r="AF100" s="21"/>
      <c r="AG100" s="3">
        <f t="shared" si="25"/>
        <v>0</v>
      </c>
      <c r="AH100" s="4">
        <f t="shared" si="26"/>
        <v>300</v>
      </c>
    </row>
    <row r="101" spans="2:34" ht="31.5" x14ac:dyDescent="0.25">
      <c r="B101" s="153"/>
      <c r="C101" s="148"/>
      <c r="D101" s="148"/>
      <c r="E101" s="149"/>
      <c r="F101" s="12" t="s">
        <v>390</v>
      </c>
      <c r="G101" s="5"/>
      <c r="H101" s="5"/>
      <c r="I101" s="3">
        <v>16.5</v>
      </c>
      <c r="J101" s="3"/>
      <c r="K101" s="3">
        <f t="shared" si="14"/>
        <v>0</v>
      </c>
      <c r="L101" s="21"/>
      <c r="M101" s="3">
        <f t="shared" si="15"/>
        <v>0</v>
      </c>
      <c r="N101" s="21">
        <f>15*3</f>
        <v>45</v>
      </c>
      <c r="O101" s="3">
        <f t="shared" si="16"/>
        <v>742.5</v>
      </c>
      <c r="P101" s="21"/>
      <c r="Q101" s="3">
        <f t="shared" si="17"/>
        <v>0</v>
      </c>
      <c r="R101" s="21"/>
      <c r="S101" s="3">
        <f t="shared" si="18"/>
        <v>0</v>
      </c>
      <c r="T101" s="21"/>
      <c r="U101" s="3">
        <f t="shared" si="19"/>
        <v>0</v>
      </c>
      <c r="V101" s="21"/>
      <c r="W101" s="3">
        <f t="shared" si="20"/>
        <v>0</v>
      </c>
      <c r="X101" s="21"/>
      <c r="Y101" s="3">
        <f t="shared" si="21"/>
        <v>0</v>
      </c>
      <c r="Z101" s="21"/>
      <c r="AA101" s="3">
        <f t="shared" si="22"/>
        <v>0</v>
      </c>
      <c r="AB101" s="21"/>
      <c r="AC101" s="3">
        <f t="shared" si="23"/>
        <v>0</v>
      </c>
      <c r="AD101" s="21"/>
      <c r="AE101" s="3">
        <f t="shared" si="24"/>
        <v>0</v>
      </c>
      <c r="AF101" s="21"/>
      <c r="AG101" s="3">
        <f t="shared" si="25"/>
        <v>0</v>
      </c>
      <c r="AH101" s="4">
        <f t="shared" si="26"/>
        <v>742.5</v>
      </c>
    </row>
    <row r="102" spans="2:34" ht="15.75" x14ac:dyDescent="0.25">
      <c r="B102" s="153"/>
      <c r="C102" s="148"/>
      <c r="D102" s="148"/>
      <c r="E102" s="5" t="s">
        <v>176</v>
      </c>
      <c r="F102" s="12" t="s">
        <v>391</v>
      </c>
      <c r="G102" s="5"/>
      <c r="H102" s="5"/>
      <c r="I102" s="3">
        <v>50</v>
      </c>
      <c r="J102" s="3">
        <v>3</v>
      </c>
      <c r="K102" s="3">
        <f t="shared" si="14"/>
        <v>150</v>
      </c>
      <c r="L102" s="21"/>
      <c r="M102" s="3">
        <f t="shared" si="14"/>
        <v>0</v>
      </c>
      <c r="N102" s="21"/>
      <c r="O102" s="3">
        <f t="shared" si="14"/>
        <v>0</v>
      </c>
      <c r="P102" s="21">
        <v>3</v>
      </c>
      <c r="Q102" s="3">
        <f t="shared" si="14"/>
        <v>150</v>
      </c>
      <c r="R102" s="21"/>
      <c r="S102" s="3">
        <f t="shared" si="14"/>
        <v>0</v>
      </c>
      <c r="T102" s="21"/>
      <c r="U102" s="3">
        <f t="shared" si="14"/>
        <v>0</v>
      </c>
      <c r="V102" s="21">
        <v>3</v>
      </c>
      <c r="W102" s="3">
        <f t="shared" si="14"/>
        <v>150</v>
      </c>
      <c r="X102" s="21"/>
      <c r="Y102" s="3">
        <f t="shared" si="14"/>
        <v>0</v>
      </c>
      <c r="Z102" s="21"/>
      <c r="AA102" s="3">
        <f t="shared" si="22"/>
        <v>0</v>
      </c>
      <c r="AB102" s="21">
        <v>3</v>
      </c>
      <c r="AC102" s="3">
        <f t="shared" si="23"/>
        <v>150</v>
      </c>
      <c r="AD102" s="21"/>
      <c r="AE102" s="3">
        <f t="shared" si="24"/>
        <v>0</v>
      </c>
      <c r="AF102" s="21"/>
      <c r="AG102" s="3">
        <f t="shared" si="25"/>
        <v>0</v>
      </c>
      <c r="AH102" s="4">
        <f t="shared" si="26"/>
        <v>600</v>
      </c>
    </row>
    <row r="103" spans="2:34" ht="31.5" x14ac:dyDescent="0.25">
      <c r="B103" s="153"/>
      <c r="C103" s="148"/>
      <c r="D103" s="148"/>
      <c r="E103" s="5" t="s">
        <v>175</v>
      </c>
      <c r="F103" s="5" t="s">
        <v>392</v>
      </c>
      <c r="G103" s="5"/>
      <c r="H103" s="5"/>
      <c r="I103" s="3"/>
      <c r="J103" s="3"/>
      <c r="K103" s="3">
        <f t="shared" si="14"/>
        <v>0</v>
      </c>
      <c r="L103" s="21"/>
      <c r="M103" s="3">
        <f t="shared" si="15"/>
        <v>0</v>
      </c>
      <c r="N103" s="21"/>
      <c r="O103" s="3">
        <f t="shared" si="16"/>
        <v>0</v>
      </c>
      <c r="P103" s="21"/>
      <c r="Q103" s="3">
        <f t="shared" si="17"/>
        <v>0</v>
      </c>
      <c r="R103" s="21"/>
      <c r="S103" s="3">
        <f t="shared" si="18"/>
        <v>0</v>
      </c>
      <c r="T103" s="21"/>
      <c r="U103" s="3">
        <f t="shared" si="19"/>
        <v>0</v>
      </c>
      <c r="V103" s="21"/>
      <c r="W103" s="3">
        <f t="shared" si="20"/>
        <v>0</v>
      </c>
      <c r="X103" s="21"/>
      <c r="Y103" s="3">
        <f t="shared" si="21"/>
        <v>0</v>
      </c>
      <c r="Z103" s="21"/>
      <c r="AA103" s="3">
        <f t="shared" si="22"/>
        <v>0</v>
      </c>
      <c r="AB103" s="21"/>
      <c r="AC103" s="3">
        <f t="shared" si="23"/>
        <v>0</v>
      </c>
      <c r="AD103" s="21"/>
      <c r="AE103" s="3">
        <f t="shared" si="24"/>
        <v>0</v>
      </c>
      <c r="AF103" s="21"/>
      <c r="AG103" s="3">
        <f t="shared" si="25"/>
        <v>0</v>
      </c>
      <c r="AH103" s="4">
        <f t="shared" si="26"/>
        <v>0</v>
      </c>
    </row>
    <row r="104" spans="2:34" ht="47.25" x14ac:dyDescent="0.25">
      <c r="B104" s="153"/>
      <c r="C104" s="148"/>
      <c r="D104" s="148"/>
      <c r="E104" s="5" t="s">
        <v>177</v>
      </c>
      <c r="F104" s="5" t="s">
        <v>393</v>
      </c>
      <c r="G104" s="5"/>
      <c r="H104" s="5"/>
      <c r="I104" s="3">
        <v>30</v>
      </c>
      <c r="J104" s="3"/>
      <c r="K104" s="3">
        <f t="shared" si="14"/>
        <v>0</v>
      </c>
      <c r="L104" s="21">
        <f>50*3</f>
        <v>150</v>
      </c>
      <c r="M104" s="3">
        <f t="shared" si="15"/>
        <v>4500</v>
      </c>
      <c r="N104" s="21"/>
      <c r="O104" s="3">
        <f t="shared" si="16"/>
        <v>0</v>
      </c>
      <c r="P104" s="21"/>
      <c r="Q104" s="3">
        <f t="shared" si="17"/>
        <v>0</v>
      </c>
      <c r="R104" s="21"/>
      <c r="S104" s="3">
        <f t="shared" si="18"/>
        <v>0</v>
      </c>
      <c r="T104" s="21"/>
      <c r="U104" s="3">
        <f t="shared" si="19"/>
        <v>0</v>
      </c>
      <c r="V104" s="21"/>
      <c r="W104" s="3">
        <f t="shared" si="20"/>
        <v>0</v>
      </c>
      <c r="X104" s="21"/>
      <c r="Y104" s="3">
        <f t="shared" si="21"/>
        <v>0</v>
      </c>
      <c r="Z104" s="21"/>
      <c r="AA104" s="3">
        <f t="shared" si="22"/>
        <v>0</v>
      </c>
      <c r="AB104" s="21"/>
      <c r="AC104" s="3">
        <f t="shared" si="23"/>
        <v>0</v>
      </c>
      <c r="AD104" s="21"/>
      <c r="AE104" s="3">
        <f t="shared" si="24"/>
        <v>0</v>
      </c>
      <c r="AF104" s="21"/>
      <c r="AG104" s="3">
        <f t="shared" si="25"/>
        <v>0</v>
      </c>
      <c r="AH104" s="4">
        <f t="shared" si="26"/>
        <v>4500</v>
      </c>
    </row>
    <row r="105" spans="2:34" ht="63" x14ac:dyDescent="0.25">
      <c r="B105" s="153"/>
      <c r="C105" s="148"/>
      <c r="D105" s="149"/>
      <c r="E105" s="5" t="s">
        <v>178</v>
      </c>
      <c r="F105" s="5" t="s">
        <v>394</v>
      </c>
      <c r="G105" s="5"/>
      <c r="H105" s="5" t="s">
        <v>424</v>
      </c>
      <c r="I105" s="3">
        <v>10000</v>
      </c>
      <c r="J105" s="3"/>
      <c r="K105" s="3">
        <f t="shared" ref="K105:K112" si="27">$I105*J105</f>
        <v>0</v>
      </c>
      <c r="L105" s="21"/>
      <c r="M105" s="3">
        <f t="shared" ref="M105:M112" si="28">$I105*L105</f>
        <v>0</v>
      </c>
      <c r="N105" s="21"/>
      <c r="O105" s="3">
        <f t="shared" ref="O105:O146" si="29">$I105*N105</f>
        <v>0</v>
      </c>
      <c r="P105" s="21">
        <v>1</v>
      </c>
      <c r="Q105" s="3">
        <f t="shared" ref="Q105:Q115" si="30">$I105*P105</f>
        <v>10000</v>
      </c>
      <c r="R105" s="21"/>
      <c r="S105" s="3">
        <f t="shared" ref="S105:S168" si="31">$I105*R105</f>
        <v>0</v>
      </c>
      <c r="T105" s="21"/>
      <c r="U105" s="3">
        <f t="shared" ref="U105:U130" si="32">$I105*T105</f>
        <v>0</v>
      </c>
      <c r="V105" s="21"/>
      <c r="W105" s="3">
        <f t="shared" ref="W105:W130" si="33">$I105*V105</f>
        <v>0</v>
      </c>
      <c r="X105" s="21"/>
      <c r="Y105" s="3">
        <f t="shared" ref="Y105:Y128" si="34">$I105*X105</f>
        <v>0</v>
      </c>
      <c r="Z105" s="21"/>
      <c r="AA105" s="3">
        <f t="shared" ref="AA105:AA122" si="35">$I105*Z105</f>
        <v>0</v>
      </c>
      <c r="AB105" s="21"/>
      <c r="AC105" s="3">
        <f t="shared" ref="AC105:AC123" si="36">$I105*AB105</f>
        <v>0</v>
      </c>
      <c r="AD105" s="21"/>
      <c r="AE105" s="3">
        <f t="shared" ref="AE105:AE126" si="37">$I105*AD105</f>
        <v>0</v>
      </c>
      <c r="AF105" s="21"/>
      <c r="AG105" s="3">
        <f t="shared" ref="AG105:AG126" si="38">$I105*AF105</f>
        <v>0</v>
      </c>
      <c r="AH105" s="4">
        <f t="shared" si="26"/>
        <v>10000</v>
      </c>
    </row>
    <row r="106" spans="2:34" ht="15.75" x14ac:dyDescent="0.25">
      <c r="B106" s="153"/>
      <c r="C106" s="148"/>
      <c r="D106" s="150" t="s">
        <v>395</v>
      </c>
      <c r="E106" s="12" t="s">
        <v>396</v>
      </c>
      <c r="F106" s="5"/>
      <c r="G106" s="5"/>
      <c r="H106" s="5"/>
      <c r="I106" s="3">
        <v>7500</v>
      </c>
      <c r="J106" s="3"/>
      <c r="K106" s="3">
        <f t="shared" si="27"/>
        <v>0</v>
      </c>
      <c r="L106" s="21"/>
      <c r="M106" s="3">
        <f t="shared" si="28"/>
        <v>0</v>
      </c>
      <c r="N106" s="21">
        <v>1</v>
      </c>
      <c r="O106" s="3">
        <f t="shared" si="29"/>
        <v>7500</v>
      </c>
      <c r="P106" s="21"/>
      <c r="Q106" s="3">
        <f t="shared" si="30"/>
        <v>0</v>
      </c>
      <c r="R106" s="21"/>
      <c r="S106" s="3">
        <f t="shared" si="31"/>
        <v>0</v>
      </c>
      <c r="T106" s="21"/>
      <c r="U106" s="3">
        <f t="shared" si="32"/>
        <v>0</v>
      </c>
      <c r="V106" s="21"/>
      <c r="W106" s="3">
        <f t="shared" si="33"/>
        <v>0</v>
      </c>
      <c r="X106" s="21"/>
      <c r="Y106" s="3">
        <f t="shared" si="34"/>
        <v>0</v>
      </c>
      <c r="Z106" s="21"/>
      <c r="AA106" s="3">
        <f t="shared" si="35"/>
        <v>0</v>
      </c>
      <c r="AB106" s="21"/>
      <c r="AC106" s="3">
        <f t="shared" si="36"/>
        <v>0</v>
      </c>
      <c r="AD106" s="21"/>
      <c r="AE106" s="3">
        <f t="shared" si="37"/>
        <v>0</v>
      </c>
      <c r="AF106" s="21"/>
      <c r="AG106" s="3">
        <f t="shared" si="38"/>
        <v>0</v>
      </c>
      <c r="AH106" s="4">
        <f t="shared" si="26"/>
        <v>7500</v>
      </c>
    </row>
    <row r="107" spans="2:34" ht="15.75" x14ac:dyDescent="0.25">
      <c r="B107" s="153"/>
      <c r="C107" s="148"/>
      <c r="D107" s="151"/>
      <c r="E107" s="12" t="s">
        <v>397</v>
      </c>
      <c r="F107" s="5"/>
      <c r="G107" s="5"/>
      <c r="H107" s="5"/>
      <c r="I107" s="3"/>
      <c r="J107" s="3"/>
      <c r="K107" s="3">
        <f t="shared" si="27"/>
        <v>0</v>
      </c>
      <c r="L107" s="21"/>
      <c r="M107" s="3">
        <f t="shared" si="28"/>
        <v>0</v>
      </c>
      <c r="N107" s="21"/>
      <c r="O107" s="3">
        <f t="shared" si="29"/>
        <v>0</v>
      </c>
      <c r="P107" s="21"/>
      <c r="Q107" s="3">
        <f t="shared" si="30"/>
        <v>0</v>
      </c>
      <c r="R107" s="21"/>
      <c r="S107" s="3">
        <f t="shared" si="31"/>
        <v>0</v>
      </c>
      <c r="T107" s="21"/>
      <c r="U107" s="3">
        <f t="shared" si="32"/>
        <v>0</v>
      </c>
      <c r="V107" s="21"/>
      <c r="W107" s="3">
        <f t="shared" si="33"/>
        <v>0</v>
      </c>
      <c r="X107" s="21"/>
      <c r="Y107" s="3">
        <f t="shared" si="34"/>
        <v>0</v>
      </c>
      <c r="Z107" s="21"/>
      <c r="AA107" s="3">
        <f t="shared" si="35"/>
        <v>0</v>
      </c>
      <c r="AB107" s="21"/>
      <c r="AC107" s="3">
        <f t="shared" si="36"/>
        <v>0</v>
      </c>
      <c r="AD107" s="21"/>
      <c r="AE107" s="3">
        <f t="shared" si="37"/>
        <v>0</v>
      </c>
      <c r="AF107" s="21"/>
      <c r="AG107" s="3">
        <f t="shared" si="38"/>
        <v>0</v>
      </c>
      <c r="AH107" s="4">
        <f t="shared" si="26"/>
        <v>0</v>
      </c>
    </row>
    <row r="108" spans="2:34" ht="31.5" x14ac:dyDescent="0.25">
      <c r="B108" s="153"/>
      <c r="C108" s="149"/>
      <c r="D108" s="152"/>
      <c r="E108" s="12" t="s">
        <v>398</v>
      </c>
      <c r="F108" s="5"/>
      <c r="G108" s="5"/>
      <c r="H108" s="5"/>
      <c r="I108" s="3"/>
      <c r="J108" s="3"/>
      <c r="K108" s="3">
        <f t="shared" si="27"/>
        <v>0</v>
      </c>
      <c r="L108" s="21"/>
      <c r="M108" s="3">
        <f t="shared" si="28"/>
        <v>0</v>
      </c>
      <c r="N108" s="21"/>
      <c r="O108" s="3">
        <f t="shared" si="29"/>
        <v>0</v>
      </c>
      <c r="P108" s="21"/>
      <c r="Q108" s="3">
        <f t="shared" si="30"/>
        <v>0</v>
      </c>
      <c r="R108" s="21"/>
      <c r="S108" s="3">
        <f t="shared" si="31"/>
        <v>0</v>
      </c>
      <c r="T108" s="21"/>
      <c r="U108" s="3">
        <f t="shared" si="32"/>
        <v>0</v>
      </c>
      <c r="V108" s="21"/>
      <c r="W108" s="3">
        <f t="shared" si="33"/>
        <v>0</v>
      </c>
      <c r="X108" s="21"/>
      <c r="Y108" s="3">
        <f t="shared" si="34"/>
        <v>0</v>
      </c>
      <c r="Z108" s="21"/>
      <c r="AA108" s="3">
        <f t="shared" si="35"/>
        <v>0</v>
      </c>
      <c r="AB108" s="21"/>
      <c r="AC108" s="3">
        <f t="shared" si="36"/>
        <v>0</v>
      </c>
      <c r="AD108" s="21"/>
      <c r="AE108" s="3">
        <f t="shared" si="37"/>
        <v>0</v>
      </c>
      <c r="AF108" s="21"/>
      <c r="AG108" s="3">
        <f t="shared" si="38"/>
        <v>0</v>
      </c>
      <c r="AH108" s="4">
        <f t="shared" si="26"/>
        <v>0</v>
      </c>
    </row>
    <row r="109" spans="2:34" ht="31.5" x14ac:dyDescent="0.25">
      <c r="B109" s="153"/>
      <c r="C109" s="147" t="s">
        <v>399</v>
      </c>
      <c r="D109" s="147" t="s">
        <v>400</v>
      </c>
      <c r="E109" s="12" t="s">
        <v>401</v>
      </c>
      <c r="F109" s="5"/>
      <c r="G109" s="5"/>
      <c r="H109" s="5"/>
      <c r="I109" s="3">
        <v>90</v>
      </c>
      <c r="J109" s="3">
        <v>50</v>
      </c>
      <c r="K109" s="3">
        <f t="shared" si="27"/>
        <v>4500</v>
      </c>
      <c r="L109" s="21">
        <v>50</v>
      </c>
      <c r="M109" s="3">
        <f t="shared" si="28"/>
        <v>4500</v>
      </c>
      <c r="N109" s="21">
        <v>50</v>
      </c>
      <c r="O109" s="3">
        <f t="shared" si="29"/>
        <v>4500</v>
      </c>
      <c r="P109" s="21"/>
      <c r="Q109" s="3">
        <f t="shared" si="30"/>
        <v>0</v>
      </c>
      <c r="R109" s="21"/>
      <c r="S109" s="3">
        <f t="shared" si="31"/>
        <v>0</v>
      </c>
      <c r="T109" s="21"/>
      <c r="U109" s="3">
        <f t="shared" si="32"/>
        <v>0</v>
      </c>
      <c r="V109" s="21"/>
      <c r="W109" s="3">
        <f t="shared" si="33"/>
        <v>0</v>
      </c>
      <c r="X109" s="21"/>
      <c r="Y109" s="3">
        <f t="shared" si="34"/>
        <v>0</v>
      </c>
      <c r="Z109" s="21"/>
      <c r="AA109" s="3">
        <f t="shared" si="35"/>
        <v>0</v>
      </c>
      <c r="AB109" s="21"/>
      <c r="AC109" s="3">
        <f t="shared" si="36"/>
        <v>0</v>
      </c>
      <c r="AD109" s="21"/>
      <c r="AE109" s="3">
        <f t="shared" si="37"/>
        <v>0</v>
      </c>
      <c r="AF109" s="21"/>
      <c r="AG109" s="3">
        <f t="shared" si="38"/>
        <v>0</v>
      </c>
      <c r="AH109" s="4">
        <f t="shared" si="26"/>
        <v>13500</v>
      </c>
    </row>
    <row r="110" spans="2:34" ht="31.5" x14ac:dyDescent="0.25">
      <c r="B110" s="153"/>
      <c r="C110" s="153"/>
      <c r="D110" s="148"/>
      <c r="E110" s="12" t="s">
        <v>402</v>
      </c>
      <c r="F110" s="5"/>
      <c r="G110" s="5"/>
      <c r="H110" s="5"/>
      <c r="I110" s="3"/>
      <c r="J110" s="3"/>
      <c r="K110" s="3">
        <f t="shared" si="27"/>
        <v>0</v>
      </c>
      <c r="L110" s="21"/>
      <c r="M110" s="3">
        <f t="shared" si="28"/>
        <v>0</v>
      </c>
      <c r="N110" s="21"/>
      <c r="O110" s="3">
        <f t="shared" si="29"/>
        <v>0</v>
      </c>
      <c r="P110" s="21"/>
      <c r="Q110" s="3">
        <f t="shared" si="30"/>
        <v>0</v>
      </c>
      <c r="R110" s="21"/>
      <c r="S110" s="3">
        <f t="shared" si="31"/>
        <v>0</v>
      </c>
      <c r="T110" s="21"/>
      <c r="U110" s="3">
        <f t="shared" si="32"/>
        <v>0</v>
      </c>
      <c r="V110" s="21"/>
      <c r="W110" s="3">
        <f t="shared" si="33"/>
        <v>0</v>
      </c>
      <c r="X110" s="21"/>
      <c r="Y110" s="3">
        <f t="shared" si="34"/>
        <v>0</v>
      </c>
      <c r="Z110" s="21"/>
      <c r="AA110" s="3">
        <f t="shared" si="35"/>
        <v>0</v>
      </c>
      <c r="AB110" s="21"/>
      <c r="AC110" s="3">
        <f t="shared" si="36"/>
        <v>0</v>
      </c>
      <c r="AD110" s="21"/>
      <c r="AE110" s="3">
        <f t="shared" si="37"/>
        <v>0</v>
      </c>
      <c r="AF110" s="21"/>
      <c r="AG110" s="3">
        <f t="shared" si="38"/>
        <v>0</v>
      </c>
      <c r="AH110" s="4">
        <f t="shared" si="26"/>
        <v>0</v>
      </c>
    </row>
    <row r="111" spans="2:34" ht="31.5" x14ac:dyDescent="0.25">
      <c r="B111" s="154"/>
      <c r="C111" s="154"/>
      <c r="D111" s="149"/>
      <c r="E111" s="12" t="s">
        <v>403</v>
      </c>
      <c r="F111" s="5"/>
      <c r="G111" s="5"/>
      <c r="H111" s="5" t="s">
        <v>424</v>
      </c>
      <c r="I111" s="3">
        <v>50000</v>
      </c>
      <c r="J111" s="3"/>
      <c r="K111" s="3">
        <f t="shared" si="27"/>
        <v>0</v>
      </c>
      <c r="L111" s="21"/>
      <c r="M111" s="3">
        <f t="shared" si="28"/>
        <v>0</v>
      </c>
      <c r="N111" s="21"/>
      <c r="O111" s="3">
        <f t="shared" si="29"/>
        <v>0</v>
      </c>
      <c r="P111" s="21"/>
      <c r="Q111" s="3">
        <f t="shared" si="30"/>
        <v>0</v>
      </c>
      <c r="R111" s="21">
        <v>1</v>
      </c>
      <c r="S111" s="3">
        <f t="shared" si="31"/>
        <v>50000</v>
      </c>
      <c r="T111" s="21"/>
      <c r="U111" s="3">
        <f t="shared" si="32"/>
        <v>0</v>
      </c>
      <c r="V111" s="21"/>
      <c r="W111" s="3">
        <f t="shared" si="33"/>
        <v>0</v>
      </c>
      <c r="X111" s="21"/>
      <c r="Y111" s="3">
        <f t="shared" si="34"/>
        <v>0</v>
      </c>
      <c r="Z111" s="21"/>
      <c r="AA111" s="3">
        <f t="shared" si="35"/>
        <v>0</v>
      </c>
      <c r="AB111" s="21"/>
      <c r="AC111" s="3">
        <f t="shared" si="36"/>
        <v>0</v>
      </c>
      <c r="AD111" s="21"/>
      <c r="AE111" s="3">
        <f t="shared" si="37"/>
        <v>0</v>
      </c>
      <c r="AF111" s="21"/>
      <c r="AG111" s="3">
        <f t="shared" si="38"/>
        <v>0</v>
      </c>
      <c r="AH111" s="4">
        <f t="shared" si="26"/>
        <v>50000</v>
      </c>
    </row>
    <row r="112" spans="2:34" ht="15.75" x14ac:dyDescent="0.25">
      <c r="B112" s="5"/>
      <c r="C112" s="5"/>
      <c r="D112" s="5"/>
      <c r="E112" s="21"/>
      <c r="F112" s="5"/>
      <c r="G112" s="5"/>
      <c r="H112" s="5"/>
      <c r="I112" s="3"/>
      <c r="J112" s="3"/>
      <c r="K112" s="3">
        <f t="shared" si="27"/>
        <v>0</v>
      </c>
      <c r="L112" s="21"/>
      <c r="M112" s="3">
        <f t="shared" si="28"/>
        <v>0</v>
      </c>
      <c r="N112" s="21"/>
      <c r="O112" s="3">
        <f t="shared" si="29"/>
        <v>0</v>
      </c>
      <c r="P112" s="21"/>
      <c r="Q112" s="3">
        <f t="shared" si="30"/>
        <v>0</v>
      </c>
      <c r="R112" s="21"/>
      <c r="S112" s="3">
        <f t="shared" si="31"/>
        <v>0</v>
      </c>
      <c r="T112" s="21"/>
      <c r="U112" s="3">
        <f t="shared" si="32"/>
        <v>0</v>
      </c>
      <c r="V112" s="21"/>
      <c r="W112" s="3">
        <f t="shared" si="33"/>
        <v>0</v>
      </c>
      <c r="X112" s="21"/>
      <c r="Y112" s="3">
        <f t="shared" si="34"/>
        <v>0</v>
      </c>
      <c r="Z112" s="21"/>
      <c r="AA112" s="3">
        <f t="shared" si="35"/>
        <v>0</v>
      </c>
      <c r="AB112" s="21"/>
      <c r="AC112" s="3">
        <f t="shared" si="36"/>
        <v>0</v>
      </c>
      <c r="AD112" s="21"/>
      <c r="AE112" s="3">
        <f t="shared" si="37"/>
        <v>0</v>
      </c>
      <c r="AF112" s="21"/>
      <c r="AG112" s="3">
        <f t="shared" si="38"/>
        <v>0</v>
      </c>
      <c r="AH112" s="4">
        <f t="shared" si="26"/>
        <v>0</v>
      </c>
    </row>
    <row r="113" spans="2:34" ht="15.75" x14ac:dyDescent="0.25">
      <c r="B113" s="5"/>
      <c r="C113" s="5"/>
      <c r="D113" s="5"/>
      <c r="E113" s="5"/>
      <c r="F113" s="5"/>
      <c r="G113" s="5"/>
      <c r="H113" s="5"/>
      <c r="I113" s="3"/>
      <c r="J113" s="3"/>
      <c r="K113" s="3">
        <f t="shared" ref="K113:M126" si="39">$I113*J113</f>
        <v>0</v>
      </c>
      <c r="L113" s="21"/>
      <c r="M113" s="3">
        <f t="shared" ref="M113:M125" si="40">$I113*L113</f>
        <v>0</v>
      </c>
      <c r="N113" s="21"/>
      <c r="O113" s="3">
        <f t="shared" si="29"/>
        <v>0</v>
      </c>
      <c r="P113" s="21"/>
      <c r="Q113" s="3">
        <f t="shared" si="30"/>
        <v>0</v>
      </c>
      <c r="R113" s="21"/>
      <c r="S113" s="3">
        <f t="shared" si="31"/>
        <v>0</v>
      </c>
      <c r="T113" s="21"/>
      <c r="U113" s="3">
        <f t="shared" si="32"/>
        <v>0</v>
      </c>
      <c r="V113" s="21"/>
      <c r="W113" s="3">
        <f t="shared" si="33"/>
        <v>0</v>
      </c>
      <c r="X113" s="21"/>
      <c r="Y113" s="3">
        <f t="shared" si="34"/>
        <v>0</v>
      </c>
      <c r="Z113" s="21"/>
      <c r="AA113" s="3">
        <f t="shared" si="35"/>
        <v>0</v>
      </c>
      <c r="AB113" s="21"/>
      <c r="AC113" s="3">
        <f t="shared" si="36"/>
        <v>0</v>
      </c>
      <c r="AD113" s="21"/>
      <c r="AE113" s="3">
        <f t="shared" si="37"/>
        <v>0</v>
      </c>
      <c r="AF113" s="21"/>
      <c r="AG113" s="3">
        <f t="shared" si="38"/>
        <v>0</v>
      </c>
      <c r="AH113" s="4">
        <f>SUM(AH3:AH112)</f>
        <v>1264907.5</v>
      </c>
    </row>
    <row r="114" spans="2:34" ht="15.75" x14ac:dyDescent="0.25">
      <c r="B114" s="5"/>
      <c r="C114" s="5"/>
      <c r="D114" s="5"/>
      <c r="E114" s="5"/>
      <c r="F114" s="5"/>
      <c r="G114" s="5"/>
      <c r="H114" s="5"/>
      <c r="I114" s="3"/>
      <c r="J114" s="3"/>
      <c r="K114" s="3">
        <f t="shared" si="39"/>
        <v>0</v>
      </c>
      <c r="L114" s="21"/>
      <c r="M114" s="3">
        <f t="shared" si="40"/>
        <v>0</v>
      </c>
      <c r="N114" s="21"/>
      <c r="O114" s="3">
        <f t="shared" si="29"/>
        <v>0</v>
      </c>
      <c r="P114" s="21"/>
      <c r="Q114" s="3">
        <f t="shared" si="30"/>
        <v>0</v>
      </c>
      <c r="R114" s="21"/>
      <c r="S114" s="3">
        <f t="shared" si="31"/>
        <v>0</v>
      </c>
      <c r="T114" s="21"/>
      <c r="U114" s="3">
        <f t="shared" si="32"/>
        <v>0</v>
      </c>
      <c r="V114" s="21"/>
      <c r="W114" s="3">
        <f t="shared" si="33"/>
        <v>0</v>
      </c>
      <c r="X114" s="21"/>
      <c r="Y114" s="3">
        <f t="shared" si="34"/>
        <v>0</v>
      </c>
      <c r="Z114" s="21"/>
      <c r="AA114" s="3">
        <f t="shared" si="35"/>
        <v>0</v>
      </c>
      <c r="AB114" s="21"/>
      <c r="AC114" s="3">
        <f t="shared" si="36"/>
        <v>0</v>
      </c>
      <c r="AD114" s="21"/>
      <c r="AE114" s="3">
        <f t="shared" si="37"/>
        <v>0</v>
      </c>
      <c r="AF114" s="21"/>
      <c r="AG114" s="3">
        <f t="shared" si="38"/>
        <v>0</v>
      </c>
      <c r="AH114" s="4">
        <f t="shared" si="26"/>
        <v>0</v>
      </c>
    </row>
    <row r="115" spans="2:34" ht="15.75" x14ac:dyDescent="0.25">
      <c r="B115" s="5"/>
      <c r="C115" s="5"/>
      <c r="D115" s="5"/>
      <c r="E115" s="5"/>
      <c r="F115" s="5"/>
      <c r="G115" s="5"/>
      <c r="H115" s="5"/>
      <c r="I115" s="3"/>
      <c r="J115" s="3"/>
      <c r="K115" s="3">
        <f t="shared" si="39"/>
        <v>0</v>
      </c>
      <c r="L115" s="21"/>
      <c r="M115" s="3">
        <f t="shared" si="40"/>
        <v>0</v>
      </c>
      <c r="N115" s="21"/>
      <c r="O115" s="3">
        <f t="shared" si="29"/>
        <v>0</v>
      </c>
      <c r="P115" s="21"/>
      <c r="Q115" s="3">
        <f t="shared" si="30"/>
        <v>0</v>
      </c>
      <c r="R115" s="21"/>
      <c r="S115" s="3">
        <f t="shared" si="31"/>
        <v>0</v>
      </c>
      <c r="T115" s="21"/>
      <c r="U115" s="3">
        <f t="shared" si="32"/>
        <v>0</v>
      </c>
      <c r="V115" s="21"/>
      <c r="W115" s="3">
        <f t="shared" si="33"/>
        <v>0</v>
      </c>
      <c r="X115" s="21"/>
      <c r="Y115" s="3">
        <f t="shared" si="34"/>
        <v>0</v>
      </c>
      <c r="Z115" s="21"/>
      <c r="AA115" s="3">
        <f t="shared" si="35"/>
        <v>0</v>
      </c>
      <c r="AB115" s="21"/>
      <c r="AC115" s="3">
        <f t="shared" si="36"/>
        <v>0</v>
      </c>
      <c r="AD115" s="21"/>
      <c r="AE115" s="3">
        <f t="shared" si="37"/>
        <v>0</v>
      </c>
      <c r="AF115" s="21"/>
      <c r="AG115" s="3">
        <f t="shared" si="38"/>
        <v>0</v>
      </c>
      <c r="AH115" s="4">
        <f t="shared" si="26"/>
        <v>0</v>
      </c>
    </row>
    <row r="116" spans="2:34" ht="15.75" x14ac:dyDescent="0.25">
      <c r="B116" s="5"/>
      <c r="C116" s="5"/>
      <c r="D116" s="5"/>
      <c r="E116" s="5"/>
      <c r="F116" s="5"/>
      <c r="G116" s="5"/>
      <c r="H116" s="5"/>
      <c r="I116" s="3"/>
      <c r="J116" s="3"/>
      <c r="K116" s="3">
        <f t="shared" si="39"/>
        <v>0</v>
      </c>
      <c r="L116" s="21"/>
      <c r="M116" s="3">
        <f t="shared" si="40"/>
        <v>0</v>
      </c>
      <c r="N116" s="21"/>
      <c r="O116" s="3">
        <f t="shared" si="29"/>
        <v>0</v>
      </c>
      <c r="P116" s="21"/>
      <c r="Q116" s="3">
        <f t="shared" ref="Q116:Q174" si="41">$I116*P116</f>
        <v>0</v>
      </c>
      <c r="R116" s="21"/>
      <c r="S116" s="3">
        <f t="shared" si="31"/>
        <v>0</v>
      </c>
      <c r="T116" s="21"/>
      <c r="U116" s="3">
        <f t="shared" si="32"/>
        <v>0</v>
      </c>
      <c r="V116" s="21"/>
      <c r="W116" s="3">
        <f t="shared" si="33"/>
        <v>0</v>
      </c>
      <c r="X116" s="21"/>
      <c r="Y116" s="3">
        <f t="shared" si="34"/>
        <v>0</v>
      </c>
      <c r="Z116" s="21"/>
      <c r="AA116" s="3">
        <f t="shared" si="35"/>
        <v>0</v>
      </c>
      <c r="AB116" s="21"/>
      <c r="AC116" s="3">
        <f t="shared" si="36"/>
        <v>0</v>
      </c>
      <c r="AD116" s="21"/>
      <c r="AE116" s="3">
        <f t="shared" si="37"/>
        <v>0</v>
      </c>
      <c r="AF116" s="21"/>
      <c r="AG116" s="3">
        <f t="shared" si="38"/>
        <v>0</v>
      </c>
      <c r="AH116" s="4">
        <f t="shared" si="26"/>
        <v>0</v>
      </c>
    </row>
    <row r="117" spans="2:34" ht="15.75" x14ac:dyDescent="0.25">
      <c r="B117" s="5"/>
      <c r="C117" s="5"/>
      <c r="D117" s="5"/>
      <c r="E117" s="5"/>
      <c r="F117" s="5"/>
      <c r="G117" s="5"/>
      <c r="H117" s="5"/>
      <c r="I117" s="3"/>
      <c r="J117" s="3"/>
      <c r="K117" s="3">
        <f t="shared" si="39"/>
        <v>0</v>
      </c>
      <c r="L117" s="21"/>
      <c r="M117" s="3">
        <f t="shared" si="40"/>
        <v>0</v>
      </c>
      <c r="N117" s="21"/>
      <c r="O117" s="3">
        <f t="shared" si="29"/>
        <v>0</v>
      </c>
      <c r="P117" s="21"/>
      <c r="Q117" s="3">
        <f t="shared" si="41"/>
        <v>0</v>
      </c>
      <c r="R117" s="21"/>
      <c r="S117" s="3">
        <f t="shared" si="31"/>
        <v>0</v>
      </c>
      <c r="T117" s="21"/>
      <c r="U117" s="3">
        <f t="shared" si="32"/>
        <v>0</v>
      </c>
      <c r="V117" s="21"/>
      <c r="W117" s="3">
        <f t="shared" si="33"/>
        <v>0</v>
      </c>
      <c r="X117" s="21"/>
      <c r="Y117" s="3">
        <f t="shared" si="34"/>
        <v>0</v>
      </c>
      <c r="Z117" s="21"/>
      <c r="AA117" s="3">
        <f t="shared" si="35"/>
        <v>0</v>
      </c>
      <c r="AB117" s="21"/>
      <c r="AC117" s="3">
        <f t="shared" si="36"/>
        <v>0</v>
      </c>
      <c r="AD117" s="21"/>
      <c r="AE117" s="3">
        <f t="shared" si="37"/>
        <v>0</v>
      </c>
      <c r="AF117" s="21"/>
      <c r="AG117" s="3">
        <f t="shared" si="38"/>
        <v>0</v>
      </c>
      <c r="AH117" s="4">
        <f t="shared" si="26"/>
        <v>0</v>
      </c>
    </row>
    <row r="118" spans="2:34" ht="15.75" x14ac:dyDescent="0.25">
      <c r="B118" s="5"/>
      <c r="C118" s="5"/>
      <c r="D118" s="5"/>
      <c r="E118" s="5"/>
      <c r="F118" s="5"/>
      <c r="G118" s="5"/>
      <c r="H118" s="5"/>
      <c r="I118" s="3"/>
      <c r="J118" s="3"/>
      <c r="K118" s="3">
        <f t="shared" si="39"/>
        <v>0</v>
      </c>
      <c r="L118" s="21"/>
      <c r="M118" s="3">
        <f t="shared" si="40"/>
        <v>0</v>
      </c>
      <c r="N118" s="21"/>
      <c r="O118" s="3">
        <f t="shared" si="29"/>
        <v>0</v>
      </c>
      <c r="P118" s="21"/>
      <c r="Q118" s="3">
        <f t="shared" si="41"/>
        <v>0</v>
      </c>
      <c r="R118" s="21"/>
      <c r="S118" s="3">
        <f t="shared" si="31"/>
        <v>0</v>
      </c>
      <c r="T118" s="21"/>
      <c r="U118" s="3">
        <f t="shared" si="32"/>
        <v>0</v>
      </c>
      <c r="V118" s="21"/>
      <c r="W118" s="3">
        <f t="shared" si="33"/>
        <v>0</v>
      </c>
      <c r="X118" s="21"/>
      <c r="Y118" s="3">
        <f t="shared" si="34"/>
        <v>0</v>
      </c>
      <c r="Z118" s="21"/>
      <c r="AA118" s="3">
        <f t="shared" si="35"/>
        <v>0</v>
      </c>
      <c r="AB118" s="21"/>
      <c r="AC118" s="3">
        <f t="shared" si="36"/>
        <v>0</v>
      </c>
      <c r="AD118" s="21"/>
      <c r="AE118" s="3">
        <f t="shared" si="37"/>
        <v>0</v>
      </c>
      <c r="AF118" s="21"/>
      <c r="AG118" s="3">
        <f t="shared" si="38"/>
        <v>0</v>
      </c>
      <c r="AH118" s="4">
        <f t="shared" si="26"/>
        <v>0</v>
      </c>
    </row>
    <row r="119" spans="2:34" ht="15.75" x14ac:dyDescent="0.25">
      <c r="B119" s="5"/>
      <c r="C119" s="5"/>
      <c r="D119" s="5"/>
      <c r="E119" s="5"/>
      <c r="F119" s="5"/>
      <c r="G119" s="5"/>
      <c r="H119" s="5"/>
      <c r="I119" s="3"/>
      <c r="J119" s="3"/>
      <c r="K119" s="3">
        <f t="shared" si="39"/>
        <v>0</v>
      </c>
      <c r="L119" s="21"/>
      <c r="M119" s="3">
        <f t="shared" si="40"/>
        <v>0</v>
      </c>
      <c r="N119" s="21"/>
      <c r="O119" s="3">
        <f t="shared" si="29"/>
        <v>0</v>
      </c>
      <c r="P119" s="21"/>
      <c r="Q119" s="3">
        <f t="shared" si="41"/>
        <v>0</v>
      </c>
      <c r="R119" s="21"/>
      <c r="S119" s="3">
        <f t="shared" si="31"/>
        <v>0</v>
      </c>
      <c r="T119" s="21"/>
      <c r="U119" s="3">
        <f t="shared" si="32"/>
        <v>0</v>
      </c>
      <c r="V119" s="21"/>
      <c r="W119" s="3">
        <f t="shared" si="33"/>
        <v>0</v>
      </c>
      <c r="X119" s="21"/>
      <c r="Y119" s="3">
        <f t="shared" si="34"/>
        <v>0</v>
      </c>
      <c r="Z119" s="21"/>
      <c r="AA119" s="3">
        <f t="shared" si="35"/>
        <v>0</v>
      </c>
      <c r="AB119" s="21"/>
      <c r="AC119" s="3">
        <f t="shared" si="36"/>
        <v>0</v>
      </c>
      <c r="AD119" s="21"/>
      <c r="AE119" s="3">
        <f t="shared" si="37"/>
        <v>0</v>
      </c>
      <c r="AF119" s="21"/>
      <c r="AG119" s="3">
        <f t="shared" si="38"/>
        <v>0</v>
      </c>
      <c r="AH119" s="4">
        <f t="shared" si="26"/>
        <v>0</v>
      </c>
    </row>
    <row r="120" spans="2:34" ht="15.75" x14ac:dyDescent="0.25">
      <c r="B120" s="5"/>
      <c r="C120" s="5"/>
      <c r="D120" s="5"/>
      <c r="E120" s="5"/>
      <c r="F120" s="5"/>
      <c r="G120" s="5"/>
      <c r="H120" s="5"/>
      <c r="I120" s="3"/>
      <c r="J120" s="3"/>
      <c r="K120" s="3">
        <f t="shared" si="39"/>
        <v>0</v>
      </c>
      <c r="L120" s="21"/>
      <c r="M120" s="3">
        <f t="shared" si="40"/>
        <v>0</v>
      </c>
      <c r="N120" s="21"/>
      <c r="O120" s="3">
        <f t="shared" si="29"/>
        <v>0</v>
      </c>
      <c r="P120" s="21"/>
      <c r="Q120" s="3">
        <f t="shared" si="41"/>
        <v>0</v>
      </c>
      <c r="R120" s="21"/>
      <c r="S120" s="3">
        <f t="shared" si="31"/>
        <v>0</v>
      </c>
      <c r="T120" s="21"/>
      <c r="U120" s="3">
        <f t="shared" si="32"/>
        <v>0</v>
      </c>
      <c r="V120" s="21"/>
      <c r="W120" s="3">
        <f t="shared" si="33"/>
        <v>0</v>
      </c>
      <c r="X120" s="21"/>
      <c r="Y120" s="3">
        <f t="shared" si="34"/>
        <v>0</v>
      </c>
      <c r="Z120" s="21"/>
      <c r="AA120" s="3">
        <f t="shared" si="35"/>
        <v>0</v>
      </c>
      <c r="AB120" s="21"/>
      <c r="AC120" s="3">
        <f t="shared" si="36"/>
        <v>0</v>
      </c>
      <c r="AD120" s="21"/>
      <c r="AE120" s="3">
        <f t="shared" si="37"/>
        <v>0</v>
      </c>
      <c r="AF120" s="21"/>
      <c r="AG120" s="3">
        <f t="shared" si="38"/>
        <v>0</v>
      </c>
      <c r="AH120" s="4">
        <f t="shared" si="26"/>
        <v>0</v>
      </c>
    </row>
    <row r="121" spans="2:34" ht="15.75" x14ac:dyDescent="0.25">
      <c r="B121" s="5"/>
      <c r="C121" s="5"/>
      <c r="D121" s="5"/>
      <c r="E121" s="5"/>
      <c r="F121" s="5"/>
      <c r="G121" s="5"/>
      <c r="H121" s="5"/>
      <c r="I121" s="3"/>
      <c r="J121" s="3"/>
      <c r="K121" s="3">
        <f t="shared" si="39"/>
        <v>0</v>
      </c>
      <c r="L121" s="21"/>
      <c r="M121" s="3">
        <f t="shared" si="40"/>
        <v>0</v>
      </c>
      <c r="N121" s="21"/>
      <c r="O121" s="3">
        <f t="shared" si="29"/>
        <v>0</v>
      </c>
      <c r="P121" s="21"/>
      <c r="Q121" s="3">
        <f t="shared" si="41"/>
        <v>0</v>
      </c>
      <c r="R121" s="21"/>
      <c r="S121" s="3">
        <f t="shared" si="31"/>
        <v>0</v>
      </c>
      <c r="T121" s="21"/>
      <c r="U121" s="3">
        <f t="shared" si="32"/>
        <v>0</v>
      </c>
      <c r="V121" s="21"/>
      <c r="W121" s="3">
        <f t="shared" si="33"/>
        <v>0</v>
      </c>
      <c r="X121" s="21"/>
      <c r="Y121" s="3">
        <f t="shared" si="34"/>
        <v>0</v>
      </c>
      <c r="Z121" s="21"/>
      <c r="AA121" s="3">
        <f t="shared" si="35"/>
        <v>0</v>
      </c>
      <c r="AB121" s="21"/>
      <c r="AC121" s="3">
        <f t="shared" si="36"/>
        <v>0</v>
      </c>
      <c r="AD121" s="21"/>
      <c r="AE121" s="3">
        <f t="shared" si="37"/>
        <v>0</v>
      </c>
      <c r="AF121" s="21"/>
      <c r="AG121" s="3">
        <f t="shared" si="38"/>
        <v>0</v>
      </c>
      <c r="AH121" s="4">
        <f t="shared" si="26"/>
        <v>0</v>
      </c>
    </row>
    <row r="122" spans="2:34" ht="15.75" x14ac:dyDescent="0.25">
      <c r="B122" s="5"/>
      <c r="C122" s="5"/>
      <c r="D122" s="5"/>
      <c r="E122" s="5"/>
      <c r="F122" s="5"/>
      <c r="G122" s="5"/>
      <c r="H122" s="5"/>
      <c r="I122" s="3"/>
      <c r="J122" s="3"/>
      <c r="K122" s="3">
        <f t="shared" si="39"/>
        <v>0</v>
      </c>
      <c r="L122" s="21"/>
      <c r="M122" s="3">
        <f t="shared" si="40"/>
        <v>0</v>
      </c>
      <c r="N122" s="21"/>
      <c r="O122" s="3">
        <f t="shared" si="29"/>
        <v>0</v>
      </c>
      <c r="P122" s="21"/>
      <c r="Q122" s="3">
        <f t="shared" si="41"/>
        <v>0</v>
      </c>
      <c r="R122" s="21"/>
      <c r="S122" s="3">
        <f t="shared" si="31"/>
        <v>0</v>
      </c>
      <c r="T122" s="21"/>
      <c r="U122" s="3">
        <f t="shared" si="32"/>
        <v>0</v>
      </c>
      <c r="V122" s="21"/>
      <c r="W122" s="3">
        <f t="shared" si="33"/>
        <v>0</v>
      </c>
      <c r="X122" s="21"/>
      <c r="Y122" s="3">
        <f t="shared" si="34"/>
        <v>0</v>
      </c>
      <c r="Z122" s="21"/>
      <c r="AA122" s="3">
        <f t="shared" si="35"/>
        <v>0</v>
      </c>
      <c r="AB122" s="21"/>
      <c r="AC122" s="3">
        <f t="shared" si="36"/>
        <v>0</v>
      </c>
      <c r="AD122" s="21"/>
      <c r="AE122" s="3">
        <f t="shared" si="37"/>
        <v>0</v>
      </c>
      <c r="AF122" s="21"/>
      <c r="AG122" s="3">
        <f t="shared" si="38"/>
        <v>0</v>
      </c>
      <c r="AH122" s="4">
        <f t="shared" si="26"/>
        <v>0</v>
      </c>
    </row>
    <row r="123" spans="2:34" ht="15.75" x14ac:dyDescent="0.25">
      <c r="B123" s="5"/>
      <c r="C123" s="5"/>
      <c r="D123" s="5"/>
      <c r="E123" s="5"/>
      <c r="F123" s="5"/>
      <c r="G123" s="5"/>
      <c r="H123" s="5"/>
      <c r="I123" s="3"/>
      <c r="J123" s="3"/>
      <c r="K123" s="3">
        <f t="shared" si="39"/>
        <v>0</v>
      </c>
      <c r="L123" s="21"/>
      <c r="M123" s="3">
        <f t="shared" si="40"/>
        <v>0</v>
      </c>
      <c r="N123" s="21"/>
      <c r="O123" s="3">
        <f t="shared" si="29"/>
        <v>0</v>
      </c>
      <c r="P123" s="21"/>
      <c r="Q123" s="3">
        <f t="shared" si="41"/>
        <v>0</v>
      </c>
      <c r="R123" s="21"/>
      <c r="S123" s="3">
        <f t="shared" si="31"/>
        <v>0</v>
      </c>
      <c r="T123" s="21"/>
      <c r="U123" s="3">
        <f t="shared" si="32"/>
        <v>0</v>
      </c>
      <c r="V123" s="21"/>
      <c r="W123" s="3">
        <f t="shared" si="33"/>
        <v>0</v>
      </c>
      <c r="X123" s="21"/>
      <c r="Y123" s="3">
        <f t="shared" si="34"/>
        <v>0</v>
      </c>
      <c r="Z123" s="21"/>
      <c r="AA123" s="3">
        <f t="shared" ref="AA123:AA174" si="42">$I123*Z123</f>
        <v>0</v>
      </c>
      <c r="AB123" s="21"/>
      <c r="AC123" s="3">
        <f t="shared" si="36"/>
        <v>0</v>
      </c>
      <c r="AD123" s="21"/>
      <c r="AE123" s="3">
        <f t="shared" si="37"/>
        <v>0</v>
      </c>
      <c r="AF123" s="21"/>
      <c r="AG123" s="3">
        <f t="shared" si="38"/>
        <v>0</v>
      </c>
      <c r="AH123" s="4">
        <f t="shared" si="26"/>
        <v>0</v>
      </c>
    </row>
    <row r="124" spans="2:34" ht="15.75" x14ac:dyDescent="0.25">
      <c r="B124" s="5"/>
      <c r="C124" s="5"/>
      <c r="D124" s="5"/>
      <c r="E124" s="5"/>
      <c r="F124" s="5"/>
      <c r="G124" s="5"/>
      <c r="H124" s="5"/>
      <c r="I124" s="3"/>
      <c r="J124" s="3"/>
      <c r="K124" s="3">
        <f t="shared" si="39"/>
        <v>0</v>
      </c>
      <c r="L124" s="21"/>
      <c r="M124" s="3">
        <f t="shared" si="40"/>
        <v>0</v>
      </c>
      <c r="N124" s="21"/>
      <c r="O124" s="3">
        <f t="shared" si="29"/>
        <v>0</v>
      </c>
      <c r="P124" s="21"/>
      <c r="Q124" s="3">
        <f t="shared" si="41"/>
        <v>0</v>
      </c>
      <c r="R124" s="21"/>
      <c r="S124" s="3">
        <f t="shared" si="31"/>
        <v>0</v>
      </c>
      <c r="T124" s="21"/>
      <c r="U124" s="3">
        <f t="shared" si="32"/>
        <v>0</v>
      </c>
      <c r="V124" s="21"/>
      <c r="W124" s="3">
        <f t="shared" si="33"/>
        <v>0</v>
      </c>
      <c r="X124" s="21"/>
      <c r="Y124" s="3">
        <f t="shared" si="34"/>
        <v>0</v>
      </c>
      <c r="Z124" s="21"/>
      <c r="AA124" s="3">
        <f t="shared" si="42"/>
        <v>0</v>
      </c>
      <c r="AB124" s="21"/>
      <c r="AC124" s="3">
        <f t="shared" ref="AC124:AC174" si="43">$I124*AB124</f>
        <v>0</v>
      </c>
      <c r="AD124" s="21"/>
      <c r="AE124" s="3">
        <f t="shared" si="37"/>
        <v>0</v>
      </c>
      <c r="AF124" s="21"/>
      <c r="AG124" s="3">
        <f t="shared" si="38"/>
        <v>0</v>
      </c>
      <c r="AH124" s="4">
        <f t="shared" si="26"/>
        <v>0</v>
      </c>
    </row>
    <row r="125" spans="2:34" ht="15.75" x14ac:dyDescent="0.25">
      <c r="B125" s="5"/>
      <c r="C125" s="5"/>
      <c r="D125" s="5"/>
      <c r="E125" s="5"/>
      <c r="F125" s="5"/>
      <c r="G125" s="5"/>
      <c r="H125" s="5"/>
      <c r="I125" s="3"/>
      <c r="J125" s="3"/>
      <c r="K125" s="3">
        <f t="shared" si="39"/>
        <v>0</v>
      </c>
      <c r="L125" s="21"/>
      <c r="M125" s="3">
        <f t="shared" si="40"/>
        <v>0</v>
      </c>
      <c r="N125" s="21"/>
      <c r="O125" s="3">
        <f t="shared" si="29"/>
        <v>0</v>
      </c>
      <c r="P125" s="21"/>
      <c r="Q125" s="3">
        <f t="shared" si="41"/>
        <v>0</v>
      </c>
      <c r="R125" s="21"/>
      <c r="S125" s="3">
        <f t="shared" si="31"/>
        <v>0</v>
      </c>
      <c r="T125" s="21"/>
      <c r="U125" s="3">
        <f t="shared" si="32"/>
        <v>0</v>
      </c>
      <c r="V125" s="21"/>
      <c r="W125" s="3">
        <f t="shared" si="33"/>
        <v>0</v>
      </c>
      <c r="X125" s="21"/>
      <c r="Y125" s="3">
        <f t="shared" si="34"/>
        <v>0</v>
      </c>
      <c r="Z125" s="21"/>
      <c r="AA125" s="3">
        <f t="shared" si="42"/>
        <v>0</v>
      </c>
      <c r="AB125" s="21"/>
      <c r="AC125" s="3">
        <f t="shared" si="43"/>
        <v>0</v>
      </c>
      <c r="AD125" s="21"/>
      <c r="AE125" s="3">
        <f t="shared" si="37"/>
        <v>0</v>
      </c>
      <c r="AF125" s="21"/>
      <c r="AG125" s="3">
        <f t="shared" si="38"/>
        <v>0</v>
      </c>
      <c r="AH125" s="4">
        <f t="shared" si="26"/>
        <v>0</v>
      </c>
    </row>
    <row r="126" spans="2:34" ht="15.75" x14ac:dyDescent="0.25">
      <c r="B126" s="5"/>
      <c r="C126" s="5"/>
      <c r="D126" s="5"/>
      <c r="E126" s="5"/>
      <c r="F126" s="5"/>
      <c r="G126" s="5"/>
      <c r="H126" s="5"/>
      <c r="I126" s="3"/>
      <c r="J126" s="3"/>
      <c r="K126" s="3">
        <f t="shared" si="39"/>
        <v>0</v>
      </c>
      <c r="L126" s="21"/>
      <c r="M126" s="3">
        <f t="shared" si="39"/>
        <v>0</v>
      </c>
      <c r="N126" s="21"/>
      <c r="O126" s="3">
        <f t="shared" si="29"/>
        <v>0</v>
      </c>
      <c r="P126" s="21"/>
      <c r="Q126" s="3">
        <f t="shared" si="41"/>
        <v>0</v>
      </c>
      <c r="R126" s="21"/>
      <c r="S126" s="3">
        <f t="shared" si="31"/>
        <v>0</v>
      </c>
      <c r="T126" s="21"/>
      <c r="U126" s="3">
        <f t="shared" si="32"/>
        <v>0</v>
      </c>
      <c r="V126" s="21"/>
      <c r="W126" s="3">
        <f t="shared" si="33"/>
        <v>0</v>
      </c>
      <c r="X126" s="21"/>
      <c r="Y126" s="3">
        <f t="shared" si="34"/>
        <v>0</v>
      </c>
      <c r="Z126" s="21"/>
      <c r="AA126" s="3">
        <f t="shared" si="42"/>
        <v>0</v>
      </c>
      <c r="AB126" s="21"/>
      <c r="AC126" s="3">
        <f t="shared" si="43"/>
        <v>0</v>
      </c>
      <c r="AD126" s="21"/>
      <c r="AE126" s="3">
        <f t="shared" si="37"/>
        <v>0</v>
      </c>
      <c r="AF126" s="21"/>
      <c r="AG126" s="3">
        <f t="shared" si="38"/>
        <v>0</v>
      </c>
      <c r="AH126" s="4">
        <f t="shared" si="26"/>
        <v>0</v>
      </c>
    </row>
    <row r="127" spans="2:34" ht="15.75" x14ac:dyDescent="0.25">
      <c r="B127" s="5"/>
      <c r="C127" s="5"/>
      <c r="D127" s="5"/>
      <c r="E127" s="5"/>
      <c r="F127" s="5"/>
      <c r="G127" s="5"/>
      <c r="H127" s="5"/>
      <c r="I127" s="3"/>
      <c r="J127" s="3"/>
      <c r="K127" s="3">
        <f t="shared" ref="K127:M181" si="44">$I127*J127</f>
        <v>0</v>
      </c>
      <c r="L127" s="21"/>
      <c r="M127" s="3">
        <f t="shared" si="44"/>
        <v>0</v>
      </c>
      <c r="N127" s="21"/>
      <c r="O127" s="3">
        <f t="shared" si="29"/>
        <v>0</v>
      </c>
      <c r="P127" s="21"/>
      <c r="Q127" s="3">
        <f t="shared" si="41"/>
        <v>0</v>
      </c>
      <c r="R127" s="21"/>
      <c r="S127" s="3">
        <f t="shared" si="31"/>
        <v>0</v>
      </c>
      <c r="T127" s="21"/>
      <c r="U127" s="3">
        <f t="shared" si="32"/>
        <v>0</v>
      </c>
      <c r="V127" s="21"/>
      <c r="W127" s="3">
        <f t="shared" si="33"/>
        <v>0</v>
      </c>
      <c r="X127" s="21"/>
      <c r="Y127" s="3">
        <f t="shared" si="34"/>
        <v>0</v>
      </c>
      <c r="Z127" s="21"/>
      <c r="AA127" s="3">
        <f t="shared" si="42"/>
        <v>0</v>
      </c>
      <c r="AB127" s="21"/>
      <c r="AC127" s="3">
        <f t="shared" si="43"/>
        <v>0</v>
      </c>
      <c r="AD127" s="21"/>
      <c r="AE127" s="3">
        <f t="shared" ref="AE127:AE174" si="45">$I127*AD127</f>
        <v>0</v>
      </c>
      <c r="AF127" s="21"/>
      <c r="AG127" s="3">
        <f t="shared" ref="AG127:AG174" si="46">$I127*AF127</f>
        <v>0</v>
      </c>
      <c r="AH127" s="4">
        <f t="shared" si="26"/>
        <v>0</v>
      </c>
    </row>
    <row r="128" spans="2:34" ht="15.75" x14ac:dyDescent="0.25">
      <c r="B128" s="5"/>
      <c r="C128" s="5"/>
      <c r="D128" s="5"/>
      <c r="E128" s="5"/>
      <c r="F128" s="5"/>
      <c r="G128" s="5"/>
      <c r="H128" s="5"/>
      <c r="I128" s="3"/>
      <c r="J128" s="3"/>
      <c r="K128" s="3">
        <f t="shared" si="44"/>
        <v>0</v>
      </c>
      <c r="L128" s="21"/>
      <c r="M128" s="3">
        <f t="shared" si="44"/>
        <v>0</v>
      </c>
      <c r="N128" s="21"/>
      <c r="O128" s="3">
        <f t="shared" si="29"/>
        <v>0</v>
      </c>
      <c r="P128" s="21"/>
      <c r="Q128" s="3">
        <f t="shared" si="41"/>
        <v>0</v>
      </c>
      <c r="R128" s="21"/>
      <c r="S128" s="3">
        <f t="shared" si="31"/>
        <v>0</v>
      </c>
      <c r="T128" s="21"/>
      <c r="U128" s="3">
        <f t="shared" si="32"/>
        <v>0</v>
      </c>
      <c r="V128" s="21"/>
      <c r="W128" s="3">
        <f t="shared" si="33"/>
        <v>0</v>
      </c>
      <c r="X128" s="21"/>
      <c r="Y128" s="3">
        <f t="shared" si="34"/>
        <v>0</v>
      </c>
      <c r="Z128" s="21"/>
      <c r="AA128" s="3">
        <f t="shared" si="42"/>
        <v>0</v>
      </c>
      <c r="AB128" s="21"/>
      <c r="AC128" s="3">
        <f t="shared" si="43"/>
        <v>0</v>
      </c>
      <c r="AD128" s="21"/>
      <c r="AE128" s="3">
        <f t="shared" si="45"/>
        <v>0</v>
      </c>
      <c r="AF128" s="21"/>
      <c r="AG128" s="3">
        <f t="shared" si="46"/>
        <v>0</v>
      </c>
      <c r="AH128" s="4">
        <f t="shared" si="26"/>
        <v>0</v>
      </c>
    </row>
    <row r="129" spans="2:34" ht="15.75" x14ac:dyDescent="0.25">
      <c r="B129" s="5"/>
      <c r="C129" s="5"/>
      <c r="D129" s="5"/>
      <c r="E129" s="5"/>
      <c r="F129" s="5"/>
      <c r="G129" s="5"/>
      <c r="H129" s="5"/>
      <c r="I129" s="3"/>
      <c r="J129" s="3"/>
      <c r="K129" s="3">
        <f t="shared" si="44"/>
        <v>0</v>
      </c>
      <c r="L129" s="21"/>
      <c r="M129" s="3">
        <f t="shared" si="44"/>
        <v>0</v>
      </c>
      <c r="N129" s="21"/>
      <c r="O129" s="3">
        <f t="shared" si="29"/>
        <v>0</v>
      </c>
      <c r="P129" s="21"/>
      <c r="Q129" s="3">
        <f t="shared" si="41"/>
        <v>0</v>
      </c>
      <c r="R129" s="21"/>
      <c r="S129" s="3">
        <f t="shared" si="31"/>
        <v>0</v>
      </c>
      <c r="T129" s="21"/>
      <c r="U129" s="3">
        <f t="shared" si="32"/>
        <v>0</v>
      </c>
      <c r="V129" s="21"/>
      <c r="W129" s="3">
        <f t="shared" si="33"/>
        <v>0</v>
      </c>
      <c r="X129" s="21"/>
      <c r="Y129" s="3">
        <f t="shared" ref="Y129:Y174" si="47">$I129*X129</f>
        <v>0</v>
      </c>
      <c r="Z129" s="21"/>
      <c r="AA129" s="3">
        <f t="shared" si="42"/>
        <v>0</v>
      </c>
      <c r="AB129" s="21"/>
      <c r="AC129" s="3">
        <f t="shared" si="43"/>
        <v>0</v>
      </c>
      <c r="AD129" s="21"/>
      <c r="AE129" s="3">
        <f t="shared" si="45"/>
        <v>0</v>
      </c>
      <c r="AF129" s="21"/>
      <c r="AG129" s="3">
        <f t="shared" si="46"/>
        <v>0</v>
      </c>
      <c r="AH129" s="4">
        <f t="shared" si="26"/>
        <v>0</v>
      </c>
    </row>
    <row r="130" spans="2:34" ht="15.75" x14ac:dyDescent="0.25">
      <c r="B130" s="5"/>
      <c r="C130" s="5"/>
      <c r="D130" s="5"/>
      <c r="E130" s="5"/>
      <c r="F130" s="5"/>
      <c r="G130" s="5"/>
      <c r="H130" s="5"/>
      <c r="I130" s="3"/>
      <c r="J130" s="3"/>
      <c r="K130" s="3">
        <f t="shared" si="44"/>
        <v>0</v>
      </c>
      <c r="L130" s="21"/>
      <c r="M130" s="3">
        <f t="shared" si="44"/>
        <v>0</v>
      </c>
      <c r="N130" s="21"/>
      <c r="O130" s="3">
        <f t="shared" si="29"/>
        <v>0</v>
      </c>
      <c r="P130" s="21"/>
      <c r="Q130" s="3">
        <f t="shared" si="41"/>
        <v>0</v>
      </c>
      <c r="R130" s="21"/>
      <c r="S130" s="3">
        <f t="shared" si="31"/>
        <v>0</v>
      </c>
      <c r="T130" s="21"/>
      <c r="U130" s="3">
        <f t="shared" si="32"/>
        <v>0</v>
      </c>
      <c r="V130" s="21"/>
      <c r="W130" s="3">
        <f t="shared" si="33"/>
        <v>0</v>
      </c>
      <c r="X130" s="21"/>
      <c r="Y130" s="3">
        <f t="shared" si="47"/>
        <v>0</v>
      </c>
      <c r="Z130" s="21"/>
      <c r="AA130" s="3">
        <f t="shared" si="42"/>
        <v>0</v>
      </c>
      <c r="AB130" s="21"/>
      <c r="AC130" s="3">
        <f t="shared" si="43"/>
        <v>0</v>
      </c>
      <c r="AD130" s="21"/>
      <c r="AE130" s="3">
        <f t="shared" si="45"/>
        <v>0</v>
      </c>
      <c r="AF130" s="21"/>
      <c r="AG130" s="3">
        <f t="shared" si="46"/>
        <v>0</v>
      </c>
      <c r="AH130" s="4">
        <f t="shared" si="26"/>
        <v>0</v>
      </c>
    </row>
    <row r="131" spans="2:34" ht="15.75" x14ac:dyDescent="0.25">
      <c r="B131" s="5"/>
      <c r="C131" s="5"/>
      <c r="D131" s="5"/>
      <c r="E131" s="5"/>
      <c r="F131" s="5"/>
      <c r="G131" s="5"/>
      <c r="H131" s="5"/>
      <c r="I131" s="3"/>
      <c r="J131" s="3"/>
      <c r="K131" s="3">
        <f t="shared" si="44"/>
        <v>0</v>
      </c>
      <c r="L131" s="21"/>
      <c r="M131" s="3">
        <f t="shared" si="44"/>
        <v>0</v>
      </c>
      <c r="N131" s="21"/>
      <c r="O131" s="3">
        <f t="shared" si="29"/>
        <v>0</v>
      </c>
      <c r="P131" s="21"/>
      <c r="Q131" s="3">
        <f t="shared" si="41"/>
        <v>0</v>
      </c>
      <c r="R131" s="21"/>
      <c r="S131" s="3">
        <f t="shared" si="31"/>
        <v>0</v>
      </c>
      <c r="T131" s="21"/>
      <c r="U131" s="3">
        <f t="shared" ref="U131:U174" si="48">$I131*T131</f>
        <v>0</v>
      </c>
      <c r="V131" s="21"/>
      <c r="W131" s="3">
        <f t="shared" ref="W131:W174" si="49">$I131*V131</f>
        <v>0</v>
      </c>
      <c r="X131" s="21"/>
      <c r="Y131" s="3">
        <f t="shared" si="47"/>
        <v>0</v>
      </c>
      <c r="Z131" s="21"/>
      <c r="AA131" s="3">
        <f t="shared" si="42"/>
        <v>0</v>
      </c>
      <c r="AB131" s="21"/>
      <c r="AC131" s="3">
        <f t="shared" si="43"/>
        <v>0</v>
      </c>
      <c r="AD131" s="21"/>
      <c r="AE131" s="3">
        <f t="shared" si="45"/>
        <v>0</v>
      </c>
      <c r="AF131" s="21"/>
      <c r="AG131" s="3">
        <f t="shared" si="46"/>
        <v>0</v>
      </c>
      <c r="AH131" s="4">
        <f t="shared" ref="AH131:AH181" si="50">K131+M131+O131+Q131+S131+U131+W131+Y131+AA131+AC131+AE131+AG131</f>
        <v>0</v>
      </c>
    </row>
    <row r="132" spans="2:34" ht="15.75" x14ac:dyDescent="0.25">
      <c r="B132" s="5"/>
      <c r="C132" s="5"/>
      <c r="D132" s="5"/>
      <c r="E132" s="5"/>
      <c r="F132" s="5"/>
      <c r="G132" s="5"/>
      <c r="H132" s="5"/>
      <c r="I132" s="3"/>
      <c r="J132" s="3"/>
      <c r="K132" s="3">
        <f t="shared" si="44"/>
        <v>0</v>
      </c>
      <c r="L132" s="21"/>
      <c r="M132" s="3">
        <f t="shared" si="44"/>
        <v>0</v>
      </c>
      <c r="N132" s="21"/>
      <c r="O132" s="3">
        <f t="shared" si="29"/>
        <v>0</v>
      </c>
      <c r="P132" s="21"/>
      <c r="Q132" s="3">
        <f t="shared" si="41"/>
        <v>0</v>
      </c>
      <c r="R132" s="21"/>
      <c r="S132" s="3">
        <f t="shared" si="31"/>
        <v>0</v>
      </c>
      <c r="T132" s="21"/>
      <c r="U132" s="3">
        <f t="shared" si="48"/>
        <v>0</v>
      </c>
      <c r="V132" s="21"/>
      <c r="W132" s="3">
        <f t="shared" si="49"/>
        <v>0</v>
      </c>
      <c r="X132" s="21"/>
      <c r="Y132" s="3">
        <f t="shared" si="47"/>
        <v>0</v>
      </c>
      <c r="Z132" s="21"/>
      <c r="AA132" s="3">
        <f t="shared" si="42"/>
        <v>0</v>
      </c>
      <c r="AB132" s="21"/>
      <c r="AC132" s="3">
        <f t="shared" si="43"/>
        <v>0</v>
      </c>
      <c r="AD132" s="21"/>
      <c r="AE132" s="3">
        <f t="shared" si="45"/>
        <v>0</v>
      </c>
      <c r="AF132" s="21"/>
      <c r="AG132" s="3">
        <f t="shared" si="46"/>
        <v>0</v>
      </c>
      <c r="AH132" s="4">
        <f t="shared" si="50"/>
        <v>0</v>
      </c>
    </row>
    <row r="133" spans="2:34" ht="15.75" x14ac:dyDescent="0.25">
      <c r="B133" s="5"/>
      <c r="C133" s="5"/>
      <c r="D133" s="5"/>
      <c r="E133" s="5"/>
      <c r="F133" s="5"/>
      <c r="G133" s="5"/>
      <c r="H133" s="5"/>
      <c r="I133" s="3"/>
      <c r="J133" s="3"/>
      <c r="K133" s="3">
        <f t="shared" si="44"/>
        <v>0</v>
      </c>
      <c r="L133" s="21"/>
      <c r="M133" s="3">
        <f t="shared" si="44"/>
        <v>0</v>
      </c>
      <c r="N133" s="21"/>
      <c r="O133" s="3">
        <f t="shared" si="29"/>
        <v>0</v>
      </c>
      <c r="P133" s="21"/>
      <c r="Q133" s="3">
        <f t="shared" si="41"/>
        <v>0</v>
      </c>
      <c r="R133" s="21"/>
      <c r="S133" s="3">
        <f t="shared" si="31"/>
        <v>0</v>
      </c>
      <c r="T133" s="21"/>
      <c r="U133" s="3">
        <f t="shared" si="48"/>
        <v>0</v>
      </c>
      <c r="V133" s="21"/>
      <c r="W133" s="3">
        <f t="shared" si="49"/>
        <v>0</v>
      </c>
      <c r="X133" s="21"/>
      <c r="Y133" s="3">
        <f t="shared" si="47"/>
        <v>0</v>
      </c>
      <c r="Z133" s="21"/>
      <c r="AA133" s="3">
        <f t="shared" si="42"/>
        <v>0</v>
      </c>
      <c r="AB133" s="21"/>
      <c r="AC133" s="3">
        <f t="shared" si="43"/>
        <v>0</v>
      </c>
      <c r="AD133" s="21"/>
      <c r="AE133" s="3">
        <f t="shared" si="45"/>
        <v>0</v>
      </c>
      <c r="AF133" s="21"/>
      <c r="AG133" s="3">
        <f t="shared" si="46"/>
        <v>0</v>
      </c>
      <c r="AH133" s="4">
        <f t="shared" si="50"/>
        <v>0</v>
      </c>
    </row>
    <row r="134" spans="2:34" ht="15.75" x14ac:dyDescent="0.25">
      <c r="B134" s="5"/>
      <c r="C134" s="5"/>
      <c r="D134" s="5"/>
      <c r="E134" s="5"/>
      <c r="F134" s="5"/>
      <c r="G134" s="5"/>
      <c r="H134" s="5"/>
      <c r="I134" s="3"/>
      <c r="J134" s="3"/>
      <c r="K134" s="3">
        <f t="shared" si="44"/>
        <v>0</v>
      </c>
      <c r="L134" s="21"/>
      <c r="M134" s="3">
        <f t="shared" si="44"/>
        <v>0</v>
      </c>
      <c r="N134" s="21"/>
      <c r="O134" s="3">
        <f t="shared" si="29"/>
        <v>0</v>
      </c>
      <c r="P134" s="21"/>
      <c r="Q134" s="3">
        <f t="shared" si="41"/>
        <v>0</v>
      </c>
      <c r="R134" s="21"/>
      <c r="S134" s="3">
        <f t="shared" si="31"/>
        <v>0</v>
      </c>
      <c r="T134" s="21"/>
      <c r="U134" s="3">
        <f t="shared" si="48"/>
        <v>0</v>
      </c>
      <c r="V134" s="21"/>
      <c r="W134" s="3">
        <f t="shared" si="49"/>
        <v>0</v>
      </c>
      <c r="X134" s="21"/>
      <c r="Y134" s="3">
        <f t="shared" si="47"/>
        <v>0</v>
      </c>
      <c r="Z134" s="21"/>
      <c r="AA134" s="3">
        <f t="shared" si="42"/>
        <v>0</v>
      </c>
      <c r="AB134" s="21"/>
      <c r="AC134" s="3">
        <f t="shared" si="43"/>
        <v>0</v>
      </c>
      <c r="AD134" s="21"/>
      <c r="AE134" s="3">
        <f t="shared" si="45"/>
        <v>0</v>
      </c>
      <c r="AF134" s="21"/>
      <c r="AG134" s="3">
        <f t="shared" si="46"/>
        <v>0</v>
      </c>
      <c r="AH134" s="4">
        <f t="shared" si="50"/>
        <v>0</v>
      </c>
    </row>
    <row r="135" spans="2:34" ht="15.75" x14ac:dyDescent="0.25">
      <c r="B135" s="5"/>
      <c r="C135" s="5"/>
      <c r="D135" s="5"/>
      <c r="E135" s="5"/>
      <c r="F135" s="5"/>
      <c r="G135" s="5"/>
      <c r="H135" s="5"/>
      <c r="I135" s="3"/>
      <c r="J135" s="3"/>
      <c r="K135" s="3">
        <f t="shared" si="44"/>
        <v>0</v>
      </c>
      <c r="L135" s="21"/>
      <c r="M135" s="3">
        <f t="shared" si="44"/>
        <v>0</v>
      </c>
      <c r="N135" s="21"/>
      <c r="O135" s="3">
        <f t="shared" si="29"/>
        <v>0</v>
      </c>
      <c r="P135" s="21"/>
      <c r="Q135" s="3">
        <f t="shared" si="41"/>
        <v>0</v>
      </c>
      <c r="R135" s="21"/>
      <c r="S135" s="3">
        <f t="shared" si="31"/>
        <v>0</v>
      </c>
      <c r="T135" s="21"/>
      <c r="U135" s="3">
        <f t="shared" si="48"/>
        <v>0</v>
      </c>
      <c r="V135" s="21"/>
      <c r="W135" s="3">
        <f t="shared" si="49"/>
        <v>0</v>
      </c>
      <c r="X135" s="21"/>
      <c r="Y135" s="3">
        <f t="shared" si="47"/>
        <v>0</v>
      </c>
      <c r="Z135" s="21"/>
      <c r="AA135" s="3">
        <f t="shared" si="42"/>
        <v>0</v>
      </c>
      <c r="AB135" s="21"/>
      <c r="AC135" s="3">
        <f t="shared" si="43"/>
        <v>0</v>
      </c>
      <c r="AD135" s="21"/>
      <c r="AE135" s="3">
        <f t="shared" si="45"/>
        <v>0</v>
      </c>
      <c r="AF135" s="21"/>
      <c r="AG135" s="3">
        <f t="shared" si="46"/>
        <v>0</v>
      </c>
      <c r="AH135" s="4">
        <f t="shared" si="50"/>
        <v>0</v>
      </c>
    </row>
    <row r="136" spans="2:34" ht="15.75" x14ac:dyDescent="0.25">
      <c r="B136" s="5"/>
      <c r="C136" s="5"/>
      <c r="D136" s="5"/>
      <c r="E136" s="5"/>
      <c r="F136" s="5"/>
      <c r="G136" s="5"/>
      <c r="H136" s="5"/>
      <c r="I136" s="3"/>
      <c r="J136" s="3"/>
      <c r="K136" s="3">
        <f t="shared" si="44"/>
        <v>0</v>
      </c>
      <c r="L136" s="21"/>
      <c r="M136" s="3">
        <f t="shared" si="44"/>
        <v>0</v>
      </c>
      <c r="N136" s="21"/>
      <c r="O136" s="3">
        <f t="shared" si="29"/>
        <v>0</v>
      </c>
      <c r="P136" s="21"/>
      <c r="Q136" s="3">
        <f t="shared" si="41"/>
        <v>0</v>
      </c>
      <c r="R136" s="21"/>
      <c r="S136" s="3">
        <f t="shared" si="31"/>
        <v>0</v>
      </c>
      <c r="T136" s="21"/>
      <c r="U136" s="3">
        <f t="shared" si="48"/>
        <v>0</v>
      </c>
      <c r="V136" s="21"/>
      <c r="W136" s="3">
        <f t="shared" si="49"/>
        <v>0</v>
      </c>
      <c r="X136" s="21"/>
      <c r="Y136" s="3">
        <f t="shared" si="47"/>
        <v>0</v>
      </c>
      <c r="Z136" s="21"/>
      <c r="AA136" s="3">
        <f t="shared" si="42"/>
        <v>0</v>
      </c>
      <c r="AB136" s="21"/>
      <c r="AC136" s="3">
        <f t="shared" si="43"/>
        <v>0</v>
      </c>
      <c r="AD136" s="21"/>
      <c r="AE136" s="3">
        <f t="shared" si="45"/>
        <v>0</v>
      </c>
      <c r="AF136" s="21"/>
      <c r="AG136" s="3">
        <f t="shared" si="46"/>
        <v>0</v>
      </c>
      <c r="AH136" s="4">
        <f t="shared" si="50"/>
        <v>0</v>
      </c>
    </row>
    <row r="137" spans="2:34" ht="15.75" x14ac:dyDescent="0.25">
      <c r="B137" s="5"/>
      <c r="C137" s="5"/>
      <c r="D137" s="5"/>
      <c r="E137" s="5"/>
      <c r="F137" s="5"/>
      <c r="G137" s="5"/>
      <c r="H137" s="5"/>
      <c r="I137" s="3"/>
      <c r="J137" s="3"/>
      <c r="K137" s="3">
        <f t="shared" si="44"/>
        <v>0</v>
      </c>
      <c r="L137" s="21"/>
      <c r="M137" s="3">
        <f t="shared" si="44"/>
        <v>0</v>
      </c>
      <c r="N137" s="21"/>
      <c r="O137" s="3">
        <f t="shared" si="29"/>
        <v>0</v>
      </c>
      <c r="P137" s="21"/>
      <c r="Q137" s="3">
        <f t="shared" si="41"/>
        <v>0</v>
      </c>
      <c r="R137" s="21"/>
      <c r="S137" s="3">
        <f t="shared" si="31"/>
        <v>0</v>
      </c>
      <c r="T137" s="21"/>
      <c r="U137" s="3">
        <f t="shared" si="48"/>
        <v>0</v>
      </c>
      <c r="V137" s="21"/>
      <c r="W137" s="3">
        <f t="shared" si="49"/>
        <v>0</v>
      </c>
      <c r="X137" s="21"/>
      <c r="Y137" s="3">
        <f t="shared" si="47"/>
        <v>0</v>
      </c>
      <c r="Z137" s="21"/>
      <c r="AA137" s="3">
        <f t="shared" si="42"/>
        <v>0</v>
      </c>
      <c r="AB137" s="21"/>
      <c r="AC137" s="3">
        <f t="shared" si="43"/>
        <v>0</v>
      </c>
      <c r="AD137" s="21"/>
      <c r="AE137" s="3">
        <f t="shared" si="45"/>
        <v>0</v>
      </c>
      <c r="AF137" s="21"/>
      <c r="AG137" s="3">
        <f t="shared" si="46"/>
        <v>0</v>
      </c>
      <c r="AH137" s="4">
        <f t="shared" si="50"/>
        <v>0</v>
      </c>
    </row>
    <row r="138" spans="2:34" ht="15.75" x14ac:dyDescent="0.25">
      <c r="B138" s="5"/>
      <c r="C138" s="5"/>
      <c r="D138" s="5"/>
      <c r="E138" s="5"/>
      <c r="F138" s="5"/>
      <c r="G138" s="5"/>
      <c r="H138" s="5"/>
      <c r="I138" s="3"/>
      <c r="J138" s="3"/>
      <c r="K138" s="3">
        <f t="shared" si="44"/>
        <v>0</v>
      </c>
      <c r="L138" s="21"/>
      <c r="M138" s="3">
        <f t="shared" si="44"/>
        <v>0</v>
      </c>
      <c r="N138" s="21"/>
      <c r="O138" s="3">
        <f t="shared" si="29"/>
        <v>0</v>
      </c>
      <c r="P138" s="21"/>
      <c r="Q138" s="3">
        <f t="shared" si="41"/>
        <v>0</v>
      </c>
      <c r="R138" s="21"/>
      <c r="S138" s="3">
        <f t="shared" si="31"/>
        <v>0</v>
      </c>
      <c r="T138" s="21"/>
      <c r="U138" s="3">
        <f t="shared" si="48"/>
        <v>0</v>
      </c>
      <c r="V138" s="21"/>
      <c r="W138" s="3">
        <f t="shared" si="49"/>
        <v>0</v>
      </c>
      <c r="X138" s="21"/>
      <c r="Y138" s="3">
        <f t="shared" si="47"/>
        <v>0</v>
      </c>
      <c r="Z138" s="21"/>
      <c r="AA138" s="3">
        <f t="shared" si="42"/>
        <v>0</v>
      </c>
      <c r="AB138" s="21"/>
      <c r="AC138" s="3">
        <f t="shared" si="43"/>
        <v>0</v>
      </c>
      <c r="AD138" s="21"/>
      <c r="AE138" s="3">
        <f t="shared" si="45"/>
        <v>0</v>
      </c>
      <c r="AF138" s="21"/>
      <c r="AG138" s="3">
        <f t="shared" si="46"/>
        <v>0</v>
      </c>
      <c r="AH138" s="4">
        <f t="shared" si="50"/>
        <v>0</v>
      </c>
    </row>
    <row r="139" spans="2:34" ht="15.75" x14ac:dyDescent="0.25">
      <c r="B139" s="5"/>
      <c r="C139" s="5"/>
      <c r="D139" s="5"/>
      <c r="E139" s="5"/>
      <c r="F139" s="5"/>
      <c r="G139" s="5"/>
      <c r="H139" s="5"/>
      <c r="I139" s="3"/>
      <c r="J139" s="3"/>
      <c r="K139" s="3">
        <f t="shared" si="44"/>
        <v>0</v>
      </c>
      <c r="L139" s="21"/>
      <c r="M139" s="3">
        <f t="shared" si="44"/>
        <v>0</v>
      </c>
      <c r="N139" s="21"/>
      <c r="O139" s="3">
        <f t="shared" si="29"/>
        <v>0</v>
      </c>
      <c r="P139" s="21"/>
      <c r="Q139" s="3">
        <f t="shared" si="41"/>
        <v>0</v>
      </c>
      <c r="R139" s="21"/>
      <c r="S139" s="3">
        <f t="shared" si="31"/>
        <v>0</v>
      </c>
      <c r="T139" s="21"/>
      <c r="U139" s="3">
        <f t="shared" si="48"/>
        <v>0</v>
      </c>
      <c r="V139" s="21"/>
      <c r="W139" s="3">
        <f t="shared" si="49"/>
        <v>0</v>
      </c>
      <c r="X139" s="21"/>
      <c r="Y139" s="3">
        <f t="shared" si="47"/>
        <v>0</v>
      </c>
      <c r="Z139" s="21"/>
      <c r="AA139" s="3">
        <f t="shared" si="42"/>
        <v>0</v>
      </c>
      <c r="AB139" s="21"/>
      <c r="AC139" s="3">
        <f t="shared" si="43"/>
        <v>0</v>
      </c>
      <c r="AD139" s="21"/>
      <c r="AE139" s="3">
        <f t="shared" si="45"/>
        <v>0</v>
      </c>
      <c r="AF139" s="21"/>
      <c r="AG139" s="3">
        <f t="shared" si="46"/>
        <v>0</v>
      </c>
      <c r="AH139" s="4">
        <f t="shared" si="50"/>
        <v>0</v>
      </c>
    </row>
    <row r="140" spans="2:34" ht="15.75" x14ac:dyDescent="0.25">
      <c r="B140" s="5"/>
      <c r="C140" s="5"/>
      <c r="D140" s="5"/>
      <c r="E140" s="5"/>
      <c r="F140" s="5"/>
      <c r="G140" s="5"/>
      <c r="H140" s="5"/>
      <c r="I140" s="3"/>
      <c r="J140" s="3"/>
      <c r="K140" s="3">
        <f t="shared" si="44"/>
        <v>0</v>
      </c>
      <c r="L140" s="21"/>
      <c r="M140" s="3">
        <f t="shared" si="44"/>
        <v>0</v>
      </c>
      <c r="N140" s="21"/>
      <c r="O140" s="3">
        <f t="shared" si="29"/>
        <v>0</v>
      </c>
      <c r="P140" s="21"/>
      <c r="Q140" s="3">
        <f t="shared" si="41"/>
        <v>0</v>
      </c>
      <c r="R140" s="21"/>
      <c r="S140" s="3">
        <f t="shared" si="31"/>
        <v>0</v>
      </c>
      <c r="T140" s="21"/>
      <c r="U140" s="3">
        <f t="shared" si="48"/>
        <v>0</v>
      </c>
      <c r="V140" s="21"/>
      <c r="W140" s="3">
        <f t="shared" si="49"/>
        <v>0</v>
      </c>
      <c r="X140" s="21"/>
      <c r="Y140" s="3">
        <f t="shared" si="47"/>
        <v>0</v>
      </c>
      <c r="Z140" s="21"/>
      <c r="AA140" s="3">
        <f t="shared" si="42"/>
        <v>0</v>
      </c>
      <c r="AB140" s="21"/>
      <c r="AC140" s="3">
        <f t="shared" si="43"/>
        <v>0</v>
      </c>
      <c r="AD140" s="21"/>
      <c r="AE140" s="3">
        <f t="shared" si="45"/>
        <v>0</v>
      </c>
      <c r="AF140" s="21"/>
      <c r="AG140" s="3">
        <f t="shared" si="46"/>
        <v>0</v>
      </c>
      <c r="AH140" s="4">
        <f t="shared" si="50"/>
        <v>0</v>
      </c>
    </row>
    <row r="141" spans="2:34" ht="15.75" x14ac:dyDescent="0.25">
      <c r="B141" s="5"/>
      <c r="C141" s="5"/>
      <c r="D141" s="5"/>
      <c r="E141" s="5"/>
      <c r="F141" s="5"/>
      <c r="G141" s="5"/>
      <c r="H141" s="5"/>
      <c r="I141" s="3"/>
      <c r="J141" s="3"/>
      <c r="K141" s="3">
        <f t="shared" si="44"/>
        <v>0</v>
      </c>
      <c r="L141" s="21"/>
      <c r="M141" s="3">
        <f t="shared" si="44"/>
        <v>0</v>
      </c>
      <c r="N141" s="21"/>
      <c r="O141" s="3">
        <f t="shared" si="29"/>
        <v>0</v>
      </c>
      <c r="P141" s="21"/>
      <c r="Q141" s="3">
        <f t="shared" si="41"/>
        <v>0</v>
      </c>
      <c r="R141" s="21"/>
      <c r="S141" s="3">
        <f t="shared" si="31"/>
        <v>0</v>
      </c>
      <c r="T141" s="21"/>
      <c r="U141" s="3">
        <f t="shared" si="48"/>
        <v>0</v>
      </c>
      <c r="V141" s="21"/>
      <c r="W141" s="3">
        <f t="shared" si="49"/>
        <v>0</v>
      </c>
      <c r="X141" s="21"/>
      <c r="Y141" s="3">
        <f t="shared" si="47"/>
        <v>0</v>
      </c>
      <c r="Z141" s="21"/>
      <c r="AA141" s="3">
        <f t="shared" si="42"/>
        <v>0</v>
      </c>
      <c r="AB141" s="21"/>
      <c r="AC141" s="3">
        <f t="shared" si="43"/>
        <v>0</v>
      </c>
      <c r="AD141" s="21"/>
      <c r="AE141" s="3">
        <f t="shared" si="45"/>
        <v>0</v>
      </c>
      <c r="AF141" s="21"/>
      <c r="AG141" s="3">
        <f t="shared" si="46"/>
        <v>0</v>
      </c>
      <c r="AH141" s="4">
        <f t="shared" si="50"/>
        <v>0</v>
      </c>
    </row>
    <row r="142" spans="2:34" ht="15.75" x14ac:dyDescent="0.25">
      <c r="B142" s="5"/>
      <c r="C142" s="5"/>
      <c r="D142" s="5"/>
      <c r="E142" s="5"/>
      <c r="F142" s="5"/>
      <c r="G142" s="5"/>
      <c r="H142" s="5"/>
      <c r="I142" s="3"/>
      <c r="J142" s="3"/>
      <c r="K142" s="3">
        <f t="shared" si="44"/>
        <v>0</v>
      </c>
      <c r="L142" s="21"/>
      <c r="M142" s="3">
        <f t="shared" si="44"/>
        <v>0</v>
      </c>
      <c r="N142" s="21"/>
      <c r="O142" s="3">
        <f t="shared" si="29"/>
        <v>0</v>
      </c>
      <c r="P142" s="21"/>
      <c r="Q142" s="3">
        <f t="shared" si="41"/>
        <v>0</v>
      </c>
      <c r="R142" s="21"/>
      <c r="S142" s="3">
        <f t="shared" si="31"/>
        <v>0</v>
      </c>
      <c r="T142" s="21"/>
      <c r="U142" s="3">
        <f t="shared" si="48"/>
        <v>0</v>
      </c>
      <c r="V142" s="21"/>
      <c r="W142" s="3">
        <f t="shared" si="49"/>
        <v>0</v>
      </c>
      <c r="X142" s="21"/>
      <c r="Y142" s="3">
        <f t="shared" si="47"/>
        <v>0</v>
      </c>
      <c r="Z142" s="21"/>
      <c r="AA142" s="3">
        <f t="shared" si="42"/>
        <v>0</v>
      </c>
      <c r="AB142" s="21"/>
      <c r="AC142" s="3">
        <f t="shared" si="43"/>
        <v>0</v>
      </c>
      <c r="AD142" s="21"/>
      <c r="AE142" s="3">
        <f t="shared" si="45"/>
        <v>0</v>
      </c>
      <c r="AF142" s="21"/>
      <c r="AG142" s="3">
        <f t="shared" si="46"/>
        <v>0</v>
      </c>
      <c r="AH142" s="4">
        <f t="shared" si="50"/>
        <v>0</v>
      </c>
    </row>
    <row r="143" spans="2:34" ht="15.75" x14ac:dyDescent="0.25">
      <c r="B143" s="5"/>
      <c r="C143" s="5"/>
      <c r="D143" s="5"/>
      <c r="E143" s="5"/>
      <c r="F143" s="5"/>
      <c r="G143" s="5"/>
      <c r="H143" s="5"/>
      <c r="I143" s="3"/>
      <c r="J143" s="3"/>
      <c r="K143" s="3">
        <f t="shared" si="44"/>
        <v>0</v>
      </c>
      <c r="L143" s="21"/>
      <c r="M143" s="3">
        <f t="shared" si="44"/>
        <v>0</v>
      </c>
      <c r="N143" s="21"/>
      <c r="O143" s="3">
        <f t="shared" si="29"/>
        <v>0</v>
      </c>
      <c r="P143" s="21"/>
      <c r="Q143" s="3">
        <f t="shared" si="41"/>
        <v>0</v>
      </c>
      <c r="R143" s="21"/>
      <c r="S143" s="3">
        <f t="shared" si="31"/>
        <v>0</v>
      </c>
      <c r="T143" s="21"/>
      <c r="U143" s="3">
        <f t="shared" si="48"/>
        <v>0</v>
      </c>
      <c r="V143" s="21"/>
      <c r="W143" s="3">
        <f t="shared" si="49"/>
        <v>0</v>
      </c>
      <c r="X143" s="21"/>
      <c r="Y143" s="3">
        <f t="shared" si="47"/>
        <v>0</v>
      </c>
      <c r="Z143" s="21"/>
      <c r="AA143" s="3">
        <f t="shared" si="42"/>
        <v>0</v>
      </c>
      <c r="AB143" s="21"/>
      <c r="AC143" s="3">
        <f t="shared" si="43"/>
        <v>0</v>
      </c>
      <c r="AD143" s="21"/>
      <c r="AE143" s="3">
        <f t="shared" si="45"/>
        <v>0</v>
      </c>
      <c r="AF143" s="21"/>
      <c r="AG143" s="3">
        <f t="shared" si="46"/>
        <v>0</v>
      </c>
      <c r="AH143" s="4">
        <f t="shared" si="50"/>
        <v>0</v>
      </c>
    </row>
    <row r="144" spans="2:34" ht="15.75" x14ac:dyDescent="0.25">
      <c r="B144" s="5"/>
      <c r="C144" s="5"/>
      <c r="D144" s="5"/>
      <c r="E144" s="5"/>
      <c r="F144" s="5"/>
      <c r="G144" s="5"/>
      <c r="H144" s="5"/>
      <c r="I144" s="3"/>
      <c r="J144" s="3"/>
      <c r="K144" s="3">
        <f t="shared" si="44"/>
        <v>0</v>
      </c>
      <c r="L144" s="21"/>
      <c r="M144" s="3">
        <f t="shared" si="44"/>
        <v>0</v>
      </c>
      <c r="N144" s="21"/>
      <c r="O144" s="3">
        <f t="shared" si="29"/>
        <v>0</v>
      </c>
      <c r="P144" s="21"/>
      <c r="Q144" s="3">
        <f t="shared" si="41"/>
        <v>0</v>
      </c>
      <c r="R144" s="21"/>
      <c r="S144" s="3">
        <f t="shared" si="31"/>
        <v>0</v>
      </c>
      <c r="T144" s="21"/>
      <c r="U144" s="3">
        <f t="shared" si="48"/>
        <v>0</v>
      </c>
      <c r="V144" s="21"/>
      <c r="W144" s="3">
        <f t="shared" si="49"/>
        <v>0</v>
      </c>
      <c r="X144" s="21"/>
      <c r="Y144" s="3">
        <f t="shared" si="47"/>
        <v>0</v>
      </c>
      <c r="Z144" s="21"/>
      <c r="AA144" s="3">
        <f t="shared" si="42"/>
        <v>0</v>
      </c>
      <c r="AB144" s="21"/>
      <c r="AC144" s="3">
        <f t="shared" si="43"/>
        <v>0</v>
      </c>
      <c r="AD144" s="21"/>
      <c r="AE144" s="3">
        <f t="shared" si="45"/>
        <v>0</v>
      </c>
      <c r="AF144" s="21"/>
      <c r="AG144" s="3">
        <f t="shared" si="46"/>
        <v>0</v>
      </c>
      <c r="AH144" s="4">
        <f t="shared" si="50"/>
        <v>0</v>
      </c>
    </row>
    <row r="145" spans="2:34" ht="15.75" x14ac:dyDescent="0.25">
      <c r="B145" s="5"/>
      <c r="C145" s="5"/>
      <c r="D145" s="5"/>
      <c r="E145" s="5"/>
      <c r="F145" s="5"/>
      <c r="G145" s="5"/>
      <c r="H145" s="5"/>
      <c r="I145" s="3"/>
      <c r="J145" s="3"/>
      <c r="K145" s="3">
        <f t="shared" si="44"/>
        <v>0</v>
      </c>
      <c r="L145" s="21"/>
      <c r="M145" s="3">
        <f t="shared" si="44"/>
        <v>0</v>
      </c>
      <c r="N145" s="21"/>
      <c r="O145" s="3">
        <f t="shared" si="29"/>
        <v>0</v>
      </c>
      <c r="P145" s="21"/>
      <c r="Q145" s="3">
        <f t="shared" si="41"/>
        <v>0</v>
      </c>
      <c r="R145" s="21"/>
      <c r="S145" s="3">
        <f t="shared" si="31"/>
        <v>0</v>
      </c>
      <c r="T145" s="21"/>
      <c r="U145" s="3">
        <f t="shared" si="48"/>
        <v>0</v>
      </c>
      <c r="V145" s="21"/>
      <c r="W145" s="3">
        <f t="shared" si="49"/>
        <v>0</v>
      </c>
      <c r="X145" s="21"/>
      <c r="Y145" s="3">
        <f t="shared" si="47"/>
        <v>0</v>
      </c>
      <c r="Z145" s="21"/>
      <c r="AA145" s="3">
        <f t="shared" si="42"/>
        <v>0</v>
      </c>
      <c r="AB145" s="21"/>
      <c r="AC145" s="3">
        <f t="shared" si="43"/>
        <v>0</v>
      </c>
      <c r="AD145" s="21"/>
      <c r="AE145" s="3">
        <f t="shared" si="45"/>
        <v>0</v>
      </c>
      <c r="AF145" s="21"/>
      <c r="AG145" s="3">
        <f t="shared" si="46"/>
        <v>0</v>
      </c>
      <c r="AH145" s="4">
        <f t="shared" si="50"/>
        <v>0</v>
      </c>
    </row>
    <row r="146" spans="2:34" ht="15.75" x14ac:dyDescent="0.25">
      <c r="B146" s="5"/>
      <c r="C146" s="5"/>
      <c r="D146" s="5"/>
      <c r="E146" s="5"/>
      <c r="F146" s="5"/>
      <c r="G146" s="5"/>
      <c r="H146" s="5"/>
      <c r="I146" s="3"/>
      <c r="J146" s="3"/>
      <c r="K146" s="3">
        <f t="shared" si="44"/>
        <v>0</v>
      </c>
      <c r="L146" s="21"/>
      <c r="M146" s="3">
        <f t="shared" si="44"/>
        <v>0</v>
      </c>
      <c r="N146" s="21"/>
      <c r="O146" s="3">
        <f t="shared" si="29"/>
        <v>0</v>
      </c>
      <c r="P146" s="21"/>
      <c r="Q146" s="3">
        <f t="shared" si="41"/>
        <v>0</v>
      </c>
      <c r="R146" s="21"/>
      <c r="S146" s="3">
        <f t="shared" si="31"/>
        <v>0</v>
      </c>
      <c r="T146" s="21"/>
      <c r="U146" s="3">
        <f t="shared" si="48"/>
        <v>0</v>
      </c>
      <c r="V146" s="21"/>
      <c r="W146" s="3">
        <f t="shared" si="49"/>
        <v>0</v>
      </c>
      <c r="X146" s="21"/>
      <c r="Y146" s="3">
        <f t="shared" si="47"/>
        <v>0</v>
      </c>
      <c r="Z146" s="21"/>
      <c r="AA146" s="3">
        <f t="shared" si="42"/>
        <v>0</v>
      </c>
      <c r="AB146" s="21"/>
      <c r="AC146" s="3">
        <f t="shared" si="43"/>
        <v>0</v>
      </c>
      <c r="AD146" s="21"/>
      <c r="AE146" s="3">
        <f t="shared" si="45"/>
        <v>0</v>
      </c>
      <c r="AF146" s="21"/>
      <c r="AG146" s="3">
        <f t="shared" si="46"/>
        <v>0</v>
      </c>
      <c r="AH146" s="4">
        <f t="shared" si="50"/>
        <v>0</v>
      </c>
    </row>
    <row r="147" spans="2:34" ht="15.75" x14ac:dyDescent="0.25">
      <c r="B147" s="5"/>
      <c r="C147" s="5"/>
      <c r="D147" s="5"/>
      <c r="E147" s="5"/>
      <c r="F147" s="5"/>
      <c r="G147" s="5"/>
      <c r="H147" s="5"/>
      <c r="I147" s="3"/>
      <c r="J147" s="3"/>
      <c r="K147" s="3">
        <f t="shared" si="44"/>
        <v>0</v>
      </c>
      <c r="L147" s="21"/>
      <c r="M147" s="3">
        <f t="shared" si="44"/>
        <v>0</v>
      </c>
      <c r="N147" s="21"/>
      <c r="O147" s="3">
        <f t="shared" ref="O147:O174" si="51">$I147*N147</f>
        <v>0</v>
      </c>
      <c r="P147" s="21"/>
      <c r="Q147" s="3">
        <f t="shared" si="41"/>
        <v>0</v>
      </c>
      <c r="R147" s="21"/>
      <c r="S147" s="3">
        <f t="shared" si="31"/>
        <v>0</v>
      </c>
      <c r="T147" s="21"/>
      <c r="U147" s="3">
        <f t="shared" si="48"/>
        <v>0</v>
      </c>
      <c r="V147" s="21"/>
      <c r="W147" s="3">
        <f t="shared" si="49"/>
        <v>0</v>
      </c>
      <c r="X147" s="21"/>
      <c r="Y147" s="3">
        <f t="shared" si="47"/>
        <v>0</v>
      </c>
      <c r="Z147" s="21"/>
      <c r="AA147" s="3">
        <f t="shared" si="42"/>
        <v>0</v>
      </c>
      <c r="AB147" s="21"/>
      <c r="AC147" s="3">
        <f t="shared" si="43"/>
        <v>0</v>
      </c>
      <c r="AD147" s="21"/>
      <c r="AE147" s="3">
        <f t="shared" si="45"/>
        <v>0</v>
      </c>
      <c r="AF147" s="21"/>
      <c r="AG147" s="3">
        <f t="shared" si="46"/>
        <v>0</v>
      </c>
      <c r="AH147" s="4">
        <f t="shared" si="50"/>
        <v>0</v>
      </c>
    </row>
    <row r="148" spans="2:34" ht="15.75" x14ac:dyDescent="0.25">
      <c r="B148" s="5"/>
      <c r="C148" s="5"/>
      <c r="D148" s="5"/>
      <c r="E148" s="5"/>
      <c r="F148" s="5"/>
      <c r="G148" s="5"/>
      <c r="H148" s="5"/>
      <c r="I148" s="3"/>
      <c r="J148" s="3"/>
      <c r="K148" s="3">
        <f t="shared" si="44"/>
        <v>0</v>
      </c>
      <c r="L148" s="21"/>
      <c r="M148" s="3">
        <f t="shared" si="44"/>
        <v>0</v>
      </c>
      <c r="N148" s="21"/>
      <c r="O148" s="3">
        <f t="shared" si="51"/>
        <v>0</v>
      </c>
      <c r="P148" s="21"/>
      <c r="Q148" s="3">
        <f t="shared" si="41"/>
        <v>0</v>
      </c>
      <c r="R148" s="21"/>
      <c r="S148" s="3">
        <f t="shared" si="31"/>
        <v>0</v>
      </c>
      <c r="T148" s="21"/>
      <c r="U148" s="3">
        <f t="shared" si="48"/>
        <v>0</v>
      </c>
      <c r="V148" s="21"/>
      <c r="W148" s="3">
        <f t="shared" si="49"/>
        <v>0</v>
      </c>
      <c r="X148" s="21"/>
      <c r="Y148" s="3">
        <f t="shared" si="47"/>
        <v>0</v>
      </c>
      <c r="Z148" s="21"/>
      <c r="AA148" s="3">
        <f t="shared" si="42"/>
        <v>0</v>
      </c>
      <c r="AB148" s="21"/>
      <c r="AC148" s="3">
        <f t="shared" si="43"/>
        <v>0</v>
      </c>
      <c r="AD148" s="21"/>
      <c r="AE148" s="3">
        <f t="shared" si="45"/>
        <v>0</v>
      </c>
      <c r="AF148" s="21"/>
      <c r="AG148" s="3">
        <f t="shared" si="46"/>
        <v>0</v>
      </c>
      <c r="AH148" s="4">
        <f t="shared" si="50"/>
        <v>0</v>
      </c>
    </row>
    <row r="149" spans="2:34" ht="15.75" x14ac:dyDescent="0.25">
      <c r="B149" s="5"/>
      <c r="C149" s="5"/>
      <c r="D149" s="5"/>
      <c r="E149" s="5"/>
      <c r="F149" s="5"/>
      <c r="G149" s="5"/>
      <c r="H149" s="5"/>
      <c r="I149" s="3"/>
      <c r="J149" s="3"/>
      <c r="K149" s="3">
        <f t="shared" si="44"/>
        <v>0</v>
      </c>
      <c r="L149" s="21"/>
      <c r="M149" s="3">
        <f t="shared" si="44"/>
        <v>0</v>
      </c>
      <c r="N149" s="21"/>
      <c r="O149" s="3">
        <f t="shared" si="51"/>
        <v>0</v>
      </c>
      <c r="P149" s="21"/>
      <c r="Q149" s="3">
        <f t="shared" si="41"/>
        <v>0</v>
      </c>
      <c r="R149" s="21"/>
      <c r="S149" s="3">
        <f t="shared" si="31"/>
        <v>0</v>
      </c>
      <c r="T149" s="21"/>
      <c r="U149" s="3">
        <f t="shared" si="48"/>
        <v>0</v>
      </c>
      <c r="V149" s="21"/>
      <c r="W149" s="3">
        <f t="shared" si="49"/>
        <v>0</v>
      </c>
      <c r="X149" s="21"/>
      <c r="Y149" s="3">
        <f t="shared" si="47"/>
        <v>0</v>
      </c>
      <c r="Z149" s="21"/>
      <c r="AA149" s="3">
        <f t="shared" si="42"/>
        <v>0</v>
      </c>
      <c r="AB149" s="21"/>
      <c r="AC149" s="3">
        <f t="shared" si="43"/>
        <v>0</v>
      </c>
      <c r="AD149" s="21"/>
      <c r="AE149" s="3">
        <f t="shared" si="45"/>
        <v>0</v>
      </c>
      <c r="AF149" s="21"/>
      <c r="AG149" s="3">
        <f t="shared" si="46"/>
        <v>0</v>
      </c>
      <c r="AH149" s="4">
        <f t="shared" si="50"/>
        <v>0</v>
      </c>
    </row>
    <row r="150" spans="2:34" ht="15.75" x14ac:dyDescent="0.25">
      <c r="B150" s="5"/>
      <c r="C150" s="5"/>
      <c r="D150" s="5"/>
      <c r="E150" s="5"/>
      <c r="F150" s="5"/>
      <c r="G150" s="5"/>
      <c r="H150" s="5"/>
      <c r="I150" s="3"/>
      <c r="J150" s="3"/>
      <c r="K150" s="3">
        <f t="shared" si="44"/>
        <v>0</v>
      </c>
      <c r="L150" s="21"/>
      <c r="M150" s="3">
        <f t="shared" si="44"/>
        <v>0</v>
      </c>
      <c r="N150" s="21"/>
      <c r="O150" s="3">
        <f t="shared" si="51"/>
        <v>0</v>
      </c>
      <c r="P150" s="21"/>
      <c r="Q150" s="3">
        <f t="shared" si="41"/>
        <v>0</v>
      </c>
      <c r="R150" s="21"/>
      <c r="S150" s="3">
        <f t="shared" si="31"/>
        <v>0</v>
      </c>
      <c r="T150" s="21"/>
      <c r="U150" s="3">
        <f t="shared" si="48"/>
        <v>0</v>
      </c>
      <c r="V150" s="21"/>
      <c r="W150" s="3">
        <f t="shared" si="49"/>
        <v>0</v>
      </c>
      <c r="X150" s="21"/>
      <c r="Y150" s="3">
        <f t="shared" si="47"/>
        <v>0</v>
      </c>
      <c r="Z150" s="21"/>
      <c r="AA150" s="3">
        <f t="shared" si="42"/>
        <v>0</v>
      </c>
      <c r="AB150" s="21"/>
      <c r="AC150" s="3">
        <f t="shared" si="43"/>
        <v>0</v>
      </c>
      <c r="AD150" s="21"/>
      <c r="AE150" s="3">
        <f t="shared" si="45"/>
        <v>0</v>
      </c>
      <c r="AF150" s="21"/>
      <c r="AG150" s="3">
        <f t="shared" si="46"/>
        <v>0</v>
      </c>
      <c r="AH150" s="4">
        <f t="shared" si="50"/>
        <v>0</v>
      </c>
    </row>
    <row r="151" spans="2:34" ht="15.75" x14ac:dyDescent="0.25">
      <c r="B151" s="5"/>
      <c r="C151" s="5"/>
      <c r="D151" s="5"/>
      <c r="E151" s="5"/>
      <c r="F151" s="5"/>
      <c r="G151" s="5"/>
      <c r="H151" s="5"/>
      <c r="I151" s="3"/>
      <c r="J151" s="3"/>
      <c r="K151" s="3">
        <f t="shared" si="44"/>
        <v>0</v>
      </c>
      <c r="L151" s="21"/>
      <c r="M151" s="3">
        <f t="shared" si="44"/>
        <v>0</v>
      </c>
      <c r="N151" s="21"/>
      <c r="O151" s="3">
        <f t="shared" si="51"/>
        <v>0</v>
      </c>
      <c r="P151" s="21"/>
      <c r="Q151" s="3">
        <f t="shared" si="41"/>
        <v>0</v>
      </c>
      <c r="R151" s="21"/>
      <c r="S151" s="3">
        <f t="shared" si="31"/>
        <v>0</v>
      </c>
      <c r="T151" s="21"/>
      <c r="U151" s="3">
        <f t="shared" si="48"/>
        <v>0</v>
      </c>
      <c r="V151" s="21"/>
      <c r="W151" s="3">
        <f t="shared" si="49"/>
        <v>0</v>
      </c>
      <c r="X151" s="21"/>
      <c r="Y151" s="3">
        <f t="shared" si="47"/>
        <v>0</v>
      </c>
      <c r="Z151" s="21"/>
      <c r="AA151" s="3">
        <f t="shared" si="42"/>
        <v>0</v>
      </c>
      <c r="AB151" s="21"/>
      <c r="AC151" s="3">
        <f t="shared" si="43"/>
        <v>0</v>
      </c>
      <c r="AD151" s="21"/>
      <c r="AE151" s="3">
        <f t="shared" si="45"/>
        <v>0</v>
      </c>
      <c r="AF151" s="21"/>
      <c r="AG151" s="3">
        <f t="shared" si="46"/>
        <v>0</v>
      </c>
      <c r="AH151" s="4">
        <f t="shared" si="50"/>
        <v>0</v>
      </c>
    </row>
    <row r="152" spans="2:34" ht="15.75" x14ac:dyDescent="0.25">
      <c r="B152" s="5"/>
      <c r="C152" s="5"/>
      <c r="D152" s="5"/>
      <c r="E152" s="5"/>
      <c r="F152" s="5"/>
      <c r="G152" s="5"/>
      <c r="H152" s="5"/>
      <c r="I152" s="3"/>
      <c r="J152" s="3"/>
      <c r="K152" s="3">
        <f t="shared" si="44"/>
        <v>0</v>
      </c>
      <c r="L152" s="21"/>
      <c r="M152" s="3">
        <f t="shared" si="44"/>
        <v>0</v>
      </c>
      <c r="N152" s="21"/>
      <c r="O152" s="3">
        <f t="shared" si="51"/>
        <v>0</v>
      </c>
      <c r="P152" s="21"/>
      <c r="Q152" s="3">
        <f t="shared" si="41"/>
        <v>0</v>
      </c>
      <c r="R152" s="21"/>
      <c r="S152" s="3">
        <f t="shared" si="31"/>
        <v>0</v>
      </c>
      <c r="T152" s="21"/>
      <c r="U152" s="3">
        <f t="shared" si="48"/>
        <v>0</v>
      </c>
      <c r="V152" s="21"/>
      <c r="W152" s="3">
        <f t="shared" si="49"/>
        <v>0</v>
      </c>
      <c r="X152" s="21"/>
      <c r="Y152" s="3">
        <f t="shared" si="47"/>
        <v>0</v>
      </c>
      <c r="Z152" s="21"/>
      <c r="AA152" s="3">
        <f t="shared" si="42"/>
        <v>0</v>
      </c>
      <c r="AB152" s="21"/>
      <c r="AC152" s="3">
        <f t="shared" si="43"/>
        <v>0</v>
      </c>
      <c r="AD152" s="21"/>
      <c r="AE152" s="3">
        <f t="shared" si="45"/>
        <v>0</v>
      </c>
      <c r="AF152" s="21"/>
      <c r="AG152" s="3">
        <f t="shared" si="46"/>
        <v>0</v>
      </c>
      <c r="AH152" s="4">
        <f t="shared" si="50"/>
        <v>0</v>
      </c>
    </row>
    <row r="153" spans="2:34" ht="15.75" x14ac:dyDescent="0.25">
      <c r="B153" s="5"/>
      <c r="C153" s="5"/>
      <c r="D153" s="5"/>
      <c r="E153" s="5"/>
      <c r="F153" s="5"/>
      <c r="G153" s="5"/>
      <c r="H153" s="5"/>
      <c r="I153" s="3"/>
      <c r="J153" s="3"/>
      <c r="K153" s="3">
        <f t="shared" si="44"/>
        <v>0</v>
      </c>
      <c r="L153" s="21"/>
      <c r="M153" s="3">
        <f t="shared" si="44"/>
        <v>0</v>
      </c>
      <c r="N153" s="21"/>
      <c r="O153" s="3">
        <f t="shared" si="51"/>
        <v>0</v>
      </c>
      <c r="P153" s="21"/>
      <c r="Q153" s="3">
        <f t="shared" si="41"/>
        <v>0</v>
      </c>
      <c r="R153" s="21"/>
      <c r="S153" s="3">
        <f t="shared" si="31"/>
        <v>0</v>
      </c>
      <c r="T153" s="21"/>
      <c r="U153" s="3">
        <f t="shared" si="48"/>
        <v>0</v>
      </c>
      <c r="V153" s="21"/>
      <c r="W153" s="3">
        <f t="shared" si="49"/>
        <v>0</v>
      </c>
      <c r="X153" s="21"/>
      <c r="Y153" s="3">
        <f t="shared" si="47"/>
        <v>0</v>
      </c>
      <c r="Z153" s="21"/>
      <c r="AA153" s="3">
        <f t="shared" si="42"/>
        <v>0</v>
      </c>
      <c r="AB153" s="21"/>
      <c r="AC153" s="3">
        <f t="shared" si="43"/>
        <v>0</v>
      </c>
      <c r="AD153" s="21"/>
      <c r="AE153" s="3">
        <f t="shared" si="45"/>
        <v>0</v>
      </c>
      <c r="AF153" s="21"/>
      <c r="AG153" s="3">
        <f t="shared" si="46"/>
        <v>0</v>
      </c>
      <c r="AH153" s="4">
        <f t="shared" si="50"/>
        <v>0</v>
      </c>
    </row>
    <row r="154" spans="2:34" ht="15.75" x14ac:dyDescent="0.25">
      <c r="B154" s="5"/>
      <c r="C154" s="5"/>
      <c r="D154" s="5"/>
      <c r="E154" s="5"/>
      <c r="F154" s="5"/>
      <c r="G154" s="5"/>
      <c r="H154" s="5"/>
      <c r="I154" s="3"/>
      <c r="J154" s="3"/>
      <c r="K154" s="3">
        <f t="shared" si="44"/>
        <v>0</v>
      </c>
      <c r="L154" s="21"/>
      <c r="M154" s="3">
        <f t="shared" si="44"/>
        <v>0</v>
      </c>
      <c r="N154" s="21"/>
      <c r="O154" s="3">
        <f t="shared" si="51"/>
        <v>0</v>
      </c>
      <c r="P154" s="21"/>
      <c r="Q154" s="3">
        <f t="shared" si="41"/>
        <v>0</v>
      </c>
      <c r="R154" s="21"/>
      <c r="S154" s="3">
        <f t="shared" si="31"/>
        <v>0</v>
      </c>
      <c r="T154" s="21"/>
      <c r="U154" s="3">
        <f t="shared" si="48"/>
        <v>0</v>
      </c>
      <c r="V154" s="21"/>
      <c r="W154" s="3">
        <f t="shared" si="49"/>
        <v>0</v>
      </c>
      <c r="X154" s="21"/>
      <c r="Y154" s="3">
        <f t="shared" si="47"/>
        <v>0</v>
      </c>
      <c r="Z154" s="21"/>
      <c r="AA154" s="3">
        <f t="shared" si="42"/>
        <v>0</v>
      </c>
      <c r="AB154" s="21"/>
      <c r="AC154" s="3">
        <f t="shared" si="43"/>
        <v>0</v>
      </c>
      <c r="AD154" s="21"/>
      <c r="AE154" s="3">
        <f t="shared" si="45"/>
        <v>0</v>
      </c>
      <c r="AF154" s="21"/>
      <c r="AG154" s="3">
        <f t="shared" si="46"/>
        <v>0</v>
      </c>
      <c r="AH154" s="4">
        <f t="shared" si="50"/>
        <v>0</v>
      </c>
    </row>
    <row r="155" spans="2:34" ht="15.75" x14ac:dyDescent="0.25">
      <c r="B155" s="5"/>
      <c r="C155" s="5"/>
      <c r="D155" s="5"/>
      <c r="E155" s="5"/>
      <c r="F155" s="5"/>
      <c r="G155" s="5"/>
      <c r="H155" s="5"/>
      <c r="I155" s="3"/>
      <c r="J155" s="3"/>
      <c r="K155" s="3">
        <f t="shared" si="44"/>
        <v>0</v>
      </c>
      <c r="L155" s="21"/>
      <c r="M155" s="3">
        <f t="shared" si="44"/>
        <v>0</v>
      </c>
      <c r="N155" s="21"/>
      <c r="O155" s="3">
        <f t="shared" si="51"/>
        <v>0</v>
      </c>
      <c r="P155" s="21"/>
      <c r="Q155" s="3">
        <f t="shared" si="41"/>
        <v>0</v>
      </c>
      <c r="R155" s="21"/>
      <c r="S155" s="3">
        <f t="shared" si="31"/>
        <v>0</v>
      </c>
      <c r="T155" s="21"/>
      <c r="U155" s="3">
        <f t="shared" si="48"/>
        <v>0</v>
      </c>
      <c r="V155" s="21"/>
      <c r="W155" s="3">
        <f t="shared" si="49"/>
        <v>0</v>
      </c>
      <c r="X155" s="21"/>
      <c r="Y155" s="3">
        <f t="shared" si="47"/>
        <v>0</v>
      </c>
      <c r="Z155" s="21"/>
      <c r="AA155" s="3">
        <f t="shared" si="42"/>
        <v>0</v>
      </c>
      <c r="AB155" s="21"/>
      <c r="AC155" s="3">
        <f t="shared" si="43"/>
        <v>0</v>
      </c>
      <c r="AD155" s="21"/>
      <c r="AE155" s="3">
        <f t="shared" si="45"/>
        <v>0</v>
      </c>
      <c r="AF155" s="21"/>
      <c r="AG155" s="3">
        <f t="shared" si="46"/>
        <v>0</v>
      </c>
      <c r="AH155" s="4">
        <f t="shared" si="50"/>
        <v>0</v>
      </c>
    </row>
    <row r="156" spans="2:34" ht="15.75" x14ac:dyDescent="0.25">
      <c r="B156" s="5"/>
      <c r="C156" s="5"/>
      <c r="D156" s="5"/>
      <c r="E156" s="5"/>
      <c r="F156" s="5"/>
      <c r="G156" s="5"/>
      <c r="H156" s="5"/>
      <c r="I156" s="3"/>
      <c r="J156" s="3"/>
      <c r="K156" s="3">
        <f t="shared" si="44"/>
        <v>0</v>
      </c>
      <c r="L156" s="21"/>
      <c r="M156" s="3">
        <f t="shared" si="44"/>
        <v>0</v>
      </c>
      <c r="N156" s="21"/>
      <c r="O156" s="3">
        <f t="shared" si="51"/>
        <v>0</v>
      </c>
      <c r="P156" s="21"/>
      <c r="Q156" s="3">
        <f t="shared" si="41"/>
        <v>0</v>
      </c>
      <c r="R156" s="21"/>
      <c r="S156" s="3">
        <f t="shared" si="31"/>
        <v>0</v>
      </c>
      <c r="T156" s="21"/>
      <c r="U156" s="3">
        <f t="shared" si="48"/>
        <v>0</v>
      </c>
      <c r="V156" s="21"/>
      <c r="W156" s="3">
        <f t="shared" si="49"/>
        <v>0</v>
      </c>
      <c r="X156" s="21"/>
      <c r="Y156" s="3">
        <f t="shared" si="47"/>
        <v>0</v>
      </c>
      <c r="Z156" s="21"/>
      <c r="AA156" s="3">
        <f t="shared" si="42"/>
        <v>0</v>
      </c>
      <c r="AB156" s="21"/>
      <c r="AC156" s="3">
        <f t="shared" si="43"/>
        <v>0</v>
      </c>
      <c r="AD156" s="21"/>
      <c r="AE156" s="3">
        <f t="shared" si="45"/>
        <v>0</v>
      </c>
      <c r="AF156" s="21"/>
      <c r="AG156" s="3">
        <f t="shared" si="46"/>
        <v>0</v>
      </c>
      <c r="AH156" s="4">
        <f t="shared" si="50"/>
        <v>0</v>
      </c>
    </row>
    <row r="157" spans="2:34" ht="15.75" x14ac:dyDescent="0.25">
      <c r="B157" s="5"/>
      <c r="C157" s="5"/>
      <c r="D157" s="5"/>
      <c r="E157" s="5"/>
      <c r="F157" s="5"/>
      <c r="G157" s="5"/>
      <c r="H157" s="5"/>
      <c r="I157" s="3"/>
      <c r="J157" s="3"/>
      <c r="K157" s="3">
        <f t="shared" si="44"/>
        <v>0</v>
      </c>
      <c r="L157" s="21"/>
      <c r="M157" s="3">
        <f t="shared" si="44"/>
        <v>0</v>
      </c>
      <c r="N157" s="21"/>
      <c r="O157" s="3">
        <f t="shared" si="51"/>
        <v>0</v>
      </c>
      <c r="P157" s="21"/>
      <c r="Q157" s="3">
        <f t="shared" si="41"/>
        <v>0</v>
      </c>
      <c r="R157" s="21"/>
      <c r="S157" s="3">
        <f t="shared" si="31"/>
        <v>0</v>
      </c>
      <c r="T157" s="21"/>
      <c r="U157" s="3">
        <f t="shared" si="48"/>
        <v>0</v>
      </c>
      <c r="V157" s="21"/>
      <c r="W157" s="3">
        <f t="shared" si="49"/>
        <v>0</v>
      </c>
      <c r="X157" s="21"/>
      <c r="Y157" s="3">
        <f t="shared" si="47"/>
        <v>0</v>
      </c>
      <c r="Z157" s="21"/>
      <c r="AA157" s="3">
        <f t="shared" si="42"/>
        <v>0</v>
      </c>
      <c r="AB157" s="21"/>
      <c r="AC157" s="3">
        <f t="shared" si="43"/>
        <v>0</v>
      </c>
      <c r="AD157" s="21"/>
      <c r="AE157" s="3">
        <f t="shared" si="45"/>
        <v>0</v>
      </c>
      <c r="AF157" s="21"/>
      <c r="AG157" s="3">
        <f t="shared" si="46"/>
        <v>0</v>
      </c>
      <c r="AH157" s="4">
        <f t="shared" si="50"/>
        <v>0</v>
      </c>
    </row>
    <row r="158" spans="2:34" ht="15.75" x14ac:dyDescent="0.25">
      <c r="B158" s="5"/>
      <c r="C158" s="5"/>
      <c r="D158" s="5"/>
      <c r="E158" s="5"/>
      <c r="F158" s="5"/>
      <c r="G158" s="5"/>
      <c r="H158" s="5"/>
      <c r="I158" s="3"/>
      <c r="J158" s="3"/>
      <c r="K158" s="3">
        <f t="shared" si="44"/>
        <v>0</v>
      </c>
      <c r="L158" s="21"/>
      <c r="M158" s="3">
        <f t="shared" si="44"/>
        <v>0</v>
      </c>
      <c r="N158" s="21"/>
      <c r="O158" s="3">
        <f t="shared" si="51"/>
        <v>0</v>
      </c>
      <c r="P158" s="21"/>
      <c r="Q158" s="3">
        <f t="shared" si="41"/>
        <v>0</v>
      </c>
      <c r="R158" s="21"/>
      <c r="S158" s="3">
        <f t="shared" si="31"/>
        <v>0</v>
      </c>
      <c r="T158" s="21"/>
      <c r="U158" s="3">
        <f t="shared" si="48"/>
        <v>0</v>
      </c>
      <c r="V158" s="21"/>
      <c r="W158" s="3">
        <f t="shared" si="49"/>
        <v>0</v>
      </c>
      <c r="X158" s="21"/>
      <c r="Y158" s="3">
        <f t="shared" si="47"/>
        <v>0</v>
      </c>
      <c r="Z158" s="21"/>
      <c r="AA158" s="3">
        <f t="shared" si="42"/>
        <v>0</v>
      </c>
      <c r="AB158" s="21"/>
      <c r="AC158" s="3">
        <f t="shared" si="43"/>
        <v>0</v>
      </c>
      <c r="AD158" s="21"/>
      <c r="AE158" s="3">
        <f t="shared" si="45"/>
        <v>0</v>
      </c>
      <c r="AF158" s="21"/>
      <c r="AG158" s="3">
        <f t="shared" si="46"/>
        <v>0</v>
      </c>
      <c r="AH158" s="4">
        <f t="shared" si="50"/>
        <v>0</v>
      </c>
    </row>
    <row r="159" spans="2:34" ht="15.75" x14ac:dyDescent="0.25">
      <c r="B159" s="5"/>
      <c r="C159" s="5"/>
      <c r="D159" s="5"/>
      <c r="E159" s="5"/>
      <c r="F159" s="5"/>
      <c r="G159" s="5"/>
      <c r="H159" s="5"/>
      <c r="I159" s="3"/>
      <c r="J159" s="3"/>
      <c r="K159" s="3">
        <f t="shared" si="44"/>
        <v>0</v>
      </c>
      <c r="L159" s="21"/>
      <c r="M159" s="3">
        <f t="shared" si="44"/>
        <v>0</v>
      </c>
      <c r="N159" s="21"/>
      <c r="O159" s="3">
        <f t="shared" si="51"/>
        <v>0</v>
      </c>
      <c r="P159" s="21"/>
      <c r="Q159" s="3">
        <f t="shared" si="41"/>
        <v>0</v>
      </c>
      <c r="R159" s="21"/>
      <c r="S159" s="3">
        <f t="shared" si="31"/>
        <v>0</v>
      </c>
      <c r="T159" s="21"/>
      <c r="U159" s="3">
        <f t="shared" si="48"/>
        <v>0</v>
      </c>
      <c r="V159" s="21"/>
      <c r="W159" s="3">
        <f t="shared" si="49"/>
        <v>0</v>
      </c>
      <c r="X159" s="21"/>
      <c r="Y159" s="3">
        <f t="shared" si="47"/>
        <v>0</v>
      </c>
      <c r="Z159" s="21"/>
      <c r="AA159" s="3">
        <f t="shared" si="42"/>
        <v>0</v>
      </c>
      <c r="AB159" s="21"/>
      <c r="AC159" s="3">
        <f t="shared" si="43"/>
        <v>0</v>
      </c>
      <c r="AD159" s="21"/>
      <c r="AE159" s="3">
        <f t="shared" si="45"/>
        <v>0</v>
      </c>
      <c r="AF159" s="21"/>
      <c r="AG159" s="3">
        <f t="shared" si="46"/>
        <v>0</v>
      </c>
      <c r="AH159" s="4">
        <f t="shared" si="50"/>
        <v>0</v>
      </c>
    </row>
    <row r="160" spans="2:34" ht="15.75" x14ac:dyDescent="0.25">
      <c r="B160" s="5"/>
      <c r="C160" s="5"/>
      <c r="D160" s="5"/>
      <c r="E160" s="5"/>
      <c r="F160" s="5"/>
      <c r="G160" s="5"/>
      <c r="H160" s="5"/>
      <c r="I160" s="3"/>
      <c r="J160" s="3"/>
      <c r="K160" s="3">
        <f t="shared" si="44"/>
        <v>0</v>
      </c>
      <c r="L160" s="21"/>
      <c r="M160" s="3">
        <f t="shared" si="44"/>
        <v>0</v>
      </c>
      <c r="N160" s="21"/>
      <c r="O160" s="3">
        <f t="shared" si="51"/>
        <v>0</v>
      </c>
      <c r="P160" s="21"/>
      <c r="Q160" s="3">
        <f t="shared" si="41"/>
        <v>0</v>
      </c>
      <c r="R160" s="21"/>
      <c r="S160" s="3">
        <f t="shared" si="31"/>
        <v>0</v>
      </c>
      <c r="T160" s="21"/>
      <c r="U160" s="3">
        <f t="shared" si="48"/>
        <v>0</v>
      </c>
      <c r="V160" s="21"/>
      <c r="W160" s="3">
        <f t="shared" si="49"/>
        <v>0</v>
      </c>
      <c r="X160" s="21"/>
      <c r="Y160" s="3">
        <f t="shared" si="47"/>
        <v>0</v>
      </c>
      <c r="Z160" s="21"/>
      <c r="AA160" s="3">
        <f t="shared" si="42"/>
        <v>0</v>
      </c>
      <c r="AB160" s="21"/>
      <c r="AC160" s="3">
        <f t="shared" si="43"/>
        <v>0</v>
      </c>
      <c r="AD160" s="21"/>
      <c r="AE160" s="3">
        <f t="shared" si="45"/>
        <v>0</v>
      </c>
      <c r="AF160" s="21"/>
      <c r="AG160" s="3">
        <f t="shared" si="46"/>
        <v>0</v>
      </c>
      <c r="AH160" s="4">
        <f t="shared" si="50"/>
        <v>0</v>
      </c>
    </row>
    <row r="161" spans="2:34" ht="15.75" x14ac:dyDescent="0.25">
      <c r="B161" s="5"/>
      <c r="C161" s="5"/>
      <c r="D161" s="5"/>
      <c r="E161" s="5"/>
      <c r="F161" s="5"/>
      <c r="G161" s="5"/>
      <c r="H161" s="5"/>
      <c r="I161" s="3"/>
      <c r="J161" s="3"/>
      <c r="K161" s="3">
        <f t="shared" si="44"/>
        <v>0</v>
      </c>
      <c r="L161" s="21"/>
      <c r="M161" s="3">
        <f t="shared" si="44"/>
        <v>0</v>
      </c>
      <c r="N161" s="21"/>
      <c r="O161" s="3">
        <f t="shared" si="51"/>
        <v>0</v>
      </c>
      <c r="P161" s="21"/>
      <c r="Q161" s="3">
        <f t="shared" si="41"/>
        <v>0</v>
      </c>
      <c r="R161" s="21"/>
      <c r="S161" s="3">
        <f t="shared" si="31"/>
        <v>0</v>
      </c>
      <c r="T161" s="21"/>
      <c r="U161" s="3">
        <f t="shared" si="48"/>
        <v>0</v>
      </c>
      <c r="V161" s="21"/>
      <c r="W161" s="3">
        <f t="shared" si="49"/>
        <v>0</v>
      </c>
      <c r="X161" s="21"/>
      <c r="Y161" s="3">
        <f t="shared" si="47"/>
        <v>0</v>
      </c>
      <c r="Z161" s="21"/>
      <c r="AA161" s="3">
        <f t="shared" si="42"/>
        <v>0</v>
      </c>
      <c r="AB161" s="21"/>
      <c r="AC161" s="3">
        <f t="shared" si="43"/>
        <v>0</v>
      </c>
      <c r="AD161" s="21"/>
      <c r="AE161" s="3">
        <f t="shared" si="45"/>
        <v>0</v>
      </c>
      <c r="AF161" s="21"/>
      <c r="AG161" s="3">
        <f t="shared" si="46"/>
        <v>0</v>
      </c>
      <c r="AH161" s="4">
        <f t="shared" si="50"/>
        <v>0</v>
      </c>
    </row>
    <row r="162" spans="2:34" ht="15.75" x14ac:dyDescent="0.25">
      <c r="B162" s="5"/>
      <c r="C162" s="5"/>
      <c r="D162" s="5"/>
      <c r="E162" s="5"/>
      <c r="F162" s="5"/>
      <c r="G162" s="5"/>
      <c r="H162" s="5"/>
      <c r="I162" s="3"/>
      <c r="J162" s="3"/>
      <c r="K162" s="3">
        <f t="shared" si="44"/>
        <v>0</v>
      </c>
      <c r="L162" s="21"/>
      <c r="M162" s="3">
        <f t="shared" si="44"/>
        <v>0</v>
      </c>
      <c r="N162" s="21"/>
      <c r="O162" s="3">
        <f t="shared" si="51"/>
        <v>0</v>
      </c>
      <c r="P162" s="21"/>
      <c r="Q162" s="3">
        <f t="shared" si="41"/>
        <v>0</v>
      </c>
      <c r="R162" s="21"/>
      <c r="S162" s="3">
        <f t="shared" si="31"/>
        <v>0</v>
      </c>
      <c r="T162" s="21"/>
      <c r="U162" s="3">
        <f t="shared" si="48"/>
        <v>0</v>
      </c>
      <c r="V162" s="21"/>
      <c r="W162" s="3">
        <f t="shared" si="49"/>
        <v>0</v>
      </c>
      <c r="X162" s="21"/>
      <c r="Y162" s="3">
        <f t="shared" si="47"/>
        <v>0</v>
      </c>
      <c r="Z162" s="21"/>
      <c r="AA162" s="3">
        <f t="shared" si="42"/>
        <v>0</v>
      </c>
      <c r="AB162" s="21"/>
      <c r="AC162" s="3">
        <f t="shared" si="43"/>
        <v>0</v>
      </c>
      <c r="AD162" s="21"/>
      <c r="AE162" s="3">
        <f t="shared" si="45"/>
        <v>0</v>
      </c>
      <c r="AF162" s="21"/>
      <c r="AG162" s="3">
        <f t="shared" si="46"/>
        <v>0</v>
      </c>
      <c r="AH162" s="4">
        <f t="shared" si="50"/>
        <v>0</v>
      </c>
    </row>
    <row r="163" spans="2:34" ht="15.75" x14ac:dyDescent="0.25">
      <c r="B163" s="5"/>
      <c r="C163" s="5"/>
      <c r="D163" s="5"/>
      <c r="E163" s="5"/>
      <c r="F163" s="5"/>
      <c r="G163" s="5"/>
      <c r="H163" s="5"/>
      <c r="I163" s="3"/>
      <c r="J163" s="3"/>
      <c r="K163" s="3">
        <f t="shared" si="44"/>
        <v>0</v>
      </c>
      <c r="L163" s="21"/>
      <c r="M163" s="3">
        <f t="shared" si="44"/>
        <v>0</v>
      </c>
      <c r="N163" s="21"/>
      <c r="O163" s="3">
        <f t="shared" si="51"/>
        <v>0</v>
      </c>
      <c r="P163" s="21"/>
      <c r="Q163" s="3">
        <f t="shared" si="41"/>
        <v>0</v>
      </c>
      <c r="R163" s="21"/>
      <c r="S163" s="3">
        <f t="shared" si="31"/>
        <v>0</v>
      </c>
      <c r="T163" s="21"/>
      <c r="U163" s="3">
        <f t="shared" si="48"/>
        <v>0</v>
      </c>
      <c r="V163" s="21"/>
      <c r="W163" s="3">
        <f t="shared" si="49"/>
        <v>0</v>
      </c>
      <c r="X163" s="21"/>
      <c r="Y163" s="3">
        <f t="shared" si="47"/>
        <v>0</v>
      </c>
      <c r="Z163" s="21"/>
      <c r="AA163" s="3">
        <f t="shared" si="42"/>
        <v>0</v>
      </c>
      <c r="AB163" s="21"/>
      <c r="AC163" s="3">
        <f t="shared" si="43"/>
        <v>0</v>
      </c>
      <c r="AD163" s="21"/>
      <c r="AE163" s="3">
        <f t="shared" si="45"/>
        <v>0</v>
      </c>
      <c r="AF163" s="21"/>
      <c r="AG163" s="3">
        <f t="shared" si="46"/>
        <v>0</v>
      </c>
      <c r="AH163" s="4">
        <f t="shared" si="50"/>
        <v>0</v>
      </c>
    </row>
    <row r="164" spans="2:34" ht="15.75" x14ac:dyDescent="0.25">
      <c r="B164" s="5"/>
      <c r="C164" s="5"/>
      <c r="D164" s="5"/>
      <c r="E164" s="5"/>
      <c r="F164" s="5"/>
      <c r="G164" s="5"/>
      <c r="H164" s="5"/>
      <c r="I164" s="3"/>
      <c r="J164" s="3"/>
      <c r="K164" s="3">
        <f t="shared" si="44"/>
        <v>0</v>
      </c>
      <c r="L164" s="21"/>
      <c r="M164" s="3">
        <f t="shared" si="44"/>
        <v>0</v>
      </c>
      <c r="N164" s="21"/>
      <c r="O164" s="3">
        <f t="shared" si="51"/>
        <v>0</v>
      </c>
      <c r="P164" s="21"/>
      <c r="Q164" s="3">
        <f t="shared" si="41"/>
        <v>0</v>
      </c>
      <c r="R164" s="21"/>
      <c r="S164" s="3">
        <f t="shared" si="31"/>
        <v>0</v>
      </c>
      <c r="T164" s="21"/>
      <c r="U164" s="3">
        <f t="shared" si="48"/>
        <v>0</v>
      </c>
      <c r="V164" s="21"/>
      <c r="W164" s="3">
        <f t="shared" si="49"/>
        <v>0</v>
      </c>
      <c r="X164" s="21"/>
      <c r="Y164" s="3">
        <f t="shared" si="47"/>
        <v>0</v>
      </c>
      <c r="Z164" s="21"/>
      <c r="AA164" s="3">
        <f t="shared" si="42"/>
        <v>0</v>
      </c>
      <c r="AB164" s="21"/>
      <c r="AC164" s="3">
        <f t="shared" si="43"/>
        <v>0</v>
      </c>
      <c r="AD164" s="21"/>
      <c r="AE164" s="3">
        <f t="shared" si="45"/>
        <v>0</v>
      </c>
      <c r="AF164" s="21"/>
      <c r="AG164" s="3">
        <f t="shared" si="46"/>
        <v>0</v>
      </c>
      <c r="AH164" s="4">
        <f t="shared" si="50"/>
        <v>0</v>
      </c>
    </row>
    <row r="165" spans="2:34" ht="15.75" x14ac:dyDescent="0.25">
      <c r="B165" s="5"/>
      <c r="C165" s="5"/>
      <c r="D165" s="5"/>
      <c r="E165" s="5"/>
      <c r="F165" s="5"/>
      <c r="G165" s="5"/>
      <c r="H165" s="5"/>
      <c r="I165" s="3"/>
      <c r="J165" s="3"/>
      <c r="K165" s="3">
        <f t="shared" si="44"/>
        <v>0</v>
      </c>
      <c r="L165" s="21"/>
      <c r="M165" s="3">
        <f t="shared" si="44"/>
        <v>0</v>
      </c>
      <c r="N165" s="21"/>
      <c r="O165" s="3">
        <f t="shared" si="51"/>
        <v>0</v>
      </c>
      <c r="P165" s="21"/>
      <c r="Q165" s="3">
        <f t="shared" si="41"/>
        <v>0</v>
      </c>
      <c r="R165" s="21"/>
      <c r="S165" s="3">
        <f t="shared" si="31"/>
        <v>0</v>
      </c>
      <c r="T165" s="21"/>
      <c r="U165" s="3">
        <f t="shared" si="48"/>
        <v>0</v>
      </c>
      <c r="V165" s="21"/>
      <c r="W165" s="3">
        <f t="shared" si="49"/>
        <v>0</v>
      </c>
      <c r="X165" s="21"/>
      <c r="Y165" s="3">
        <f t="shared" si="47"/>
        <v>0</v>
      </c>
      <c r="Z165" s="21"/>
      <c r="AA165" s="3">
        <f t="shared" si="42"/>
        <v>0</v>
      </c>
      <c r="AB165" s="21"/>
      <c r="AC165" s="3">
        <f t="shared" si="43"/>
        <v>0</v>
      </c>
      <c r="AD165" s="21"/>
      <c r="AE165" s="3">
        <f t="shared" si="45"/>
        <v>0</v>
      </c>
      <c r="AF165" s="21"/>
      <c r="AG165" s="3">
        <f t="shared" si="46"/>
        <v>0</v>
      </c>
      <c r="AH165" s="4">
        <f t="shared" si="50"/>
        <v>0</v>
      </c>
    </row>
    <row r="166" spans="2:34" ht="15.75" x14ac:dyDescent="0.25">
      <c r="B166" s="5"/>
      <c r="C166" s="5"/>
      <c r="D166" s="5"/>
      <c r="E166" s="5"/>
      <c r="F166" s="5"/>
      <c r="G166" s="5"/>
      <c r="H166" s="5"/>
      <c r="I166" s="3"/>
      <c r="J166" s="3"/>
      <c r="K166" s="3">
        <f t="shared" si="44"/>
        <v>0</v>
      </c>
      <c r="L166" s="21"/>
      <c r="M166" s="3">
        <f t="shared" si="44"/>
        <v>0</v>
      </c>
      <c r="N166" s="21"/>
      <c r="O166" s="3">
        <f t="shared" si="51"/>
        <v>0</v>
      </c>
      <c r="P166" s="21"/>
      <c r="Q166" s="3">
        <f t="shared" si="41"/>
        <v>0</v>
      </c>
      <c r="R166" s="21"/>
      <c r="S166" s="3">
        <f t="shared" si="31"/>
        <v>0</v>
      </c>
      <c r="T166" s="21"/>
      <c r="U166" s="3">
        <f t="shared" si="48"/>
        <v>0</v>
      </c>
      <c r="V166" s="21"/>
      <c r="W166" s="3">
        <f t="shared" si="49"/>
        <v>0</v>
      </c>
      <c r="X166" s="21"/>
      <c r="Y166" s="3">
        <f t="shared" si="47"/>
        <v>0</v>
      </c>
      <c r="Z166" s="21"/>
      <c r="AA166" s="3">
        <f t="shared" si="42"/>
        <v>0</v>
      </c>
      <c r="AB166" s="21"/>
      <c r="AC166" s="3">
        <f t="shared" si="43"/>
        <v>0</v>
      </c>
      <c r="AD166" s="21"/>
      <c r="AE166" s="3">
        <f t="shared" si="45"/>
        <v>0</v>
      </c>
      <c r="AF166" s="21"/>
      <c r="AG166" s="3">
        <f t="shared" si="46"/>
        <v>0</v>
      </c>
      <c r="AH166" s="4">
        <f t="shared" si="50"/>
        <v>0</v>
      </c>
    </row>
    <row r="167" spans="2:34" ht="15.75" x14ac:dyDescent="0.25">
      <c r="B167" s="5"/>
      <c r="C167" s="5"/>
      <c r="D167" s="5"/>
      <c r="E167" s="5"/>
      <c r="F167" s="5"/>
      <c r="G167" s="5"/>
      <c r="H167" s="5"/>
      <c r="I167" s="3"/>
      <c r="J167" s="3"/>
      <c r="K167" s="3">
        <f t="shared" si="44"/>
        <v>0</v>
      </c>
      <c r="L167" s="21"/>
      <c r="M167" s="3">
        <f t="shared" si="44"/>
        <v>0</v>
      </c>
      <c r="N167" s="21"/>
      <c r="O167" s="3">
        <f t="shared" si="51"/>
        <v>0</v>
      </c>
      <c r="P167" s="21"/>
      <c r="Q167" s="3">
        <f t="shared" si="41"/>
        <v>0</v>
      </c>
      <c r="R167" s="21"/>
      <c r="S167" s="3">
        <f t="shared" si="31"/>
        <v>0</v>
      </c>
      <c r="T167" s="21"/>
      <c r="U167" s="3">
        <f t="shared" si="48"/>
        <v>0</v>
      </c>
      <c r="V167" s="21"/>
      <c r="W167" s="3">
        <f t="shared" si="49"/>
        <v>0</v>
      </c>
      <c r="X167" s="21"/>
      <c r="Y167" s="3">
        <f t="shared" si="47"/>
        <v>0</v>
      </c>
      <c r="Z167" s="21"/>
      <c r="AA167" s="3">
        <f t="shared" si="42"/>
        <v>0</v>
      </c>
      <c r="AB167" s="21"/>
      <c r="AC167" s="3">
        <f t="shared" si="43"/>
        <v>0</v>
      </c>
      <c r="AD167" s="21"/>
      <c r="AE167" s="3">
        <f t="shared" si="45"/>
        <v>0</v>
      </c>
      <c r="AF167" s="21"/>
      <c r="AG167" s="3">
        <f t="shared" si="46"/>
        <v>0</v>
      </c>
      <c r="AH167" s="4">
        <f t="shared" si="50"/>
        <v>0</v>
      </c>
    </row>
    <row r="168" spans="2:34" ht="15.75" x14ac:dyDescent="0.25">
      <c r="B168" s="5"/>
      <c r="C168" s="5"/>
      <c r="D168" s="5"/>
      <c r="E168" s="5"/>
      <c r="F168" s="5"/>
      <c r="G168" s="5"/>
      <c r="H168" s="5"/>
      <c r="I168" s="3"/>
      <c r="J168" s="3"/>
      <c r="K168" s="3">
        <f t="shared" si="44"/>
        <v>0</v>
      </c>
      <c r="L168" s="21"/>
      <c r="M168" s="3">
        <f t="shared" si="44"/>
        <v>0</v>
      </c>
      <c r="N168" s="21"/>
      <c r="O168" s="3">
        <f t="shared" si="51"/>
        <v>0</v>
      </c>
      <c r="P168" s="21"/>
      <c r="Q168" s="3">
        <f t="shared" si="41"/>
        <v>0</v>
      </c>
      <c r="R168" s="21"/>
      <c r="S168" s="3">
        <f t="shared" si="31"/>
        <v>0</v>
      </c>
      <c r="T168" s="21"/>
      <c r="U168" s="3">
        <f t="shared" si="48"/>
        <v>0</v>
      </c>
      <c r="V168" s="21"/>
      <c r="W168" s="3">
        <f t="shared" si="49"/>
        <v>0</v>
      </c>
      <c r="X168" s="21"/>
      <c r="Y168" s="3">
        <f t="shared" si="47"/>
        <v>0</v>
      </c>
      <c r="Z168" s="21"/>
      <c r="AA168" s="3">
        <f t="shared" si="42"/>
        <v>0</v>
      </c>
      <c r="AB168" s="21"/>
      <c r="AC168" s="3">
        <f t="shared" si="43"/>
        <v>0</v>
      </c>
      <c r="AD168" s="21"/>
      <c r="AE168" s="3">
        <f t="shared" si="45"/>
        <v>0</v>
      </c>
      <c r="AF168" s="21"/>
      <c r="AG168" s="3">
        <f t="shared" si="46"/>
        <v>0</v>
      </c>
      <c r="AH168" s="4">
        <f t="shared" si="50"/>
        <v>0</v>
      </c>
    </row>
    <row r="169" spans="2:34" ht="15.75" x14ac:dyDescent="0.25">
      <c r="B169" s="5"/>
      <c r="C169" s="5"/>
      <c r="D169" s="5"/>
      <c r="E169" s="5"/>
      <c r="F169" s="5"/>
      <c r="G169" s="5"/>
      <c r="H169" s="5"/>
      <c r="I169" s="3"/>
      <c r="J169" s="3"/>
      <c r="K169" s="3">
        <f t="shared" si="44"/>
        <v>0</v>
      </c>
      <c r="L169" s="21"/>
      <c r="M169" s="3">
        <f t="shared" si="44"/>
        <v>0</v>
      </c>
      <c r="N169" s="21"/>
      <c r="O169" s="3">
        <f t="shared" si="51"/>
        <v>0</v>
      </c>
      <c r="P169" s="21"/>
      <c r="Q169" s="3">
        <f t="shared" si="41"/>
        <v>0</v>
      </c>
      <c r="R169" s="21"/>
      <c r="S169" s="3">
        <f t="shared" ref="S169:S173" si="52">$I169*R169</f>
        <v>0</v>
      </c>
      <c r="T169" s="21"/>
      <c r="U169" s="3">
        <f t="shared" si="48"/>
        <v>0</v>
      </c>
      <c r="V169" s="21"/>
      <c r="W169" s="3">
        <f t="shared" si="49"/>
        <v>0</v>
      </c>
      <c r="X169" s="21"/>
      <c r="Y169" s="3">
        <f t="shared" si="47"/>
        <v>0</v>
      </c>
      <c r="Z169" s="21"/>
      <c r="AA169" s="3">
        <f t="shared" si="42"/>
        <v>0</v>
      </c>
      <c r="AB169" s="21"/>
      <c r="AC169" s="3">
        <f t="shared" si="43"/>
        <v>0</v>
      </c>
      <c r="AD169" s="21"/>
      <c r="AE169" s="3">
        <f t="shared" si="45"/>
        <v>0</v>
      </c>
      <c r="AF169" s="21"/>
      <c r="AG169" s="3">
        <f t="shared" si="46"/>
        <v>0</v>
      </c>
      <c r="AH169" s="4">
        <f t="shared" si="50"/>
        <v>0</v>
      </c>
    </row>
    <row r="170" spans="2:34" ht="15.75" x14ac:dyDescent="0.25">
      <c r="B170" s="5"/>
      <c r="C170" s="5"/>
      <c r="D170" s="5"/>
      <c r="E170" s="5"/>
      <c r="F170" s="5"/>
      <c r="G170" s="5"/>
      <c r="H170" s="5"/>
      <c r="I170" s="3"/>
      <c r="J170" s="3"/>
      <c r="K170" s="3">
        <f t="shared" si="44"/>
        <v>0</v>
      </c>
      <c r="L170" s="21"/>
      <c r="M170" s="3">
        <f t="shared" si="44"/>
        <v>0</v>
      </c>
      <c r="N170" s="21"/>
      <c r="O170" s="3">
        <f t="shared" si="51"/>
        <v>0</v>
      </c>
      <c r="P170" s="21"/>
      <c r="Q170" s="3">
        <f t="shared" si="41"/>
        <v>0</v>
      </c>
      <c r="R170" s="21"/>
      <c r="S170" s="3">
        <f t="shared" si="52"/>
        <v>0</v>
      </c>
      <c r="T170" s="21"/>
      <c r="U170" s="3">
        <f t="shared" si="48"/>
        <v>0</v>
      </c>
      <c r="V170" s="21"/>
      <c r="W170" s="3">
        <f t="shared" si="49"/>
        <v>0</v>
      </c>
      <c r="X170" s="21"/>
      <c r="Y170" s="3">
        <f t="shared" si="47"/>
        <v>0</v>
      </c>
      <c r="Z170" s="21"/>
      <c r="AA170" s="3">
        <f t="shared" si="42"/>
        <v>0</v>
      </c>
      <c r="AB170" s="21"/>
      <c r="AC170" s="3">
        <f t="shared" si="43"/>
        <v>0</v>
      </c>
      <c r="AD170" s="21"/>
      <c r="AE170" s="3">
        <f t="shared" si="45"/>
        <v>0</v>
      </c>
      <c r="AF170" s="21"/>
      <c r="AG170" s="3">
        <f t="shared" si="46"/>
        <v>0</v>
      </c>
      <c r="AH170" s="4">
        <f t="shared" si="50"/>
        <v>0</v>
      </c>
    </row>
    <row r="171" spans="2:34" ht="15.75" x14ac:dyDescent="0.25">
      <c r="B171" s="5"/>
      <c r="C171" s="5"/>
      <c r="D171" s="5"/>
      <c r="E171" s="5"/>
      <c r="F171" s="5"/>
      <c r="G171" s="5"/>
      <c r="H171" s="5"/>
      <c r="I171" s="3"/>
      <c r="J171" s="3"/>
      <c r="K171" s="3">
        <f t="shared" si="44"/>
        <v>0</v>
      </c>
      <c r="L171" s="21"/>
      <c r="M171" s="3">
        <f t="shared" si="44"/>
        <v>0</v>
      </c>
      <c r="N171" s="21"/>
      <c r="O171" s="3">
        <f t="shared" si="51"/>
        <v>0</v>
      </c>
      <c r="P171" s="21"/>
      <c r="Q171" s="3">
        <f t="shared" si="41"/>
        <v>0</v>
      </c>
      <c r="R171" s="21"/>
      <c r="S171" s="3">
        <f t="shared" si="52"/>
        <v>0</v>
      </c>
      <c r="T171" s="21"/>
      <c r="U171" s="3">
        <f t="shared" si="48"/>
        <v>0</v>
      </c>
      <c r="V171" s="21"/>
      <c r="W171" s="3">
        <f t="shared" si="49"/>
        <v>0</v>
      </c>
      <c r="X171" s="21"/>
      <c r="Y171" s="3">
        <f t="shared" si="47"/>
        <v>0</v>
      </c>
      <c r="Z171" s="21"/>
      <c r="AA171" s="3">
        <f t="shared" si="42"/>
        <v>0</v>
      </c>
      <c r="AB171" s="21"/>
      <c r="AC171" s="3">
        <f t="shared" si="43"/>
        <v>0</v>
      </c>
      <c r="AD171" s="21"/>
      <c r="AE171" s="3">
        <f t="shared" si="45"/>
        <v>0</v>
      </c>
      <c r="AF171" s="21"/>
      <c r="AG171" s="3">
        <f t="shared" si="46"/>
        <v>0</v>
      </c>
      <c r="AH171" s="4">
        <f t="shared" si="50"/>
        <v>0</v>
      </c>
    </row>
    <row r="172" spans="2:34" ht="15.75" x14ac:dyDescent="0.25">
      <c r="B172" s="5"/>
      <c r="C172" s="5"/>
      <c r="D172" s="5"/>
      <c r="E172" s="5"/>
      <c r="F172" s="5"/>
      <c r="G172" s="5"/>
      <c r="H172" s="5"/>
      <c r="I172" s="3"/>
      <c r="J172" s="3"/>
      <c r="K172" s="3">
        <f t="shared" si="44"/>
        <v>0</v>
      </c>
      <c r="L172" s="21"/>
      <c r="M172" s="3">
        <f t="shared" si="44"/>
        <v>0</v>
      </c>
      <c r="N172" s="21"/>
      <c r="O172" s="3">
        <f t="shared" si="51"/>
        <v>0</v>
      </c>
      <c r="P172" s="21"/>
      <c r="Q172" s="3">
        <f t="shared" si="41"/>
        <v>0</v>
      </c>
      <c r="R172" s="21"/>
      <c r="S172" s="3">
        <f t="shared" si="52"/>
        <v>0</v>
      </c>
      <c r="T172" s="21"/>
      <c r="U172" s="3">
        <f t="shared" si="48"/>
        <v>0</v>
      </c>
      <c r="V172" s="21"/>
      <c r="W172" s="3">
        <f t="shared" si="49"/>
        <v>0</v>
      </c>
      <c r="X172" s="21"/>
      <c r="Y172" s="3">
        <f t="shared" si="47"/>
        <v>0</v>
      </c>
      <c r="Z172" s="21"/>
      <c r="AA172" s="3">
        <f t="shared" si="42"/>
        <v>0</v>
      </c>
      <c r="AB172" s="21"/>
      <c r="AC172" s="3">
        <f t="shared" si="43"/>
        <v>0</v>
      </c>
      <c r="AD172" s="21"/>
      <c r="AE172" s="3">
        <f t="shared" si="45"/>
        <v>0</v>
      </c>
      <c r="AF172" s="21"/>
      <c r="AG172" s="3">
        <f t="shared" si="46"/>
        <v>0</v>
      </c>
      <c r="AH172" s="4">
        <f t="shared" si="50"/>
        <v>0</v>
      </c>
    </row>
    <row r="173" spans="2:34" ht="15.75" x14ac:dyDescent="0.25">
      <c r="B173" s="5"/>
      <c r="C173" s="5"/>
      <c r="D173" s="5"/>
      <c r="E173" s="5"/>
      <c r="F173" s="5"/>
      <c r="G173" s="5"/>
      <c r="H173" s="5"/>
      <c r="I173" s="3"/>
      <c r="J173" s="3"/>
      <c r="K173" s="3">
        <f t="shared" si="44"/>
        <v>0</v>
      </c>
      <c r="L173" s="21"/>
      <c r="M173" s="3">
        <f t="shared" si="44"/>
        <v>0</v>
      </c>
      <c r="N173" s="21"/>
      <c r="O173" s="3">
        <f t="shared" si="51"/>
        <v>0</v>
      </c>
      <c r="P173" s="21"/>
      <c r="Q173" s="3">
        <f t="shared" si="41"/>
        <v>0</v>
      </c>
      <c r="R173" s="21"/>
      <c r="S173" s="3">
        <f t="shared" si="52"/>
        <v>0</v>
      </c>
      <c r="T173" s="21"/>
      <c r="U173" s="3">
        <f t="shared" si="48"/>
        <v>0</v>
      </c>
      <c r="V173" s="21"/>
      <c r="W173" s="3">
        <f t="shared" si="49"/>
        <v>0</v>
      </c>
      <c r="X173" s="21"/>
      <c r="Y173" s="3">
        <f t="shared" si="47"/>
        <v>0</v>
      </c>
      <c r="Z173" s="21"/>
      <c r="AA173" s="3">
        <f t="shared" si="42"/>
        <v>0</v>
      </c>
      <c r="AB173" s="21"/>
      <c r="AC173" s="3">
        <f t="shared" si="43"/>
        <v>0</v>
      </c>
      <c r="AD173" s="21"/>
      <c r="AE173" s="3">
        <f t="shared" si="45"/>
        <v>0</v>
      </c>
      <c r="AF173" s="21"/>
      <c r="AG173" s="3">
        <f t="shared" si="46"/>
        <v>0</v>
      </c>
      <c r="AH173" s="4">
        <f t="shared" si="50"/>
        <v>0</v>
      </c>
    </row>
    <row r="174" spans="2:34" ht="15.75" x14ac:dyDescent="0.25">
      <c r="B174" s="5"/>
      <c r="C174" s="5"/>
      <c r="D174" s="5"/>
      <c r="E174" s="5"/>
      <c r="F174" s="5"/>
      <c r="G174" s="5"/>
      <c r="H174" s="5"/>
      <c r="I174" s="3"/>
      <c r="J174" s="3"/>
      <c r="K174" s="3">
        <f t="shared" si="44"/>
        <v>0</v>
      </c>
      <c r="L174" s="21"/>
      <c r="M174" s="3">
        <f t="shared" si="44"/>
        <v>0</v>
      </c>
      <c r="N174" s="21"/>
      <c r="O174" s="3">
        <f t="shared" si="51"/>
        <v>0</v>
      </c>
      <c r="P174" s="21"/>
      <c r="Q174" s="3">
        <f t="shared" si="41"/>
        <v>0</v>
      </c>
      <c r="R174" s="21"/>
      <c r="S174" s="3">
        <f t="shared" ref="S174" si="53">$I174*R174</f>
        <v>0</v>
      </c>
      <c r="T174" s="21"/>
      <c r="U174" s="3">
        <f t="shared" si="48"/>
        <v>0</v>
      </c>
      <c r="V174" s="21"/>
      <c r="W174" s="3">
        <f t="shared" si="49"/>
        <v>0</v>
      </c>
      <c r="X174" s="21"/>
      <c r="Y174" s="3">
        <f t="shared" si="47"/>
        <v>0</v>
      </c>
      <c r="Z174" s="21"/>
      <c r="AA174" s="3">
        <f t="shared" si="42"/>
        <v>0</v>
      </c>
      <c r="AB174" s="21"/>
      <c r="AC174" s="3">
        <f t="shared" si="43"/>
        <v>0</v>
      </c>
      <c r="AD174" s="21"/>
      <c r="AE174" s="3">
        <f t="shared" si="45"/>
        <v>0</v>
      </c>
      <c r="AF174" s="21"/>
      <c r="AG174" s="3">
        <f t="shared" si="46"/>
        <v>0</v>
      </c>
      <c r="AH174" s="4">
        <f t="shared" si="50"/>
        <v>0</v>
      </c>
    </row>
    <row r="175" spans="2:34" ht="15.75" x14ac:dyDescent="0.25">
      <c r="B175" s="5"/>
      <c r="C175" s="5"/>
      <c r="D175" s="5"/>
      <c r="E175" s="5"/>
      <c r="F175" s="5"/>
      <c r="G175" s="5"/>
      <c r="H175" s="5"/>
      <c r="I175" s="3"/>
      <c r="J175" s="3"/>
      <c r="K175" s="3">
        <f t="shared" si="44"/>
        <v>0</v>
      </c>
      <c r="L175" s="21"/>
      <c r="M175" s="3">
        <f t="shared" si="44"/>
        <v>0</v>
      </c>
      <c r="N175" s="21"/>
      <c r="O175" s="3">
        <f t="shared" ref="O175:O181" si="54">$I175*N175</f>
        <v>0</v>
      </c>
      <c r="P175" s="21"/>
      <c r="Q175" s="3">
        <f t="shared" ref="Q175:Q181" si="55">$I175*P175</f>
        <v>0</v>
      </c>
      <c r="R175" s="21"/>
      <c r="S175" s="3">
        <f t="shared" ref="S175:S181" si="56">$I175*R175</f>
        <v>0</v>
      </c>
      <c r="T175" s="21"/>
      <c r="U175" s="3">
        <f t="shared" ref="U175:U181" si="57">$I175*T175</f>
        <v>0</v>
      </c>
      <c r="V175" s="21"/>
      <c r="W175" s="3">
        <f t="shared" ref="W175:W181" si="58">$I175*V175</f>
        <v>0</v>
      </c>
      <c r="X175" s="21"/>
      <c r="Y175" s="3">
        <f t="shared" ref="Y175:Y181" si="59">$I175*X175</f>
        <v>0</v>
      </c>
      <c r="Z175" s="21"/>
      <c r="AA175" s="3">
        <f t="shared" ref="AA175:AA181" si="60">$I175*Z175</f>
        <v>0</v>
      </c>
      <c r="AB175" s="21"/>
      <c r="AC175" s="3">
        <f t="shared" ref="AC175:AC181" si="61">$I175*AB175</f>
        <v>0</v>
      </c>
      <c r="AD175" s="21"/>
      <c r="AE175" s="3">
        <f t="shared" ref="AE175:AE181" si="62">$I175*AD175</f>
        <v>0</v>
      </c>
      <c r="AF175" s="21"/>
      <c r="AG175" s="3">
        <f t="shared" ref="AG175:AG181" si="63">$I175*AF175</f>
        <v>0</v>
      </c>
      <c r="AH175" s="4">
        <f t="shared" si="50"/>
        <v>0</v>
      </c>
    </row>
    <row r="176" spans="2:34" ht="15.75" x14ac:dyDescent="0.25">
      <c r="B176" s="5"/>
      <c r="C176" s="5"/>
      <c r="D176" s="5"/>
      <c r="E176" s="5"/>
      <c r="F176" s="5"/>
      <c r="G176" s="5"/>
      <c r="H176" s="5"/>
      <c r="I176" s="3"/>
      <c r="J176" s="3"/>
      <c r="K176" s="3">
        <f t="shared" si="44"/>
        <v>0</v>
      </c>
      <c r="L176" s="21"/>
      <c r="M176" s="3">
        <f t="shared" si="44"/>
        <v>0</v>
      </c>
      <c r="N176" s="21"/>
      <c r="O176" s="3">
        <f t="shared" si="54"/>
        <v>0</v>
      </c>
      <c r="P176" s="21"/>
      <c r="Q176" s="3">
        <f t="shared" si="55"/>
        <v>0</v>
      </c>
      <c r="R176" s="21"/>
      <c r="S176" s="3">
        <f t="shared" si="56"/>
        <v>0</v>
      </c>
      <c r="T176" s="21"/>
      <c r="U176" s="3">
        <f t="shared" si="57"/>
        <v>0</v>
      </c>
      <c r="V176" s="21"/>
      <c r="W176" s="3">
        <f t="shared" si="58"/>
        <v>0</v>
      </c>
      <c r="X176" s="21"/>
      <c r="Y176" s="3">
        <f t="shared" si="59"/>
        <v>0</v>
      </c>
      <c r="Z176" s="21"/>
      <c r="AA176" s="3">
        <f t="shared" si="60"/>
        <v>0</v>
      </c>
      <c r="AB176" s="21"/>
      <c r="AC176" s="3">
        <f t="shared" si="61"/>
        <v>0</v>
      </c>
      <c r="AD176" s="21"/>
      <c r="AE176" s="3">
        <f t="shared" si="62"/>
        <v>0</v>
      </c>
      <c r="AF176" s="21"/>
      <c r="AG176" s="3">
        <f t="shared" si="63"/>
        <v>0</v>
      </c>
      <c r="AH176" s="4">
        <f t="shared" si="50"/>
        <v>0</v>
      </c>
    </row>
    <row r="177" spans="2:34" ht="15.75" x14ac:dyDescent="0.25">
      <c r="B177" s="5"/>
      <c r="C177" s="5"/>
      <c r="D177" s="5"/>
      <c r="E177" s="5"/>
      <c r="F177" s="5"/>
      <c r="G177" s="5"/>
      <c r="H177" s="5"/>
      <c r="I177" s="3"/>
      <c r="J177" s="3"/>
      <c r="K177" s="3">
        <f t="shared" si="44"/>
        <v>0</v>
      </c>
      <c r="L177" s="21"/>
      <c r="M177" s="3">
        <f t="shared" si="44"/>
        <v>0</v>
      </c>
      <c r="N177" s="21"/>
      <c r="O177" s="3">
        <f t="shared" si="54"/>
        <v>0</v>
      </c>
      <c r="P177" s="21"/>
      <c r="Q177" s="3">
        <f t="shared" si="55"/>
        <v>0</v>
      </c>
      <c r="R177" s="21"/>
      <c r="S177" s="3">
        <f t="shared" si="56"/>
        <v>0</v>
      </c>
      <c r="T177" s="21"/>
      <c r="U177" s="3">
        <f t="shared" si="57"/>
        <v>0</v>
      </c>
      <c r="V177" s="21"/>
      <c r="W177" s="3">
        <f t="shared" si="58"/>
        <v>0</v>
      </c>
      <c r="X177" s="21"/>
      <c r="Y177" s="3">
        <f t="shared" si="59"/>
        <v>0</v>
      </c>
      <c r="Z177" s="21"/>
      <c r="AA177" s="3">
        <f t="shared" si="60"/>
        <v>0</v>
      </c>
      <c r="AB177" s="21"/>
      <c r="AC177" s="3">
        <f t="shared" si="61"/>
        <v>0</v>
      </c>
      <c r="AD177" s="21"/>
      <c r="AE177" s="3">
        <f t="shared" si="62"/>
        <v>0</v>
      </c>
      <c r="AF177" s="21"/>
      <c r="AG177" s="3">
        <f t="shared" si="63"/>
        <v>0</v>
      </c>
      <c r="AH177" s="4">
        <f t="shared" si="50"/>
        <v>0</v>
      </c>
    </row>
    <row r="178" spans="2:34" ht="15.75" x14ac:dyDescent="0.25">
      <c r="B178" s="5"/>
      <c r="C178" s="5"/>
      <c r="D178" s="5"/>
      <c r="E178" s="5"/>
      <c r="F178" s="5"/>
      <c r="G178" s="5"/>
      <c r="H178" s="5"/>
      <c r="I178" s="3"/>
      <c r="J178" s="3"/>
      <c r="K178" s="3">
        <f t="shared" si="44"/>
        <v>0</v>
      </c>
      <c r="L178" s="21"/>
      <c r="M178" s="3">
        <f t="shared" si="44"/>
        <v>0</v>
      </c>
      <c r="N178" s="21"/>
      <c r="O178" s="3">
        <f t="shared" si="54"/>
        <v>0</v>
      </c>
      <c r="P178" s="21"/>
      <c r="Q178" s="3">
        <f t="shared" si="55"/>
        <v>0</v>
      </c>
      <c r="R178" s="21"/>
      <c r="S178" s="3">
        <f t="shared" si="56"/>
        <v>0</v>
      </c>
      <c r="T178" s="21"/>
      <c r="U178" s="3">
        <f t="shared" si="57"/>
        <v>0</v>
      </c>
      <c r="V178" s="21"/>
      <c r="W178" s="3">
        <f t="shared" si="58"/>
        <v>0</v>
      </c>
      <c r="X178" s="21"/>
      <c r="Y178" s="3">
        <f t="shared" si="59"/>
        <v>0</v>
      </c>
      <c r="Z178" s="21"/>
      <c r="AA178" s="3">
        <f t="shared" si="60"/>
        <v>0</v>
      </c>
      <c r="AB178" s="21"/>
      <c r="AC178" s="3">
        <f t="shared" si="61"/>
        <v>0</v>
      </c>
      <c r="AD178" s="21"/>
      <c r="AE178" s="3">
        <f t="shared" si="62"/>
        <v>0</v>
      </c>
      <c r="AF178" s="21"/>
      <c r="AG178" s="3">
        <f t="shared" si="63"/>
        <v>0</v>
      </c>
      <c r="AH178" s="4">
        <f t="shared" si="50"/>
        <v>0</v>
      </c>
    </row>
    <row r="179" spans="2:34" ht="15.75" x14ac:dyDescent="0.25">
      <c r="B179" s="5"/>
      <c r="C179" s="5"/>
      <c r="D179" s="5"/>
      <c r="E179" s="5"/>
      <c r="F179" s="5"/>
      <c r="G179" s="5"/>
      <c r="H179" s="5"/>
      <c r="I179" s="3"/>
      <c r="J179" s="3"/>
      <c r="K179" s="3">
        <f t="shared" si="44"/>
        <v>0</v>
      </c>
      <c r="L179" s="21"/>
      <c r="M179" s="3">
        <f t="shared" si="44"/>
        <v>0</v>
      </c>
      <c r="N179" s="21"/>
      <c r="O179" s="3">
        <f t="shared" si="54"/>
        <v>0</v>
      </c>
      <c r="P179" s="21"/>
      <c r="Q179" s="3">
        <f t="shared" si="55"/>
        <v>0</v>
      </c>
      <c r="R179" s="21"/>
      <c r="S179" s="3">
        <f t="shared" si="56"/>
        <v>0</v>
      </c>
      <c r="T179" s="21"/>
      <c r="U179" s="3">
        <f t="shared" si="57"/>
        <v>0</v>
      </c>
      <c r="V179" s="21"/>
      <c r="W179" s="3">
        <f t="shared" si="58"/>
        <v>0</v>
      </c>
      <c r="X179" s="21"/>
      <c r="Y179" s="3">
        <f t="shared" si="59"/>
        <v>0</v>
      </c>
      <c r="Z179" s="21"/>
      <c r="AA179" s="3">
        <f t="shared" si="60"/>
        <v>0</v>
      </c>
      <c r="AB179" s="21"/>
      <c r="AC179" s="3">
        <f t="shared" si="61"/>
        <v>0</v>
      </c>
      <c r="AD179" s="21"/>
      <c r="AE179" s="3">
        <f t="shared" si="62"/>
        <v>0</v>
      </c>
      <c r="AF179" s="21"/>
      <c r="AG179" s="3">
        <f t="shared" si="63"/>
        <v>0</v>
      </c>
      <c r="AH179" s="4">
        <f t="shared" si="50"/>
        <v>0</v>
      </c>
    </row>
    <row r="180" spans="2:34" ht="15.75" x14ac:dyDescent="0.25">
      <c r="B180" s="5"/>
      <c r="C180" s="5"/>
      <c r="D180" s="5"/>
      <c r="E180" s="5"/>
      <c r="F180" s="5"/>
      <c r="G180" s="5"/>
      <c r="H180" s="5"/>
      <c r="I180" s="3"/>
      <c r="J180" s="3"/>
      <c r="K180" s="3">
        <f t="shared" si="44"/>
        <v>0</v>
      </c>
      <c r="L180" s="21"/>
      <c r="M180" s="3">
        <f t="shared" si="44"/>
        <v>0</v>
      </c>
      <c r="N180" s="21"/>
      <c r="O180" s="3">
        <f t="shared" si="54"/>
        <v>0</v>
      </c>
      <c r="P180" s="21"/>
      <c r="Q180" s="3">
        <f t="shared" si="55"/>
        <v>0</v>
      </c>
      <c r="R180" s="21"/>
      <c r="S180" s="3">
        <f t="shared" si="56"/>
        <v>0</v>
      </c>
      <c r="T180" s="21"/>
      <c r="U180" s="3">
        <f t="shared" si="57"/>
        <v>0</v>
      </c>
      <c r="V180" s="21"/>
      <c r="W180" s="3">
        <f t="shared" si="58"/>
        <v>0</v>
      </c>
      <c r="X180" s="21"/>
      <c r="Y180" s="3">
        <f t="shared" si="59"/>
        <v>0</v>
      </c>
      <c r="Z180" s="21"/>
      <c r="AA180" s="3">
        <f t="shared" si="60"/>
        <v>0</v>
      </c>
      <c r="AB180" s="21"/>
      <c r="AC180" s="3">
        <f t="shared" si="61"/>
        <v>0</v>
      </c>
      <c r="AD180" s="21"/>
      <c r="AE180" s="3">
        <f t="shared" si="62"/>
        <v>0</v>
      </c>
      <c r="AF180" s="21"/>
      <c r="AG180" s="3">
        <f t="shared" si="63"/>
        <v>0</v>
      </c>
      <c r="AH180" s="4">
        <f t="shared" si="50"/>
        <v>0</v>
      </c>
    </row>
    <row r="181" spans="2:34" ht="15.75" x14ac:dyDescent="0.25">
      <c r="B181" s="5"/>
      <c r="C181" s="5"/>
      <c r="D181" s="5"/>
      <c r="E181" s="5"/>
      <c r="F181" s="5"/>
      <c r="G181" s="5"/>
      <c r="H181" s="5"/>
      <c r="I181" s="3"/>
      <c r="J181" s="3"/>
      <c r="K181" s="3">
        <f t="shared" si="44"/>
        <v>0</v>
      </c>
      <c r="L181" s="21"/>
      <c r="M181" s="3">
        <f t="shared" si="44"/>
        <v>0</v>
      </c>
      <c r="N181" s="21"/>
      <c r="O181" s="3">
        <f t="shared" si="54"/>
        <v>0</v>
      </c>
      <c r="P181" s="21"/>
      <c r="Q181" s="3">
        <f t="shared" si="55"/>
        <v>0</v>
      </c>
      <c r="R181" s="21"/>
      <c r="S181" s="3">
        <f t="shared" si="56"/>
        <v>0</v>
      </c>
      <c r="T181" s="21"/>
      <c r="U181" s="3">
        <f t="shared" si="57"/>
        <v>0</v>
      </c>
      <c r="V181" s="21"/>
      <c r="W181" s="3">
        <f t="shared" si="58"/>
        <v>0</v>
      </c>
      <c r="X181" s="21"/>
      <c r="Y181" s="3">
        <f t="shared" si="59"/>
        <v>0</v>
      </c>
      <c r="Z181" s="21"/>
      <c r="AA181" s="3">
        <f t="shared" si="60"/>
        <v>0</v>
      </c>
      <c r="AB181" s="21"/>
      <c r="AC181" s="3">
        <f t="shared" si="61"/>
        <v>0</v>
      </c>
      <c r="AD181" s="21"/>
      <c r="AE181" s="3">
        <f t="shared" si="62"/>
        <v>0</v>
      </c>
      <c r="AF181" s="21"/>
      <c r="AG181" s="3">
        <f t="shared" si="63"/>
        <v>0</v>
      </c>
      <c r="AH181" s="4">
        <f t="shared" si="50"/>
        <v>0</v>
      </c>
    </row>
  </sheetData>
  <mergeCells count="64">
    <mergeCell ref="P1:Q1"/>
    <mergeCell ref="B1:B2"/>
    <mergeCell ref="C1:C2"/>
    <mergeCell ref="D1:D2"/>
    <mergeCell ref="E1:E2"/>
    <mergeCell ref="F1:F2"/>
    <mergeCell ref="G1:G2"/>
    <mergeCell ref="H1:H2"/>
    <mergeCell ref="I1:I2"/>
    <mergeCell ref="J1:K1"/>
    <mergeCell ref="L1:M1"/>
    <mergeCell ref="N1:O1"/>
    <mergeCell ref="AD1:AE1"/>
    <mergeCell ref="AF1:AG1"/>
    <mergeCell ref="AH1:AH2"/>
    <mergeCell ref="R1:S1"/>
    <mergeCell ref="T1:U1"/>
    <mergeCell ref="V1:W1"/>
    <mergeCell ref="X1:Y1"/>
    <mergeCell ref="Z1:AA1"/>
    <mergeCell ref="AB1:AC1"/>
    <mergeCell ref="B3:B111"/>
    <mergeCell ref="C3:C31"/>
    <mergeCell ref="D3:D18"/>
    <mergeCell ref="E3:E4"/>
    <mergeCell ref="E5:E18"/>
    <mergeCell ref="D19:D31"/>
    <mergeCell ref="E19:E21"/>
    <mergeCell ref="E22:E29"/>
    <mergeCell ref="E30:E31"/>
    <mergeCell ref="C32:C61"/>
    <mergeCell ref="D32:D35"/>
    <mergeCell ref="E32:E35"/>
    <mergeCell ref="D36:D44"/>
    <mergeCell ref="E36:E39"/>
    <mergeCell ref="E41:E44"/>
    <mergeCell ref="D45:D61"/>
    <mergeCell ref="E45:E46"/>
    <mergeCell ref="E48:E50"/>
    <mergeCell ref="E53:E54"/>
    <mergeCell ref="E55:E56"/>
    <mergeCell ref="E58:E61"/>
    <mergeCell ref="C62:C98"/>
    <mergeCell ref="D62:D74"/>
    <mergeCell ref="E62:E65"/>
    <mergeCell ref="E66:E67"/>
    <mergeCell ref="E68:E72"/>
    <mergeCell ref="E73:E74"/>
    <mergeCell ref="D75:D81"/>
    <mergeCell ref="E75:E77"/>
    <mergeCell ref="E78:E81"/>
    <mergeCell ref="D82:D89"/>
    <mergeCell ref="E82:E84"/>
    <mergeCell ref="E85:E86"/>
    <mergeCell ref="E87:E89"/>
    <mergeCell ref="D90:D98"/>
    <mergeCell ref="E90:E92"/>
    <mergeCell ref="E93:E98"/>
    <mergeCell ref="C99:C108"/>
    <mergeCell ref="D99:D105"/>
    <mergeCell ref="E99:E101"/>
    <mergeCell ref="D106:D108"/>
    <mergeCell ref="C109:C111"/>
    <mergeCell ref="D109:D1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75"/>
  <sheetViews>
    <sheetView topLeftCell="A64" zoomScale="64" zoomScaleNormal="64" workbookViewId="0">
      <selection activeCell="C70" sqref="C70:C74"/>
    </sheetView>
  </sheetViews>
  <sheetFormatPr defaultColWidth="8.7109375" defaultRowHeight="15.75" x14ac:dyDescent="0.25"/>
  <cols>
    <col min="1" max="1" width="8.7109375" style="56"/>
    <col min="2" max="2" width="22.7109375" style="56" customWidth="1"/>
    <col min="3" max="3" width="22.85546875" style="56" customWidth="1"/>
    <col min="4" max="4" width="32.85546875" style="56" customWidth="1"/>
    <col min="5" max="5" width="55.140625" style="56" customWidth="1"/>
    <col min="6" max="6" width="30.28515625" style="56" customWidth="1"/>
    <col min="7" max="7" width="8.7109375" style="56"/>
    <col min="8" max="8" width="21.85546875" style="56" customWidth="1"/>
    <col min="9" max="9" width="12.28515625" style="56" customWidth="1"/>
    <col min="10" max="10" width="8.7109375" style="56"/>
    <col min="11" max="11" width="10.5703125" style="56" customWidth="1"/>
    <col min="12" max="12" width="8.7109375" style="56"/>
    <col min="13" max="13" width="11.28515625" style="56" bestFit="1" customWidth="1"/>
    <col min="14" max="14" width="8.7109375" style="56"/>
    <col min="15" max="15" width="14.7109375" style="56" customWidth="1"/>
    <col min="16" max="18" width="8.7109375" style="56"/>
    <col min="19" max="19" width="15.42578125" style="56" customWidth="1"/>
    <col min="20" max="20" width="8.7109375" style="56"/>
    <col min="21" max="21" width="12.28515625" style="56" customWidth="1"/>
    <col min="22" max="22" width="8.7109375" style="56"/>
    <col min="23" max="23" width="12" style="56" customWidth="1"/>
    <col min="24" max="26" width="8.7109375" style="56"/>
    <col min="27" max="27" width="10.7109375" style="56" customWidth="1"/>
    <col min="28" max="28" width="8.7109375" style="56"/>
    <col min="29" max="29" width="10.5703125" style="56" customWidth="1"/>
    <col min="30" max="32" width="8.7109375" style="56"/>
    <col min="33" max="33" width="11.85546875" style="56" customWidth="1"/>
    <col min="34" max="34" width="21.7109375" style="56" customWidth="1"/>
    <col min="35" max="35" width="20" style="56" customWidth="1"/>
    <col min="36" max="36" width="16" style="56" customWidth="1"/>
    <col min="37" max="37" width="8.7109375" style="56"/>
    <col min="38" max="38" width="18.42578125" style="56" customWidth="1"/>
    <col min="39" max="16384" width="8.7109375" style="56"/>
  </cols>
  <sheetData>
    <row r="1" spans="2:36" x14ac:dyDescent="0.25">
      <c r="B1" s="139" t="s">
        <v>20</v>
      </c>
      <c r="C1" s="139" t="s">
        <v>0</v>
      </c>
      <c r="D1" s="139" t="s">
        <v>1</v>
      </c>
      <c r="E1" s="139" t="s">
        <v>2</v>
      </c>
      <c r="F1" s="139" t="s">
        <v>3</v>
      </c>
      <c r="G1" s="125" t="s">
        <v>63</v>
      </c>
      <c r="H1" s="139" t="s">
        <v>4</v>
      </c>
      <c r="I1" s="139" t="s">
        <v>5</v>
      </c>
      <c r="J1" s="167" t="s">
        <v>6</v>
      </c>
      <c r="K1" s="168"/>
      <c r="L1" s="167" t="s">
        <v>9</v>
      </c>
      <c r="M1" s="168"/>
      <c r="N1" s="167" t="s">
        <v>10</v>
      </c>
      <c r="O1" s="168"/>
      <c r="P1" s="167" t="s">
        <v>11</v>
      </c>
      <c r="Q1" s="168"/>
      <c r="R1" s="167" t="s">
        <v>12</v>
      </c>
      <c r="S1" s="168"/>
      <c r="T1" s="167" t="s">
        <v>13</v>
      </c>
      <c r="U1" s="168"/>
      <c r="V1" s="167" t="s">
        <v>14</v>
      </c>
      <c r="W1" s="168"/>
      <c r="X1" s="167" t="s">
        <v>15</v>
      </c>
      <c r="Y1" s="168"/>
      <c r="Z1" s="167" t="s">
        <v>16</v>
      </c>
      <c r="AA1" s="168"/>
      <c r="AB1" s="167" t="s">
        <v>17</v>
      </c>
      <c r="AC1" s="168"/>
      <c r="AD1" s="167" t="s">
        <v>18</v>
      </c>
      <c r="AE1" s="168"/>
      <c r="AF1" s="167" t="s">
        <v>19</v>
      </c>
      <c r="AG1" s="168"/>
      <c r="AH1" s="139" t="s">
        <v>21</v>
      </c>
    </row>
    <row r="2" spans="2:36" x14ac:dyDescent="0.25">
      <c r="B2" s="139"/>
      <c r="C2" s="139"/>
      <c r="D2" s="139"/>
      <c r="E2" s="139"/>
      <c r="F2" s="139"/>
      <c r="G2" s="125"/>
      <c r="H2" s="139"/>
      <c r="I2" s="139"/>
      <c r="J2" s="61" t="s">
        <v>7</v>
      </c>
      <c r="K2" s="62" t="s">
        <v>8</v>
      </c>
      <c r="L2" s="61" t="s">
        <v>7</v>
      </c>
      <c r="M2" s="62" t="s">
        <v>8</v>
      </c>
      <c r="N2" s="61" t="s">
        <v>7</v>
      </c>
      <c r="O2" s="62" t="s">
        <v>8</v>
      </c>
      <c r="P2" s="61" t="s">
        <v>7</v>
      </c>
      <c r="Q2" s="62" t="s">
        <v>8</v>
      </c>
      <c r="R2" s="61" t="s">
        <v>7</v>
      </c>
      <c r="S2" s="62" t="s">
        <v>8</v>
      </c>
      <c r="T2" s="61" t="s">
        <v>7</v>
      </c>
      <c r="U2" s="62" t="s">
        <v>8</v>
      </c>
      <c r="V2" s="61" t="s">
        <v>7</v>
      </c>
      <c r="W2" s="62" t="s">
        <v>8</v>
      </c>
      <c r="X2" s="61" t="s">
        <v>7</v>
      </c>
      <c r="Y2" s="62" t="s">
        <v>8</v>
      </c>
      <c r="Z2" s="61" t="s">
        <v>7</v>
      </c>
      <c r="AA2" s="62" t="s">
        <v>8</v>
      </c>
      <c r="AB2" s="61" t="s">
        <v>7</v>
      </c>
      <c r="AC2" s="62" t="s">
        <v>8</v>
      </c>
      <c r="AD2" s="61" t="s">
        <v>7</v>
      </c>
      <c r="AE2" s="62" t="s">
        <v>8</v>
      </c>
      <c r="AF2" s="61" t="s">
        <v>7</v>
      </c>
      <c r="AG2" s="62" t="s">
        <v>8</v>
      </c>
      <c r="AH2" s="139"/>
      <c r="AJ2" s="63">
        <f>SUM(AH3:AH74)</f>
        <v>1191987</v>
      </c>
    </row>
    <row r="3" spans="2:36" ht="47.25" x14ac:dyDescent="0.25">
      <c r="B3" s="141" t="s">
        <v>503</v>
      </c>
      <c r="C3" s="130" t="s">
        <v>81</v>
      </c>
      <c r="D3" s="131" t="s">
        <v>479</v>
      </c>
      <c r="E3" s="64" t="s">
        <v>78</v>
      </c>
      <c r="F3" s="24" t="s">
        <v>79</v>
      </c>
      <c r="G3" s="24"/>
      <c r="H3" s="24" t="s">
        <v>80</v>
      </c>
      <c r="I3" s="33">
        <v>300</v>
      </c>
      <c r="J3" s="33">
        <v>1</v>
      </c>
      <c r="K3" s="33"/>
      <c r="L3" s="24"/>
      <c r="M3" s="33"/>
      <c r="N3" s="24"/>
      <c r="O3" s="33"/>
      <c r="P3" s="24"/>
      <c r="Q3" s="33"/>
      <c r="R3" s="24"/>
      <c r="S3" s="33"/>
      <c r="T3" s="24"/>
      <c r="U3" s="33"/>
      <c r="V3" s="24"/>
      <c r="W3" s="33"/>
      <c r="X3" s="24"/>
      <c r="Y3" s="33"/>
      <c r="Z3" s="24"/>
      <c r="AA3" s="33"/>
      <c r="AB3" s="24"/>
      <c r="AC3" s="33"/>
      <c r="AD3" s="24"/>
      <c r="AE3" s="33"/>
      <c r="AF3" s="24"/>
      <c r="AG3" s="33"/>
      <c r="AH3" s="34"/>
    </row>
    <row r="4" spans="2:36" ht="47.25" x14ac:dyDescent="0.25">
      <c r="B4" s="141"/>
      <c r="C4" s="130"/>
      <c r="D4" s="130"/>
      <c r="E4" s="131" t="s">
        <v>82</v>
      </c>
      <c r="F4" s="24" t="s">
        <v>83</v>
      </c>
      <c r="G4" s="24"/>
      <c r="H4" s="24"/>
      <c r="I4" s="33">
        <v>30</v>
      </c>
      <c r="J4" s="65">
        <v>70</v>
      </c>
      <c r="K4" s="65">
        <f t="shared" ref="K4:M61" si="0">$I4*J4</f>
        <v>2100</v>
      </c>
      <c r="L4" s="65">
        <v>70</v>
      </c>
      <c r="M4" s="65">
        <f>$I4*L4</f>
        <v>2100</v>
      </c>
      <c r="N4" s="65">
        <v>70</v>
      </c>
      <c r="O4" s="65">
        <f t="shared" ref="O4:O24" si="1">$I4*N4</f>
        <v>2100</v>
      </c>
      <c r="P4" s="65">
        <v>70</v>
      </c>
      <c r="Q4" s="65">
        <f t="shared" ref="Q4:Q29" si="2">$I4*P4</f>
        <v>2100</v>
      </c>
      <c r="R4" s="65">
        <v>70</v>
      </c>
      <c r="S4" s="65">
        <f t="shared" ref="S4:S67" si="3">$I4*R4</f>
        <v>2100</v>
      </c>
      <c r="T4" s="65">
        <v>70</v>
      </c>
      <c r="U4" s="65">
        <f t="shared" ref="U4:U31" si="4">$I4*T4</f>
        <v>2100</v>
      </c>
      <c r="V4" s="65">
        <v>70</v>
      </c>
      <c r="W4" s="65">
        <f t="shared" ref="W4:W31" si="5">$I4*V4</f>
        <v>2100</v>
      </c>
      <c r="X4" s="65">
        <v>70</v>
      </c>
      <c r="Y4" s="65">
        <f t="shared" ref="Y4:Y31" si="6">$I4*X4</f>
        <v>2100</v>
      </c>
      <c r="Z4" s="65">
        <v>70</v>
      </c>
      <c r="AA4" s="65">
        <f t="shared" ref="AA4:AA24" si="7">$I4*Z4</f>
        <v>2100</v>
      </c>
      <c r="AB4" s="65">
        <v>70</v>
      </c>
      <c r="AC4" s="65">
        <f t="shared" ref="AC4:AC31" si="8">$I4*AB4</f>
        <v>2100</v>
      </c>
      <c r="AD4" s="65">
        <v>70</v>
      </c>
      <c r="AE4" s="65">
        <f t="shared" ref="AE4:AE31" si="9">$I4*AD4</f>
        <v>2100</v>
      </c>
      <c r="AF4" s="65">
        <v>70</v>
      </c>
      <c r="AG4" s="65">
        <f t="shared" ref="AG4:AG31" si="10">$I4*AF4</f>
        <v>2100</v>
      </c>
      <c r="AH4" s="34">
        <f t="shared" ref="AH4:AH63" si="11">K4+M4+O4+Q4+S4+U4+W4+Y4+AA4+AC4+AE4+AG4</f>
        <v>25200</v>
      </c>
      <c r="AI4" s="57" t="s">
        <v>84</v>
      </c>
    </row>
    <row r="5" spans="2:36" ht="47.25" x14ac:dyDescent="0.25">
      <c r="B5" s="141"/>
      <c r="C5" s="130"/>
      <c r="D5" s="130"/>
      <c r="E5" s="163"/>
      <c r="F5" s="24" t="s">
        <v>85</v>
      </c>
      <c r="G5" s="24"/>
      <c r="H5" s="24"/>
      <c r="I5" s="42">
        <v>600</v>
      </c>
      <c r="J5" s="65">
        <v>4</v>
      </c>
      <c r="K5" s="65">
        <f t="shared" si="0"/>
        <v>2400</v>
      </c>
      <c r="L5" s="65">
        <v>4</v>
      </c>
      <c r="M5" s="65">
        <f t="shared" si="0"/>
        <v>2400</v>
      </c>
      <c r="N5" s="65">
        <v>4</v>
      </c>
      <c r="O5" s="65">
        <f t="shared" si="1"/>
        <v>2400</v>
      </c>
      <c r="P5" s="65">
        <v>4</v>
      </c>
      <c r="Q5" s="65">
        <f t="shared" si="2"/>
        <v>2400</v>
      </c>
      <c r="R5" s="65">
        <v>4</v>
      </c>
      <c r="S5" s="65">
        <f t="shared" si="3"/>
        <v>2400</v>
      </c>
      <c r="T5" s="65">
        <v>4</v>
      </c>
      <c r="U5" s="65">
        <f t="shared" si="4"/>
        <v>2400</v>
      </c>
      <c r="V5" s="65">
        <v>4</v>
      </c>
      <c r="W5" s="65">
        <f t="shared" si="5"/>
        <v>2400</v>
      </c>
      <c r="X5" s="65">
        <v>4</v>
      </c>
      <c r="Y5" s="65">
        <f t="shared" si="6"/>
        <v>2400</v>
      </c>
      <c r="Z5" s="65">
        <v>4</v>
      </c>
      <c r="AA5" s="65">
        <f t="shared" si="7"/>
        <v>2400</v>
      </c>
      <c r="AB5" s="65">
        <v>4</v>
      </c>
      <c r="AC5" s="65">
        <f t="shared" si="8"/>
        <v>2400</v>
      </c>
      <c r="AD5" s="65">
        <v>4</v>
      </c>
      <c r="AE5" s="65">
        <f t="shared" si="9"/>
        <v>2400</v>
      </c>
      <c r="AF5" s="65">
        <v>4</v>
      </c>
      <c r="AG5" s="65">
        <f t="shared" si="10"/>
        <v>2400</v>
      </c>
      <c r="AH5" s="34">
        <f t="shared" si="11"/>
        <v>28800</v>
      </c>
      <c r="AI5" s="56" t="s">
        <v>182</v>
      </c>
    </row>
    <row r="6" spans="2:36" ht="47.25" x14ac:dyDescent="0.25">
      <c r="B6" s="141"/>
      <c r="C6" s="130"/>
      <c r="D6" s="130"/>
      <c r="E6" s="131" t="s">
        <v>86</v>
      </c>
      <c r="F6" s="24" t="s">
        <v>181</v>
      </c>
      <c r="G6" s="24"/>
      <c r="H6" s="24"/>
      <c r="I6" s="33">
        <v>16.5</v>
      </c>
      <c r="J6" s="65">
        <f>105+5</f>
        <v>110</v>
      </c>
      <c r="K6" s="65">
        <f t="shared" si="0"/>
        <v>1815</v>
      </c>
      <c r="L6" s="57"/>
      <c r="M6" s="65">
        <f>$I6*L6</f>
        <v>0</v>
      </c>
      <c r="N6" s="57"/>
      <c r="O6" s="65">
        <f t="shared" si="1"/>
        <v>0</v>
      </c>
      <c r="P6" s="57"/>
      <c r="Q6" s="65">
        <f t="shared" si="2"/>
        <v>0</v>
      </c>
      <c r="R6" s="57"/>
      <c r="S6" s="65">
        <f t="shared" si="3"/>
        <v>0</v>
      </c>
      <c r="T6" s="57"/>
      <c r="U6" s="65">
        <f t="shared" si="4"/>
        <v>0</v>
      </c>
      <c r="V6" s="65">
        <f>105+5</f>
        <v>110</v>
      </c>
      <c r="W6" s="65">
        <f t="shared" si="5"/>
        <v>1815</v>
      </c>
      <c r="X6" s="57"/>
      <c r="Y6" s="65">
        <f t="shared" si="6"/>
        <v>0</v>
      </c>
      <c r="Z6" s="57"/>
      <c r="AA6" s="65">
        <f t="shared" si="7"/>
        <v>0</v>
      </c>
      <c r="AB6" s="57"/>
      <c r="AC6" s="65">
        <f t="shared" si="8"/>
        <v>0</v>
      </c>
      <c r="AD6" s="57"/>
      <c r="AE6" s="65">
        <f t="shared" si="9"/>
        <v>0</v>
      </c>
      <c r="AF6" s="57"/>
      <c r="AG6" s="65">
        <f t="shared" si="10"/>
        <v>0</v>
      </c>
      <c r="AH6" s="34">
        <f t="shared" si="11"/>
        <v>3630</v>
      </c>
      <c r="AI6" s="57" t="s">
        <v>180</v>
      </c>
    </row>
    <row r="7" spans="2:36" ht="63" x14ac:dyDescent="0.25">
      <c r="B7" s="141"/>
      <c r="C7" s="130"/>
      <c r="D7" s="130"/>
      <c r="E7" s="133"/>
      <c r="F7" s="24" t="s">
        <v>87</v>
      </c>
      <c r="G7" s="24"/>
      <c r="H7" s="24" t="s">
        <v>88</v>
      </c>
      <c r="I7" s="33">
        <v>16.5</v>
      </c>
      <c r="J7" s="65">
        <f>370+5</f>
        <v>375</v>
      </c>
      <c r="K7" s="65">
        <f t="shared" si="0"/>
        <v>6187.5</v>
      </c>
      <c r="L7" s="57"/>
      <c r="M7" s="65">
        <f>$I7*L7</f>
        <v>0</v>
      </c>
      <c r="N7" s="65">
        <f>370+5</f>
        <v>375</v>
      </c>
      <c r="O7" s="65">
        <f t="shared" si="1"/>
        <v>6187.5</v>
      </c>
      <c r="P7" s="65"/>
      <c r="Q7" s="65">
        <f t="shared" si="2"/>
        <v>0</v>
      </c>
      <c r="R7" s="65">
        <f>370+5</f>
        <v>375</v>
      </c>
      <c r="S7" s="65">
        <f t="shared" si="3"/>
        <v>6187.5</v>
      </c>
      <c r="T7" s="65"/>
      <c r="U7" s="65">
        <f t="shared" si="4"/>
        <v>0</v>
      </c>
      <c r="V7" s="65">
        <f>370+5</f>
        <v>375</v>
      </c>
      <c r="W7" s="65">
        <f t="shared" si="5"/>
        <v>6187.5</v>
      </c>
      <c r="X7" s="57"/>
      <c r="Y7" s="65">
        <f t="shared" si="6"/>
        <v>0</v>
      </c>
      <c r="Z7" s="65">
        <f>370+5</f>
        <v>375</v>
      </c>
      <c r="AA7" s="65">
        <f t="shared" si="7"/>
        <v>6187.5</v>
      </c>
      <c r="AB7" s="65"/>
      <c r="AC7" s="65">
        <f t="shared" si="8"/>
        <v>0</v>
      </c>
      <c r="AD7" s="65"/>
      <c r="AE7" s="65">
        <f t="shared" si="9"/>
        <v>0</v>
      </c>
      <c r="AF7" s="57"/>
      <c r="AG7" s="65">
        <f t="shared" si="10"/>
        <v>0</v>
      </c>
      <c r="AH7" s="34">
        <f t="shared" si="11"/>
        <v>30937.5</v>
      </c>
    </row>
    <row r="8" spans="2:36" ht="78.75" x14ac:dyDescent="0.25">
      <c r="B8" s="141"/>
      <c r="C8" s="130"/>
      <c r="D8" s="130"/>
      <c r="E8" s="133"/>
      <c r="F8" s="24" t="s">
        <v>89</v>
      </c>
      <c r="G8" s="24"/>
      <c r="H8" s="24" t="s">
        <v>90</v>
      </c>
      <c r="I8" s="33">
        <v>16.5</v>
      </c>
      <c r="J8" s="33"/>
      <c r="K8" s="33">
        <f t="shared" si="0"/>
        <v>0</v>
      </c>
      <c r="L8" s="24">
        <v>105</v>
      </c>
      <c r="M8" s="33">
        <f t="shared" si="0"/>
        <v>1732.5</v>
      </c>
      <c r="N8" s="24"/>
      <c r="O8" s="33">
        <f t="shared" si="1"/>
        <v>0</v>
      </c>
      <c r="P8" s="24"/>
      <c r="Q8" s="33">
        <f t="shared" si="2"/>
        <v>0</v>
      </c>
      <c r="R8" s="24"/>
      <c r="S8" s="33">
        <f t="shared" si="3"/>
        <v>0</v>
      </c>
      <c r="T8" s="24"/>
      <c r="U8" s="33">
        <f t="shared" si="4"/>
        <v>0</v>
      </c>
      <c r="V8" s="24"/>
      <c r="W8" s="33">
        <f t="shared" si="5"/>
        <v>0</v>
      </c>
      <c r="X8" s="24">
        <v>105</v>
      </c>
      <c r="Y8" s="33">
        <f t="shared" si="6"/>
        <v>1732.5</v>
      </c>
      <c r="Z8" s="24"/>
      <c r="AA8" s="33">
        <f t="shared" si="7"/>
        <v>0</v>
      </c>
      <c r="AB8" s="24"/>
      <c r="AC8" s="33">
        <f t="shared" si="8"/>
        <v>0</v>
      </c>
      <c r="AD8" s="24"/>
      <c r="AE8" s="33">
        <f t="shared" si="9"/>
        <v>0</v>
      </c>
      <c r="AF8" s="24"/>
      <c r="AG8" s="33">
        <f t="shared" si="10"/>
        <v>0</v>
      </c>
      <c r="AH8" s="34">
        <f t="shared" si="11"/>
        <v>3465</v>
      </c>
    </row>
    <row r="9" spans="2:36" ht="31.5" x14ac:dyDescent="0.25">
      <c r="B9" s="141"/>
      <c r="C9" s="130"/>
      <c r="D9" s="130"/>
      <c r="E9" s="163"/>
      <c r="F9" s="24" t="s">
        <v>91</v>
      </c>
      <c r="G9" s="24"/>
      <c r="H9" s="24" t="s">
        <v>92</v>
      </c>
      <c r="I9" s="33">
        <v>16.5</v>
      </c>
      <c r="J9" s="65">
        <v>40</v>
      </c>
      <c r="K9" s="65">
        <f t="shared" si="0"/>
        <v>660</v>
      </c>
      <c r="L9" s="57"/>
      <c r="M9" s="65">
        <f>$I9*L9</f>
        <v>0</v>
      </c>
      <c r="N9" s="57"/>
      <c r="O9" s="65">
        <f t="shared" si="1"/>
        <v>0</v>
      </c>
      <c r="P9" s="57"/>
      <c r="Q9" s="65">
        <f t="shared" si="2"/>
        <v>0</v>
      </c>
      <c r="R9" s="57"/>
      <c r="S9" s="65">
        <f t="shared" si="3"/>
        <v>0</v>
      </c>
      <c r="T9" s="57"/>
      <c r="U9" s="65">
        <f t="shared" si="4"/>
        <v>0</v>
      </c>
      <c r="V9" s="57"/>
      <c r="W9" s="65">
        <f t="shared" si="5"/>
        <v>0</v>
      </c>
      <c r="X9" s="57"/>
      <c r="Y9" s="65">
        <f t="shared" si="6"/>
        <v>0</v>
      </c>
      <c r="Z9" s="57"/>
      <c r="AA9" s="65">
        <f t="shared" si="7"/>
        <v>0</v>
      </c>
      <c r="AB9" s="57"/>
      <c r="AC9" s="65">
        <f t="shared" si="8"/>
        <v>0</v>
      </c>
      <c r="AD9" s="57"/>
      <c r="AE9" s="65">
        <f t="shared" si="9"/>
        <v>0</v>
      </c>
      <c r="AF9" s="57"/>
      <c r="AG9" s="65">
        <f t="shared" si="10"/>
        <v>0</v>
      </c>
      <c r="AH9" s="34">
        <f t="shared" si="11"/>
        <v>660</v>
      </c>
    </row>
    <row r="10" spans="2:36" ht="78.75" x14ac:dyDescent="0.25">
      <c r="B10" s="141"/>
      <c r="C10" s="130"/>
      <c r="D10" s="130"/>
      <c r="E10" s="131" t="s">
        <v>93</v>
      </c>
      <c r="F10" s="24" t="s">
        <v>94</v>
      </c>
      <c r="G10" s="24"/>
      <c r="H10" s="24" t="s">
        <v>95</v>
      </c>
      <c r="I10" s="33">
        <v>30</v>
      </c>
      <c r="J10" s="65">
        <v>50</v>
      </c>
      <c r="K10" s="65">
        <f t="shared" si="0"/>
        <v>1500</v>
      </c>
      <c r="L10" s="57"/>
      <c r="M10" s="65">
        <f>$I10*L10</f>
        <v>0</v>
      </c>
      <c r="N10" s="57"/>
      <c r="O10" s="65">
        <f t="shared" si="1"/>
        <v>0</v>
      </c>
      <c r="P10" s="57"/>
      <c r="Q10" s="65">
        <f t="shared" si="2"/>
        <v>0</v>
      </c>
      <c r="R10" s="57"/>
      <c r="S10" s="65">
        <f t="shared" si="3"/>
        <v>0</v>
      </c>
      <c r="T10" s="57"/>
      <c r="U10" s="65">
        <f t="shared" si="4"/>
        <v>0</v>
      </c>
      <c r="V10" s="57">
        <v>50</v>
      </c>
      <c r="W10" s="65">
        <f t="shared" si="5"/>
        <v>1500</v>
      </c>
      <c r="X10" s="57"/>
      <c r="Y10" s="65">
        <f t="shared" si="6"/>
        <v>0</v>
      </c>
      <c r="Z10" s="57"/>
      <c r="AA10" s="65">
        <f t="shared" si="7"/>
        <v>0</v>
      </c>
      <c r="AB10" s="57"/>
      <c r="AC10" s="65">
        <f t="shared" si="8"/>
        <v>0</v>
      </c>
      <c r="AD10" s="57"/>
      <c r="AE10" s="65">
        <f t="shared" si="9"/>
        <v>0</v>
      </c>
      <c r="AF10" s="57"/>
      <c r="AG10" s="65">
        <f t="shared" si="10"/>
        <v>0</v>
      </c>
      <c r="AH10" s="34">
        <f t="shared" si="11"/>
        <v>3000</v>
      </c>
    </row>
    <row r="11" spans="2:36" ht="51" customHeight="1" x14ac:dyDescent="0.25">
      <c r="B11" s="141"/>
      <c r="C11" s="130"/>
      <c r="D11" s="130"/>
      <c r="E11" s="163"/>
      <c r="F11" s="24" t="s">
        <v>96</v>
      </c>
      <c r="G11" s="24"/>
      <c r="H11" s="24" t="s">
        <v>97</v>
      </c>
      <c r="I11" s="33">
        <v>100</v>
      </c>
      <c r="J11" s="65">
        <v>20</v>
      </c>
      <c r="K11" s="65">
        <f t="shared" si="0"/>
        <v>2000</v>
      </c>
      <c r="L11" s="57"/>
      <c r="M11" s="65">
        <f>$I11*L11</f>
        <v>0</v>
      </c>
      <c r="N11" s="57"/>
      <c r="O11" s="65">
        <f t="shared" si="1"/>
        <v>0</v>
      </c>
      <c r="P11" s="57"/>
      <c r="Q11" s="65">
        <f t="shared" si="2"/>
        <v>0</v>
      </c>
      <c r="R11" s="57"/>
      <c r="S11" s="65">
        <f t="shared" si="3"/>
        <v>0</v>
      </c>
      <c r="T11" s="57"/>
      <c r="U11" s="65">
        <f t="shared" si="4"/>
        <v>0</v>
      </c>
      <c r="V11" s="57"/>
      <c r="W11" s="65">
        <f t="shared" si="5"/>
        <v>0</v>
      </c>
      <c r="X11" s="57"/>
      <c r="Y11" s="65">
        <f t="shared" si="6"/>
        <v>0</v>
      </c>
      <c r="Z11" s="57"/>
      <c r="AA11" s="65">
        <f t="shared" si="7"/>
        <v>0</v>
      </c>
      <c r="AB11" s="57"/>
      <c r="AC11" s="65">
        <f t="shared" si="8"/>
        <v>0</v>
      </c>
      <c r="AD11" s="57"/>
      <c r="AE11" s="65">
        <f t="shared" si="9"/>
        <v>0</v>
      </c>
      <c r="AF11" s="57"/>
      <c r="AG11" s="65">
        <f t="shared" si="10"/>
        <v>0</v>
      </c>
      <c r="AH11" s="34">
        <f t="shared" si="11"/>
        <v>2000</v>
      </c>
    </row>
    <row r="12" spans="2:36" x14ac:dyDescent="0.25">
      <c r="B12" s="141"/>
      <c r="C12" s="130"/>
      <c r="D12" s="130"/>
      <c r="E12" s="164" t="s">
        <v>98</v>
      </c>
      <c r="F12" s="41" t="s">
        <v>99</v>
      </c>
      <c r="G12" s="41"/>
      <c r="H12" s="41" t="s">
        <v>100</v>
      </c>
      <c r="I12" s="42">
        <v>2</v>
      </c>
      <c r="J12" s="67">
        <v>5000</v>
      </c>
      <c r="K12" s="67">
        <f t="shared" si="0"/>
        <v>10000</v>
      </c>
      <c r="L12" s="68"/>
      <c r="M12" s="67">
        <f>$I12*L12</f>
        <v>0</v>
      </c>
      <c r="N12" s="68"/>
      <c r="O12" s="67">
        <f t="shared" si="1"/>
        <v>0</v>
      </c>
      <c r="P12" s="68"/>
      <c r="Q12" s="67">
        <f t="shared" si="2"/>
        <v>0</v>
      </c>
      <c r="R12" s="68"/>
      <c r="S12" s="67">
        <f t="shared" si="3"/>
        <v>0</v>
      </c>
      <c r="T12" s="68"/>
      <c r="U12" s="67">
        <f t="shared" si="4"/>
        <v>0</v>
      </c>
      <c r="V12" s="68"/>
      <c r="W12" s="67">
        <f t="shared" si="5"/>
        <v>0</v>
      </c>
      <c r="X12" s="68"/>
      <c r="Y12" s="67">
        <f t="shared" si="6"/>
        <v>0</v>
      </c>
      <c r="Z12" s="68"/>
      <c r="AA12" s="67">
        <f t="shared" si="7"/>
        <v>0</v>
      </c>
      <c r="AB12" s="68"/>
      <c r="AC12" s="67">
        <f t="shared" si="8"/>
        <v>0</v>
      </c>
      <c r="AD12" s="68"/>
      <c r="AE12" s="67">
        <f t="shared" si="9"/>
        <v>0</v>
      </c>
      <c r="AF12" s="68"/>
      <c r="AG12" s="67">
        <f t="shared" si="10"/>
        <v>0</v>
      </c>
      <c r="AH12" s="34">
        <f t="shared" si="11"/>
        <v>10000</v>
      </c>
      <c r="AI12" s="69"/>
      <c r="AJ12" s="69"/>
    </row>
    <row r="13" spans="2:36" ht="31.5" x14ac:dyDescent="0.25">
      <c r="B13" s="141"/>
      <c r="C13" s="130"/>
      <c r="D13" s="130"/>
      <c r="E13" s="165"/>
      <c r="F13" s="41" t="s">
        <v>101</v>
      </c>
      <c r="G13" s="41"/>
      <c r="H13" s="41" t="s">
        <v>102</v>
      </c>
      <c r="I13" s="42">
        <v>2</v>
      </c>
      <c r="J13" s="67">
        <v>5000</v>
      </c>
      <c r="K13" s="67">
        <f t="shared" si="0"/>
        <v>10000</v>
      </c>
      <c r="L13" s="68"/>
      <c r="M13" s="67">
        <f>$I13*L13</f>
        <v>0</v>
      </c>
      <c r="N13" s="68"/>
      <c r="O13" s="67">
        <f t="shared" si="1"/>
        <v>0</v>
      </c>
      <c r="P13" s="68"/>
      <c r="Q13" s="67">
        <f t="shared" si="2"/>
        <v>0</v>
      </c>
      <c r="R13" s="68"/>
      <c r="S13" s="67">
        <f t="shared" si="3"/>
        <v>0</v>
      </c>
      <c r="T13" s="68"/>
      <c r="U13" s="67">
        <f t="shared" si="4"/>
        <v>0</v>
      </c>
      <c r="V13" s="68"/>
      <c r="W13" s="67">
        <f t="shared" si="5"/>
        <v>0</v>
      </c>
      <c r="X13" s="68"/>
      <c r="Y13" s="67">
        <f t="shared" si="6"/>
        <v>0</v>
      </c>
      <c r="Z13" s="68"/>
      <c r="AA13" s="67">
        <f t="shared" si="7"/>
        <v>0</v>
      </c>
      <c r="AB13" s="68"/>
      <c r="AC13" s="67">
        <f t="shared" si="8"/>
        <v>0</v>
      </c>
      <c r="AD13" s="68"/>
      <c r="AE13" s="67">
        <f t="shared" si="9"/>
        <v>0</v>
      </c>
      <c r="AF13" s="68"/>
      <c r="AG13" s="67">
        <f t="shared" si="10"/>
        <v>0</v>
      </c>
      <c r="AH13" s="34">
        <f t="shared" si="11"/>
        <v>10000</v>
      </c>
      <c r="AI13" s="69"/>
      <c r="AJ13" s="69"/>
    </row>
    <row r="14" spans="2:36" ht="31.5" x14ac:dyDescent="0.25">
      <c r="B14" s="141"/>
      <c r="C14" s="130"/>
      <c r="D14" s="130"/>
      <c r="E14" s="165"/>
      <c r="F14" s="41" t="s">
        <v>103</v>
      </c>
      <c r="G14" s="41"/>
      <c r="H14" s="41" t="s">
        <v>104</v>
      </c>
      <c r="I14" s="42">
        <v>2</v>
      </c>
      <c r="J14" s="42">
        <v>2500</v>
      </c>
      <c r="K14" s="42">
        <f t="shared" si="0"/>
        <v>5000</v>
      </c>
      <c r="L14" s="41"/>
      <c r="M14" s="42">
        <f t="shared" si="0"/>
        <v>0</v>
      </c>
      <c r="N14" s="41"/>
      <c r="O14" s="42">
        <f t="shared" si="1"/>
        <v>0</v>
      </c>
      <c r="P14" s="41"/>
      <c r="Q14" s="42">
        <f t="shared" si="2"/>
        <v>0</v>
      </c>
      <c r="R14" s="41">
        <v>2500</v>
      </c>
      <c r="S14" s="42">
        <f t="shared" si="3"/>
        <v>5000</v>
      </c>
      <c r="T14" s="41"/>
      <c r="U14" s="42">
        <f t="shared" si="4"/>
        <v>0</v>
      </c>
      <c r="V14" s="41"/>
      <c r="W14" s="42">
        <f t="shared" si="5"/>
        <v>0</v>
      </c>
      <c r="X14" s="41"/>
      <c r="Y14" s="42">
        <f t="shared" si="6"/>
        <v>0</v>
      </c>
      <c r="Z14" s="41">
        <v>2500</v>
      </c>
      <c r="AA14" s="42">
        <f t="shared" si="7"/>
        <v>5000</v>
      </c>
      <c r="AB14" s="41"/>
      <c r="AC14" s="42">
        <f t="shared" si="8"/>
        <v>0</v>
      </c>
      <c r="AD14" s="41"/>
      <c r="AE14" s="42">
        <f t="shared" si="9"/>
        <v>0</v>
      </c>
      <c r="AF14" s="41"/>
      <c r="AG14" s="42">
        <f t="shared" si="10"/>
        <v>0</v>
      </c>
      <c r="AH14" s="34">
        <f t="shared" si="11"/>
        <v>15000</v>
      </c>
      <c r="AI14" s="69"/>
      <c r="AJ14" s="69"/>
    </row>
    <row r="15" spans="2:36" ht="47.25" x14ac:dyDescent="0.25">
      <c r="B15" s="141"/>
      <c r="C15" s="130"/>
      <c r="D15" s="130"/>
      <c r="E15" s="165"/>
      <c r="F15" s="41" t="s">
        <v>105</v>
      </c>
      <c r="G15" s="41"/>
      <c r="H15" s="41" t="s">
        <v>106</v>
      </c>
      <c r="I15" s="42">
        <v>2500</v>
      </c>
      <c r="J15" s="42">
        <v>20</v>
      </c>
      <c r="K15" s="42">
        <f t="shared" si="0"/>
        <v>50000</v>
      </c>
      <c r="L15" s="41"/>
      <c r="M15" s="42">
        <f t="shared" si="0"/>
        <v>0</v>
      </c>
      <c r="N15" s="41"/>
      <c r="O15" s="42">
        <f t="shared" si="1"/>
        <v>0</v>
      </c>
      <c r="P15" s="41"/>
      <c r="Q15" s="42">
        <f t="shared" si="2"/>
        <v>0</v>
      </c>
      <c r="R15" s="41">
        <v>20</v>
      </c>
      <c r="S15" s="42">
        <f t="shared" si="3"/>
        <v>50000</v>
      </c>
      <c r="T15" s="41"/>
      <c r="U15" s="42">
        <f t="shared" si="4"/>
        <v>0</v>
      </c>
      <c r="V15" s="41"/>
      <c r="W15" s="42">
        <f t="shared" si="5"/>
        <v>0</v>
      </c>
      <c r="X15" s="41"/>
      <c r="Y15" s="42">
        <f t="shared" si="6"/>
        <v>0</v>
      </c>
      <c r="Z15" s="41">
        <v>20</v>
      </c>
      <c r="AA15" s="42">
        <f t="shared" si="7"/>
        <v>50000</v>
      </c>
      <c r="AB15" s="41"/>
      <c r="AC15" s="42">
        <f t="shared" si="8"/>
        <v>0</v>
      </c>
      <c r="AD15" s="41"/>
      <c r="AE15" s="42">
        <f t="shared" si="9"/>
        <v>0</v>
      </c>
      <c r="AF15" s="41"/>
      <c r="AG15" s="42">
        <f t="shared" si="10"/>
        <v>0</v>
      </c>
      <c r="AH15" s="34">
        <f t="shared" si="11"/>
        <v>150000</v>
      </c>
      <c r="AI15" s="69"/>
      <c r="AJ15" s="69"/>
    </row>
    <row r="16" spans="2:36" ht="47.25" x14ac:dyDescent="0.25">
      <c r="B16" s="141"/>
      <c r="C16" s="130"/>
      <c r="D16" s="130"/>
      <c r="E16" s="165"/>
      <c r="F16" s="41" t="s">
        <v>107</v>
      </c>
      <c r="G16" s="41"/>
      <c r="H16" s="41" t="s">
        <v>108</v>
      </c>
      <c r="I16" s="42">
        <v>1000</v>
      </c>
      <c r="J16" s="42">
        <v>40</v>
      </c>
      <c r="K16" s="42">
        <f t="shared" si="0"/>
        <v>40000</v>
      </c>
      <c r="L16" s="41"/>
      <c r="M16" s="42">
        <f t="shared" si="0"/>
        <v>0</v>
      </c>
      <c r="N16" s="41"/>
      <c r="O16" s="42">
        <f t="shared" si="1"/>
        <v>0</v>
      </c>
      <c r="P16" s="41"/>
      <c r="Q16" s="42">
        <f t="shared" si="2"/>
        <v>0</v>
      </c>
      <c r="R16" s="41">
        <v>40</v>
      </c>
      <c r="S16" s="42">
        <f t="shared" si="3"/>
        <v>40000</v>
      </c>
      <c r="T16" s="41"/>
      <c r="U16" s="42">
        <f t="shared" si="4"/>
        <v>0</v>
      </c>
      <c r="V16" s="41"/>
      <c r="W16" s="42">
        <f t="shared" si="5"/>
        <v>0</v>
      </c>
      <c r="X16" s="41"/>
      <c r="Y16" s="42">
        <f t="shared" si="6"/>
        <v>0</v>
      </c>
      <c r="Z16" s="41">
        <v>40</v>
      </c>
      <c r="AA16" s="42">
        <f t="shared" si="7"/>
        <v>40000</v>
      </c>
      <c r="AB16" s="41"/>
      <c r="AC16" s="42">
        <f t="shared" si="8"/>
        <v>0</v>
      </c>
      <c r="AD16" s="41"/>
      <c r="AE16" s="42">
        <f t="shared" si="9"/>
        <v>0</v>
      </c>
      <c r="AF16" s="41"/>
      <c r="AG16" s="42">
        <f t="shared" si="10"/>
        <v>0</v>
      </c>
      <c r="AH16" s="34">
        <f t="shared" si="11"/>
        <v>120000</v>
      </c>
      <c r="AI16" s="69"/>
      <c r="AJ16" s="69"/>
    </row>
    <row r="17" spans="2:36" ht="47.25" x14ac:dyDescent="0.25">
      <c r="B17" s="141"/>
      <c r="C17" s="130"/>
      <c r="D17" s="130"/>
      <c r="E17" s="165"/>
      <c r="F17" s="41" t="s">
        <v>109</v>
      </c>
      <c r="G17" s="41"/>
      <c r="H17" s="41" t="s">
        <v>110</v>
      </c>
      <c r="I17" s="42">
        <v>200</v>
      </c>
      <c r="J17" s="42">
        <v>9</v>
      </c>
      <c r="K17" s="42">
        <f t="shared" si="0"/>
        <v>1800</v>
      </c>
      <c r="L17" s="41"/>
      <c r="M17" s="42">
        <f t="shared" si="0"/>
        <v>0</v>
      </c>
      <c r="N17" s="41"/>
      <c r="O17" s="42">
        <f t="shared" si="1"/>
        <v>0</v>
      </c>
      <c r="P17" s="41"/>
      <c r="Q17" s="42">
        <f t="shared" si="2"/>
        <v>0</v>
      </c>
      <c r="R17" s="41">
        <v>9</v>
      </c>
      <c r="S17" s="42">
        <f t="shared" si="3"/>
        <v>1800</v>
      </c>
      <c r="T17" s="41"/>
      <c r="U17" s="42">
        <f t="shared" si="4"/>
        <v>0</v>
      </c>
      <c r="V17" s="41"/>
      <c r="W17" s="42">
        <f t="shared" si="5"/>
        <v>0</v>
      </c>
      <c r="X17" s="41"/>
      <c r="Y17" s="42">
        <f t="shared" si="6"/>
        <v>0</v>
      </c>
      <c r="Z17" s="41">
        <v>9</v>
      </c>
      <c r="AA17" s="42">
        <f t="shared" si="7"/>
        <v>1800</v>
      </c>
      <c r="AB17" s="41"/>
      <c r="AC17" s="42">
        <f t="shared" si="8"/>
        <v>0</v>
      </c>
      <c r="AD17" s="41"/>
      <c r="AE17" s="42">
        <f t="shared" si="9"/>
        <v>0</v>
      </c>
      <c r="AF17" s="41"/>
      <c r="AG17" s="42">
        <f t="shared" si="10"/>
        <v>0</v>
      </c>
      <c r="AH17" s="34">
        <f t="shared" si="11"/>
        <v>5400</v>
      </c>
      <c r="AI17" s="69"/>
      <c r="AJ17" s="69"/>
    </row>
    <row r="18" spans="2:36" ht="47.25" x14ac:dyDescent="0.25">
      <c r="B18" s="141"/>
      <c r="C18" s="130"/>
      <c r="D18" s="130"/>
      <c r="E18" s="165"/>
      <c r="F18" s="41" t="s">
        <v>111</v>
      </c>
      <c r="G18" s="41"/>
      <c r="H18" s="41" t="s">
        <v>112</v>
      </c>
      <c r="I18" s="42">
        <v>250</v>
      </c>
      <c r="J18" s="42">
        <v>9</v>
      </c>
      <c r="K18" s="42">
        <f t="shared" si="0"/>
        <v>2250</v>
      </c>
      <c r="L18" s="41"/>
      <c r="M18" s="42">
        <f t="shared" si="0"/>
        <v>0</v>
      </c>
      <c r="N18" s="41"/>
      <c r="O18" s="42">
        <f t="shared" si="1"/>
        <v>0</v>
      </c>
      <c r="P18" s="41"/>
      <c r="Q18" s="42">
        <f t="shared" si="2"/>
        <v>0</v>
      </c>
      <c r="R18" s="41">
        <v>9</v>
      </c>
      <c r="S18" s="42">
        <f t="shared" si="3"/>
        <v>2250</v>
      </c>
      <c r="T18" s="41"/>
      <c r="U18" s="42">
        <f t="shared" si="4"/>
        <v>0</v>
      </c>
      <c r="V18" s="41"/>
      <c r="W18" s="42">
        <f t="shared" si="5"/>
        <v>0</v>
      </c>
      <c r="X18" s="41"/>
      <c r="Y18" s="42">
        <f t="shared" si="6"/>
        <v>0</v>
      </c>
      <c r="Z18" s="41">
        <v>9</v>
      </c>
      <c r="AA18" s="42">
        <f t="shared" si="7"/>
        <v>2250</v>
      </c>
      <c r="AB18" s="41"/>
      <c r="AC18" s="42">
        <f t="shared" si="8"/>
        <v>0</v>
      </c>
      <c r="AD18" s="41"/>
      <c r="AE18" s="42">
        <f t="shared" si="9"/>
        <v>0</v>
      </c>
      <c r="AF18" s="41"/>
      <c r="AG18" s="42">
        <f t="shared" si="10"/>
        <v>0</v>
      </c>
      <c r="AH18" s="34">
        <f t="shared" si="11"/>
        <v>6750</v>
      </c>
      <c r="AI18" s="69"/>
      <c r="AJ18" s="69"/>
    </row>
    <row r="19" spans="2:36" ht="63" x14ac:dyDescent="0.25">
      <c r="B19" s="141"/>
      <c r="C19" s="130"/>
      <c r="D19" s="130"/>
      <c r="E19" s="165"/>
      <c r="F19" s="41" t="s">
        <v>113</v>
      </c>
      <c r="G19" s="41"/>
      <c r="H19" s="41" t="s">
        <v>183</v>
      </c>
      <c r="I19" s="42">
        <v>40</v>
      </c>
      <c r="J19" s="42">
        <v>9</v>
      </c>
      <c r="K19" s="42">
        <f t="shared" si="0"/>
        <v>360</v>
      </c>
      <c r="L19" s="41">
        <v>9</v>
      </c>
      <c r="M19" s="42">
        <f t="shared" si="0"/>
        <v>360</v>
      </c>
      <c r="N19" s="41">
        <v>9</v>
      </c>
      <c r="O19" s="42">
        <f t="shared" si="1"/>
        <v>360</v>
      </c>
      <c r="P19" s="41">
        <v>9</v>
      </c>
      <c r="Q19" s="42">
        <f t="shared" si="2"/>
        <v>360</v>
      </c>
      <c r="R19" s="41">
        <v>9</v>
      </c>
      <c r="S19" s="42">
        <f t="shared" si="3"/>
        <v>360</v>
      </c>
      <c r="T19" s="41">
        <v>9</v>
      </c>
      <c r="U19" s="42">
        <f t="shared" si="4"/>
        <v>360</v>
      </c>
      <c r="V19" s="41">
        <v>9</v>
      </c>
      <c r="W19" s="42">
        <f t="shared" si="5"/>
        <v>360</v>
      </c>
      <c r="X19" s="41">
        <v>9</v>
      </c>
      <c r="Y19" s="42">
        <f t="shared" si="6"/>
        <v>360</v>
      </c>
      <c r="Z19" s="41">
        <v>9</v>
      </c>
      <c r="AA19" s="42">
        <f t="shared" si="7"/>
        <v>360</v>
      </c>
      <c r="AB19" s="41">
        <v>9</v>
      </c>
      <c r="AC19" s="42">
        <f t="shared" si="8"/>
        <v>360</v>
      </c>
      <c r="AD19" s="41">
        <v>9</v>
      </c>
      <c r="AE19" s="42">
        <f t="shared" si="9"/>
        <v>360</v>
      </c>
      <c r="AF19" s="41">
        <v>9</v>
      </c>
      <c r="AG19" s="42">
        <f t="shared" si="10"/>
        <v>360</v>
      </c>
      <c r="AH19" s="34">
        <f t="shared" si="11"/>
        <v>4320</v>
      </c>
      <c r="AI19" s="69"/>
      <c r="AJ19" s="69"/>
    </row>
    <row r="20" spans="2:36" ht="63" x14ac:dyDescent="0.25">
      <c r="B20" s="141"/>
      <c r="C20" s="130"/>
      <c r="D20" s="130"/>
      <c r="E20" s="165"/>
      <c r="F20" s="41" t="s">
        <v>114</v>
      </c>
      <c r="G20" s="41"/>
      <c r="H20" s="41" t="s">
        <v>184</v>
      </c>
      <c r="I20" s="42">
        <v>40</v>
      </c>
      <c r="J20" s="42">
        <v>9</v>
      </c>
      <c r="K20" s="42">
        <f t="shared" si="0"/>
        <v>360</v>
      </c>
      <c r="L20" s="41">
        <v>9</v>
      </c>
      <c r="M20" s="42">
        <f t="shared" si="0"/>
        <v>360</v>
      </c>
      <c r="N20" s="41">
        <v>9</v>
      </c>
      <c r="O20" s="42">
        <f t="shared" si="1"/>
        <v>360</v>
      </c>
      <c r="P20" s="41">
        <v>9</v>
      </c>
      <c r="Q20" s="42">
        <f t="shared" si="2"/>
        <v>360</v>
      </c>
      <c r="R20" s="41">
        <v>9</v>
      </c>
      <c r="S20" s="42">
        <f t="shared" si="3"/>
        <v>360</v>
      </c>
      <c r="T20" s="41">
        <v>9</v>
      </c>
      <c r="U20" s="42">
        <f t="shared" si="4"/>
        <v>360</v>
      </c>
      <c r="V20" s="41">
        <v>9</v>
      </c>
      <c r="W20" s="42">
        <f t="shared" si="5"/>
        <v>360</v>
      </c>
      <c r="X20" s="41">
        <v>9</v>
      </c>
      <c r="Y20" s="42">
        <f t="shared" si="6"/>
        <v>360</v>
      </c>
      <c r="Z20" s="41">
        <v>9</v>
      </c>
      <c r="AA20" s="42">
        <f t="shared" si="7"/>
        <v>360</v>
      </c>
      <c r="AB20" s="41">
        <v>9</v>
      </c>
      <c r="AC20" s="42">
        <f t="shared" si="8"/>
        <v>360</v>
      </c>
      <c r="AD20" s="41">
        <v>9</v>
      </c>
      <c r="AE20" s="42">
        <f t="shared" si="9"/>
        <v>360</v>
      </c>
      <c r="AF20" s="41">
        <v>9</v>
      </c>
      <c r="AG20" s="42">
        <f t="shared" si="10"/>
        <v>360</v>
      </c>
      <c r="AH20" s="34">
        <f t="shared" si="11"/>
        <v>4320</v>
      </c>
      <c r="AI20" s="69"/>
      <c r="AJ20" s="69"/>
    </row>
    <row r="21" spans="2:36" ht="63" x14ac:dyDescent="0.25">
      <c r="B21" s="141"/>
      <c r="C21" s="130"/>
      <c r="D21" s="130"/>
      <c r="E21" s="166"/>
      <c r="F21" s="41" t="s">
        <v>115</v>
      </c>
      <c r="G21" s="41"/>
      <c r="H21" s="41" t="s">
        <v>116</v>
      </c>
      <c r="I21" s="42">
        <v>3750</v>
      </c>
      <c r="J21" s="67">
        <v>1</v>
      </c>
      <c r="K21" s="67">
        <f t="shared" si="0"/>
        <v>3750</v>
      </c>
      <c r="L21" s="68"/>
      <c r="M21" s="67">
        <f>$I21*L21</f>
        <v>0</v>
      </c>
      <c r="N21" s="68"/>
      <c r="O21" s="67">
        <f t="shared" si="1"/>
        <v>0</v>
      </c>
      <c r="P21" s="68"/>
      <c r="Q21" s="67">
        <f t="shared" si="2"/>
        <v>0</v>
      </c>
      <c r="R21" s="68"/>
      <c r="S21" s="67">
        <f t="shared" si="3"/>
        <v>0</v>
      </c>
      <c r="T21" s="68"/>
      <c r="U21" s="67">
        <f t="shared" si="4"/>
        <v>0</v>
      </c>
      <c r="V21" s="68"/>
      <c r="W21" s="67">
        <f t="shared" si="5"/>
        <v>0</v>
      </c>
      <c r="X21" s="68"/>
      <c r="Y21" s="67">
        <f t="shared" si="6"/>
        <v>0</v>
      </c>
      <c r="Z21" s="68"/>
      <c r="AA21" s="67">
        <f t="shared" si="7"/>
        <v>0</v>
      </c>
      <c r="AB21" s="68"/>
      <c r="AC21" s="67">
        <f t="shared" si="8"/>
        <v>0</v>
      </c>
      <c r="AD21" s="68"/>
      <c r="AE21" s="67">
        <f t="shared" si="9"/>
        <v>0</v>
      </c>
      <c r="AF21" s="68"/>
      <c r="AG21" s="67">
        <f t="shared" si="10"/>
        <v>0</v>
      </c>
      <c r="AH21" s="34">
        <f t="shared" si="11"/>
        <v>3750</v>
      </c>
      <c r="AI21" s="69"/>
      <c r="AJ21" s="69"/>
    </row>
    <row r="22" spans="2:36" ht="60.6" customHeight="1" x14ac:dyDescent="0.25">
      <c r="B22" s="141"/>
      <c r="C22" s="130"/>
      <c r="D22" s="130"/>
      <c r="E22" s="24" t="s">
        <v>480</v>
      </c>
      <c r="F22" s="24" t="s">
        <v>117</v>
      </c>
      <c r="G22" s="24"/>
      <c r="H22" s="24" t="s">
        <v>185</v>
      </c>
      <c r="I22" s="33">
        <v>3.5</v>
      </c>
      <c r="J22" s="33">
        <v>40</v>
      </c>
      <c r="K22" s="33">
        <f t="shared" si="0"/>
        <v>140</v>
      </c>
      <c r="L22" s="24"/>
      <c r="M22" s="33">
        <f t="shared" si="0"/>
        <v>0</v>
      </c>
      <c r="N22" s="24"/>
      <c r="O22" s="33">
        <f t="shared" si="1"/>
        <v>0</v>
      </c>
      <c r="P22" s="24"/>
      <c r="Q22" s="33">
        <f t="shared" si="2"/>
        <v>0</v>
      </c>
      <c r="R22" s="24">
        <v>40</v>
      </c>
      <c r="S22" s="33">
        <f t="shared" si="3"/>
        <v>140</v>
      </c>
      <c r="T22" s="24"/>
      <c r="U22" s="33">
        <f t="shared" si="4"/>
        <v>0</v>
      </c>
      <c r="V22" s="24"/>
      <c r="W22" s="33">
        <f t="shared" si="5"/>
        <v>0</v>
      </c>
      <c r="X22" s="24"/>
      <c r="Y22" s="33">
        <f t="shared" si="6"/>
        <v>0</v>
      </c>
      <c r="Z22" s="24">
        <v>40</v>
      </c>
      <c r="AA22" s="33">
        <f t="shared" si="7"/>
        <v>140</v>
      </c>
      <c r="AB22" s="24"/>
      <c r="AC22" s="33">
        <f t="shared" si="8"/>
        <v>0</v>
      </c>
      <c r="AD22" s="24"/>
      <c r="AE22" s="33">
        <f t="shared" si="9"/>
        <v>0</v>
      </c>
      <c r="AF22" s="24">
        <v>40</v>
      </c>
      <c r="AG22" s="33">
        <f t="shared" si="10"/>
        <v>140</v>
      </c>
      <c r="AH22" s="34">
        <f t="shared" si="11"/>
        <v>560</v>
      </c>
    </row>
    <row r="23" spans="2:36" ht="63" x14ac:dyDescent="0.25">
      <c r="B23" s="141"/>
      <c r="C23" s="130"/>
      <c r="D23" s="130"/>
      <c r="E23" s="131" t="s">
        <v>481</v>
      </c>
      <c r="F23" s="24" t="s">
        <v>118</v>
      </c>
      <c r="G23" s="24"/>
      <c r="H23" s="24" t="s">
        <v>186</v>
      </c>
      <c r="I23" s="33">
        <v>30</v>
      </c>
      <c r="J23" s="65"/>
      <c r="K23" s="65">
        <f t="shared" si="0"/>
        <v>0</v>
      </c>
      <c r="L23" s="57">
        <f>5*40</f>
        <v>200</v>
      </c>
      <c r="M23" s="65">
        <f>$I23*L23</f>
        <v>6000</v>
      </c>
      <c r="N23" s="57"/>
      <c r="O23" s="65">
        <f t="shared" si="1"/>
        <v>0</v>
      </c>
      <c r="P23" s="57"/>
      <c r="Q23" s="65">
        <f t="shared" si="2"/>
        <v>0</v>
      </c>
      <c r="R23" s="57"/>
      <c r="S23" s="65">
        <f t="shared" si="3"/>
        <v>0</v>
      </c>
      <c r="T23" s="57"/>
      <c r="U23" s="65">
        <f t="shared" si="4"/>
        <v>0</v>
      </c>
      <c r="V23" s="57"/>
      <c r="W23" s="65">
        <f t="shared" si="5"/>
        <v>0</v>
      </c>
      <c r="X23" s="57"/>
      <c r="Y23" s="65">
        <f t="shared" si="6"/>
        <v>0</v>
      </c>
      <c r="Z23" s="57"/>
      <c r="AA23" s="65">
        <f t="shared" si="7"/>
        <v>0</v>
      </c>
      <c r="AB23" s="57"/>
      <c r="AC23" s="65">
        <f t="shared" si="8"/>
        <v>0</v>
      </c>
      <c r="AD23" s="57"/>
      <c r="AE23" s="65">
        <f t="shared" si="9"/>
        <v>0</v>
      </c>
      <c r="AF23" s="57"/>
      <c r="AG23" s="65">
        <f t="shared" si="10"/>
        <v>0</v>
      </c>
      <c r="AH23" s="34">
        <f t="shared" si="11"/>
        <v>6000</v>
      </c>
    </row>
    <row r="24" spans="2:36" ht="83.45" customHeight="1" x14ac:dyDescent="0.25">
      <c r="B24" s="141"/>
      <c r="C24" s="130"/>
      <c r="D24" s="130"/>
      <c r="E24" s="163"/>
      <c r="F24" s="24" t="s">
        <v>119</v>
      </c>
      <c r="G24" s="24"/>
      <c r="H24" s="24" t="s">
        <v>187</v>
      </c>
      <c r="I24" s="33">
        <v>16.5</v>
      </c>
      <c r="J24" s="33">
        <f>40+5</f>
        <v>45</v>
      </c>
      <c r="K24" s="33">
        <f t="shared" si="0"/>
        <v>742.5</v>
      </c>
      <c r="L24" s="24"/>
      <c r="M24" s="33">
        <f t="shared" si="0"/>
        <v>0</v>
      </c>
      <c r="N24" s="33">
        <f>40+5</f>
        <v>45</v>
      </c>
      <c r="O24" s="33">
        <f t="shared" si="1"/>
        <v>742.5</v>
      </c>
      <c r="P24" s="24"/>
      <c r="Q24" s="33">
        <f t="shared" si="2"/>
        <v>0</v>
      </c>
      <c r="R24" s="24"/>
      <c r="S24" s="33">
        <f t="shared" si="3"/>
        <v>0</v>
      </c>
      <c r="T24" s="33">
        <f>40+5</f>
        <v>45</v>
      </c>
      <c r="U24" s="33">
        <f t="shared" si="4"/>
        <v>742.5</v>
      </c>
      <c r="V24" s="24"/>
      <c r="W24" s="33">
        <f t="shared" si="5"/>
        <v>0</v>
      </c>
      <c r="X24" s="33">
        <f>40+5</f>
        <v>45</v>
      </c>
      <c r="Y24" s="33">
        <f t="shared" si="6"/>
        <v>742.5</v>
      </c>
      <c r="Z24" s="33">
        <f>40+5</f>
        <v>45</v>
      </c>
      <c r="AA24" s="33">
        <f t="shared" si="7"/>
        <v>742.5</v>
      </c>
      <c r="AB24" s="24"/>
      <c r="AC24" s="33">
        <f t="shared" si="8"/>
        <v>0</v>
      </c>
      <c r="AD24" s="33">
        <f>40+5</f>
        <v>45</v>
      </c>
      <c r="AE24" s="33">
        <f t="shared" si="9"/>
        <v>742.5</v>
      </c>
      <c r="AF24" s="24"/>
      <c r="AG24" s="33">
        <f t="shared" si="10"/>
        <v>0</v>
      </c>
      <c r="AH24" s="34">
        <f t="shared" si="11"/>
        <v>4455</v>
      </c>
    </row>
    <row r="25" spans="2:36" ht="47.25" x14ac:dyDescent="0.25">
      <c r="B25" s="141"/>
      <c r="C25" s="130"/>
      <c r="D25" s="130"/>
      <c r="E25" s="131" t="s">
        <v>120</v>
      </c>
      <c r="F25" s="24" t="s">
        <v>121</v>
      </c>
      <c r="G25" s="24"/>
      <c r="H25" s="24" t="s">
        <v>122</v>
      </c>
      <c r="I25" s="33">
        <v>20</v>
      </c>
      <c r="J25" s="33">
        <v>30</v>
      </c>
      <c r="K25" s="33">
        <f t="shared" si="0"/>
        <v>600</v>
      </c>
      <c r="L25" s="24"/>
      <c r="M25" s="33">
        <f t="shared" si="0"/>
        <v>0</v>
      </c>
      <c r="N25" s="24"/>
      <c r="O25" s="33"/>
      <c r="P25" s="24"/>
      <c r="Q25" s="33">
        <f t="shared" si="2"/>
        <v>0</v>
      </c>
      <c r="R25" s="24"/>
      <c r="S25" s="33">
        <f t="shared" si="3"/>
        <v>0</v>
      </c>
      <c r="T25" s="24"/>
      <c r="U25" s="33">
        <f t="shared" si="4"/>
        <v>0</v>
      </c>
      <c r="V25" s="24"/>
      <c r="W25" s="33">
        <f t="shared" si="5"/>
        <v>0</v>
      </c>
      <c r="X25" s="24"/>
      <c r="Y25" s="33">
        <f t="shared" si="6"/>
        <v>0</v>
      </c>
      <c r="Z25" s="24"/>
      <c r="AA25" s="33"/>
      <c r="AB25" s="24"/>
      <c r="AC25" s="33">
        <f t="shared" si="8"/>
        <v>0</v>
      </c>
      <c r="AD25" s="24"/>
      <c r="AE25" s="33">
        <f t="shared" si="9"/>
        <v>0</v>
      </c>
      <c r="AF25" s="24"/>
      <c r="AG25" s="33">
        <f t="shared" si="10"/>
        <v>0</v>
      </c>
      <c r="AH25" s="34">
        <f t="shared" si="11"/>
        <v>600</v>
      </c>
    </row>
    <row r="26" spans="2:36" ht="47.25" x14ac:dyDescent="0.25">
      <c r="B26" s="141"/>
      <c r="C26" s="130"/>
      <c r="D26" s="130"/>
      <c r="E26" s="133"/>
      <c r="F26" s="24" t="s">
        <v>123</v>
      </c>
      <c r="G26" s="24"/>
      <c r="H26" s="24" t="s">
        <v>124</v>
      </c>
      <c r="I26" s="33">
        <v>600</v>
      </c>
      <c r="J26" s="33">
        <v>10</v>
      </c>
      <c r="K26" s="33">
        <f t="shared" si="0"/>
        <v>6000</v>
      </c>
      <c r="L26" s="24"/>
      <c r="M26" s="33">
        <f t="shared" si="0"/>
        <v>0</v>
      </c>
      <c r="N26" s="24"/>
      <c r="O26" s="33"/>
      <c r="P26" s="24"/>
      <c r="Q26" s="33">
        <f t="shared" si="2"/>
        <v>0</v>
      </c>
      <c r="R26" s="24"/>
      <c r="S26" s="33">
        <f t="shared" si="3"/>
        <v>0</v>
      </c>
      <c r="T26" s="24"/>
      <c r="U26" s="33">
        <f t="shared" si="4"/>
        <v>0</v>
      </c>
      <c r="V26" s="24"/>
      <c r="W26" s="33">
        <f t="shared" si="5"/>
        <v>0</v>
      </c>
      <c r="X26" s="24"/>
      <c r="Y26" s="33">
        <f t="shared" si="6"/>
        <v>0</v>
      </c>
      <c r="Z26" s="24"/>
      <c r="AA26" s="33"/>
      <c r="AB26" s="24"/>
      <c r="AC26" s="33">
        <f t="shared" si="8"/>
        <v>0</v>
      </c>
      <c r="AD26" s="24"/>
      <c r="AE26" s="33">
        <f t="shared" si="9"/>
        <v>0</v>
      </c>
      <c r="AF26" s="24"/>
      <c r="AG26" s="33">
        <f t="shared" si="10"/>
        <v>0</v>
      </c>
      <c r="AH26" s="34">
        <f t="shared" si="11"/>
        <v>6000</v>
      </c>
    </row>
    <row r="27" spans="2:36" ht="31.5" x14ac:dyDescent="0.25">
      <c r="B27" s="141"/>
      <c r="C27" s="130"/>
      <c r="D27" s="130"/>
      <c r="E27" s="133"/>
      <c r="F27" s="24" t="s">
        <v>125</v>
      </c>
      <c r="G27" s="24"/>
      <c r="H27" s="24" t="s">
        <v>126</v>
      </c>
      <c r="I27" s="33">
        <v>16.5</v>
      </c>
      <c r="J27" s="33">
        <v>20</v>
      </c>
      <c r="K27" s="33">
        <f t="shared" si="0"/>
        <v>330</v>
      </c>
      <c r="L27" s="24"/>
      <c r="M27" s="33">
        <f t="shared" si="0"/>
        <v>0</v>
      </c>
      <c r="N27" s="24"/>
      <c r="O27" s="33"/>
      <c r="P27" s="24"/>
      <c r="Q27" s="33">
        <f t="shared" si="2"/>
        <v>0</v>
      </c>
      <c r="R27" s="24"/>
      <c r="S27" s="33">
        <f t="shared" si="3"/>
        <v>0</v>
      </c>
      <c r="T27" s="24"/>
      <c r="U27" s="33">
        <f t="shared" si="4"/>
        <v>0</v>
      </c>
      <c r="V27" s="24">
        <v>20</v>
      </c>
      <c r="W27" s="33">
        <f t="shared" si="5"/>
        <v>330</v>
      </c>
      <c r="X27" s="24"/>
      <c r="Y27" s="33">
        <f t="shared" si="6"/>
        <v>0</v>
      </c>
      <c r="Z27" s="24"/>
      <c r="AA27" s="33"/>
      <c r="AB27" s="24"/>
      <c r="AC27" s="33">
        <f t="shared" si="8"/>
        <v>0</v>
      </c>
      <c r="AD27" s="24"/>
      <c r="AE27" s="33">
        <f t="shared" si="9"/>
        <v>0</v>
      </c>
      <c r="AF27" s="24"/>
      <c r="AG27" s="33">
        <f t="shared" si="10"/>
        <v>0</v>
      </c>
      <c r="AH27" s="34">
        <f t="shared" si="11"/>
        <v>660</v>
      </c>
    </row>
    <row r="28" spans="2:36" ht="47.25" x14ac:dyDescent="0.25">
      <c r="B28" s="141"/>
      <c r="C28" s="130"/>
      <c r="D28" s="130"/>
      <c r="E28" s="133"/>
      <c r="F28" s="24" t="s">
        <v>127</v>
      </c>
      <c r="G28" s="24"/>
      <c r="H28" s="41" t="s">
        <v>128</v>
      </c>
      <c r="I28" s="33">
        <v>600</v>
      </c>
      <c r="J28" s="33">
        <v>20</v>
      </c>
      <c r="K28" s="33">
        <f t="shared" si="0"/>
        <v>12000</v>
      </c>
      <c r="L28" s="24"/>
      <c r="M28" s="33"/>
      <c r="N28" s="24"/>
      <c r="O28" s="33">
        <f>-N3217</f>
        <v>0</v>
      </c>
      <c r="P28" s="24"/>
      <c r="Q28" s="33">
        <f t="shared" si="2"/>
        <v>0</v>
      </c>
      <c r="R28" s="24"/>
      <c r="S28" s="33">
        <f t="shared" si="3"/>
        <v>0</v>
      </c>
      <c r="T28" s="24"/>
      <c r="U28" s="33">
        <f t="shared" si="4"/>
        <v>0</v>
      </c>
      <c r="V28" s="24"/>
      <c r="W28" s="33">
        <f t="shared" si="5"/>
        <v>0</v>
      </c>
      <c r="X28" s="24"/>
      <c r="Y28" s="33">
        <f t="shared" si="6"/>
        <v>0</v>
      </c>
      <c r="Z28" s="24"/>
      <c r="AA28" s="33"/>
      <c r="AB28" s="24">
        <v>20</v>
      </c>
      <c r="AC28" s="33">
        <f t="shared" si="8"/>
        <v>12000</v>
      </c>
      <c r="AD28" s="24"/>
      <c r="AE28" s="33">
        <f t="shared" si="9"/>
        <v>0</v>
      </c>
      <c r="AF28" s="24"/>
      <c r="AG28" s="33">
        <f t="shared" si="10"/>
        <v>0</v>
      </c>
      <c r="AH28" s="34">
        <f t="shared" si="11"/>
        <v>24000</v>
      </c>
    </row>
    <row r="29" spans="2:36" ht="47.25" x14ac:dyDescent="0.25">
      <c r="B29" s="141"/>
      <c r="C29" s="130"/>
      <c r="D29" s="130"/>
      <c r="E29" s="133"/>
      <c r="F29" s="24" t="s">
        <v>129</v>
      </c>
      <c r="G29" s="24"/>
      <c r="H29" s="66" t="s">
        <v>188</v>
      </c>
      <c r="I29" s="42">
        <v>3750</v>
      </c>
      <c r="J29" s="33"/>
      <c r="K29" s="33"/>
      <c r="L29" s="24"/>
      <c r="M29" s="33"/>
      <c r="N29" s="24"/>
      <c r="O29" s="33"/>
      <c r="P29" s="24">
        <v>1</v>
      </c>
      <c r="Q29" s="33">
        <f t="shared" si="2"/>
        <v>3750</v>
      </c>
      <c r="R29" s="24"/>
      <c r="S29" s="33">
        <f t="shared" si="3"/>
        <v>0</v>
      </c>
      <c r="T29" s="24"/>
      <c r="U29" s="33">
        <f t="shared" si="4"/>
        <v>0</v>
      </c>
      <c r="V29" s="24"/>
      <c r="W29" s="33">
        <f t="shared" si="5"/>
        <v>0</v>
      </c>
      <c r="X29" s="24"/>
      <c r="Y29" s="33">
        <f t="shared" si="6"/>
        <v>0</v>
      </c>
      <c r="Z29" s="24"/>
      <c r="AA29" s="33"/>
      <c r="AB29" s="24"/>
      <c r="AC29" s="33">
        <f t="shared" si="8"/>
        <v>0</v>
      </c>
      <c r="AD29" s="24"/>
      <c r="AE29" s="33">
        <f t="shared" si="9"/>
        <v>0</v>
      </c>
      <c r="AF29" s="24"/>
      <c r="AG29" s="33">
        <f t="shared" si="10"/>
        <v>0</v>
      </c>
      <c r="AH29" s="34">
        <f t="shared" si="11"/>
        <v>3750</v>
      </c>
    </row>
    <row r="30" spans="2:36" ht="31.5" x14ac:dyDescent="0.25">
      <c r="B30" s="141"/>
      <c r="C30" s="129"/>
      <c r="D30" s="129"/>
      <c r="E30" s="163"/>
      <c r="F30" s="24" t="s">
        <v>130</v>
      </c>
      <c r="G30" s="24"/>
      <c r="H30" s="66" t="s">
        <v>131</v>
      </c>
      <c r="I30" s="33">
        <v>6000</v>
      </c>
      <c r="J30" s="33"/>
      <c r="K30" s="33"/>
      <c r="L30" s="24"/>
      <c r="M30" s="33"/>
      <c r="N30" s="24"/>
      <c r="O30" s="33"/>
      <c r="P30" s="24"/>
      <c r="Q30" s="33"/>
      <c r="R30" s="24"/>
      <c r="S30" s="33">
        <f t="shared" si="3"/>
        <v>0</v>
      </c>
      <c r="T30" s="24">
        <v>1</v>
      </c>
      <c r="U30" s="33">
        <f t="shared" si="4"/>
        <v>6000</v>
      </c>
      <c r="V30" s="24"/>
      <c r="W30" s="33">
        <f t="shared" si="5"/>
        <v>0</v>
      </c>
      <c r="X30" s="24"/>
      <c r="Y30" s="33">
        <f t="shared" si="6"/>
        <v>0</v>
      </c>
      <c r="Z30" s="24"/>
      <c r="AA30" s="33"/>
      <c r="AB30" s="24"/>
      <c r="AC30" s="33">
        <f t="shared" si="8"/>
        <v>0</v>
      </c>
      <c r="AD30" s="24"/>
      <c r="AE30" s="33">
        <f t="shared" si="9"/>
        <v>0</v>
      </c>
      <c r="AF30" s="24"/>
      <c r="AG30" s="33">
        <f t="shared" si="10"/>
        <v>0</v>
      </c>
      <c r="AH30" s="34">
        <f t="shared" si="11"/>
        <v>6000</v>
      </c>
    </row>
    <row r="31" spans="2:36" ht="63" x14ac:dyDescent="0.25">
      <c r="B31" s="141"/>
      <c r="C31" s="131" t="s">
        <v>132</v>
      </c>
      <c r="D31" s="131" t="s">
        <v>482</v>
      </c>
      <c r="E31" s="131" t="s">
        <v>483</v>
      </c>
      <c r="F31" s="24" t="s">
        <v>133</v>
      </c>
      <c r="G31" s="24"/>
      <c r="H31" s="24" t="s">
        <v>189</v>
      </c>
      <c r="I31" s="33">
        <v>16.5</v>
      </c>
      <c r="J31" s="33">
        <v>200</v>
      </c>
      <c r="K31" s="33">
        <f t="shared" si="0"/>
        <v>3300</v>
      </c>
      <c r="L31" s="24"/>
      <c r="M31" s="33">
        <f t="shared" si="0"/>
        <v>0</v>
      </c>
      <c r="N31" s="24"/>
      <c r="O31" s="33">
        <f t="shared" ref="O31" si="12">$I31*N31</f>
        <v>0</v>
      </c>
      <c r="P31" s="24">
        <v>200</v>
      </c>
      <c r="Q31" s="33">
        <f t="shared" ref="Q31" si="13">$I31*P31</f>
        <v>3300</v>
      </c>
      <c r="R31" s="24"/>
      <c r="S31" s="33">
        <f t="shared" si="3"/>
        <v>0</v>
      </c>
      <c r="T31" s="24"/>
      <c r="U31" s="33">
        <f t="shared" si="4"/>
        <v>0</v>
      </c>
      <c r="V31" s="24"/>
      <c r="W31" s="33">
        <f t="shared" si="5"/>
        <v>0</v>
      </c>
      <c r="X31" s="24">
        <v>200</v>
      </c>
      <c r="Y31" s="33">
        <f t="shared" si="6"/>
        <v>3300</v>
      </c>
      <c r="Z31" s="24"/>
      <c r="AA31" s="33">
        <f t="shared" ref="AA31" si="14">$I31*Z31</f>
        <v>0</v>
      </c>
      <c r="AB31" s="24"/>
      <c r="AC31" s="33">
        <f t="shared" si="8"/>
        <v>0</v>
      </c>
      <c r="AD31" s="24"/>
      <c r="AE31" s="33">
        <f t="shared" si="9"/>
        <v>0</v>
      </c>
      <c r="AF31" s="24"/>
      <c r="AG31" s="33">
        <f t="shared" si="10"/>
        <v>0</v>
      </c>
      <c r="AH31" s="34">
        <f t="shared" si="11"/>
        <v>9900</v>
      </c>
    </row>
    <row r="32" spans="2:36" ht="47.25" x14ac:dyDescent="0.25">
      <c r="B32" s="141"/>
      <c r="C32" s="133"/>
      <c r="D32" s="130"/>
      <c r="E32" s="169"/>
      <c r="F32" s="24" t="s">
        <v>134</v>
      </c>
      <c r="G32" s="24"/>
      <c r="H32" s="24" t="s">
        <v>190</v>
      </c>
      <c r="I32" s="33">
        <v>16.5</v>
      </c>
      <c r="J32" s="33"/>
      <c r="K32" s="33"/>
      <c r="L32" s="24"/>
      <c r="M32" s="33"/>
      <c r="N32" s="24"/>
      <c r="O32" s="33"/>
      <c r="P32" s="24"/>
      <c r="Q32" s="33"/>
      <c r="R32" s="24">
        <v>1200</v>
      </c>
      <c r="S32" s="33">
        <f t="shared" si="3"/>
        <v>19800</v>
      </c>
      <c r="T32" s="24"/>
      <c r="U32" s="33"/>
      <c r="V32" s="24"/>
      <c r="W32" s="33"/>
      <c r="X32" s="24"/>
      <c r="Y32" s="33"/>
      <c r="Z32" s="24"/>
      <c r="AA32" s="33"/>
      <c r="AB32" s="24"/>
      <c r="AC32" s="33"/>
      <c r="AD32" s="24"/>
      <c r="AE32" s="33"/>
      <c r="AF32" s="24"/>
      <c r="AG32" s="33"/>
      <c r="AH32" s="34">
        <f t="shared" si="11"/>
        <v>19800</v>
      </c>
    </row>
    <row r="33" spans="2:34" ht="47.25" x14ac:dyDescent="0.25">
      <c r="B33" s="141"/>
      <c r="C33" s="133"/>
      <c r="D33" s="130"/>
      <c r="E33" s="169"/>
      <c r="F33" s="24" t="s">
        <v>135</v>
      </c>
      <c r="G33" s="24"/>
      <c r="H33" s="24" t="s">
        <v>191</v>
      </c>
      <c r="I33" s="33">
        <v>16.5</v>
      </c>
      <c r="J33" s="33"/>
      <c r="K33" s="33">
        <f t="shared" si="0"/>
        <v>0</v>
      </c>
      <c r="L33" s="24">
        <v>40</v>
      </c>
      <c r="M33" s="33">
        <f t="shared" si="0"/>
        <v>660</v>
      </c>
      <c r="N33" s="24"/>
      <c r="O33" s="33">
        <f t="shared" ref="O33:O64" si="15">$I33*N33</f>
        <v>0</v>
      </c>
      <c r="P33" s="24">
        <v>40</v>
      </c>
      <c r="Q33" s="33">
        <f t="shared" ref="Q33:Q57" si="16">$I33*P33</f>
        <v>660</v>
      </c>
      <c r="R33" s="24"/>
      <c r="S33" s="33">
        <f t="shared" si="3"/>
        <v>0</v>
      </c>
      <c r="T33" s="24"/>
      <c r="U33" s="33">
        <f t="shared" ref="U33:U57" si="17">$I33*T33</f>
        <v>0</v>
      </c>
      <c r="V33" s="24"/>
      <c r="W33" s="33">
        <f t="shared" ref="W33:W66" si="18">$I33*V33</f>
        <v>0</v>
      </c>
      <c r="X33" s="24"/>
      <c r="Y33" s="33">
        <f t="shared" ref="Y33:Y57" si="19">$I33*X33</f>
        <v>0</v>
      </c>
      <c r="Z33" s="24"/>
      <c r="AA33" s="33">
        <f t="shared" ref="AA33:AA57" si="20">$I33*Z33</f>
        <v>0</v>
      </c>
      <c r="AB33" s="24"/>
      <c r="AC33" s="33">
        <f t="shared" ref="AC33:AC57" si="21">$I33*AB33</f>
        <v>0</v>
      </c>
      <c r="AD33" s="24"/>
      <c r="AE33" s="33">
        <f t="shared" ref="AE33:AE57" si="22">$I33*AD33</f>
        <v>0</v>
      </c>
      <c r="AF33" s="24"/>
      <c r="AG33" s="33">
        <f t="shared" ref="AG33:AG65" si="23">$I33*AF33</f>
        <v>0</v>
      </c>
      <c r="AH33" s="34">
        <f t="shared" si="11"/>
        <v>1320</v>
      </c>
    </row>
    <row r="34" spans="2:34" ht="47.25" x14ac:dyDescent="0.25">
      <c r="B34" s="141"/>
      <c r="C34" s="133"/>
      <c r="D34" s="130"/>
      <c r="E34" s="169"/>
      <c r="F34" s="24" t="s">
        <v>136</v>
      </c>
      <c r="G34" s="24"/>
      <c r="H34" s="66" t="s">
        <v>192</v>
      </c>
      <c r="I34" s="33">
        <v>16.5</v>
      </c>
      <c r="J34" s="33"/>
      <c r="K34" s="33">
        <f t="shared" si="0"/>
        <v>0</v>
      </c>
      <c r="L34" s="24"/>
      <c r="M34" s="33">
        <f t="shared" si="0"/>
        <v>0</v>
      </c>
      <c r="N34" s="24">
        <v>620</v>
      </c>
      <c r="O34" s="33">
        <f t="shared" si="15"/>
        <v>10230</v>
      </c>
      <c r="P34" s="24"/>
      <c r="Q34" s="33">
        <f t="shared" si="16"/>
        <v>0</v>
      </c>
      <c r="R34" s="24"/>
      <c r="S34" s="33">
        <f t="shared" si="3"/>
        <v>0</v>
      </c>
      <c r="T34" s="24">
        <v>620</v>
      </c>
      <c r="U34" s="33">
        <f t="shared" si="17"/>
        <v>10230</v>
      </c>
      <c r="V34" s="24"/>
      <c r="W34" s="33">
        <f t="shared" si="18"/>
        <v>0</v>
      </c>
      <c r="X34" s="24"/>
      <c r="Y34" s="33">
        <f t="shared" si="19"/>
        <v>0</v>
      </c>
      <c r="Z34" s="24">
        <v>620</v>
      </c>
      <c r="AA34" s="33">
        <f t="shared" si="20"/>
        <v>10230</v>
      </c>
      <c r="AB34" s="24"/>
      <c r="AC34" s="33">
        <f t="shared" si="21"/>
        <v>0</v>
      </c>
      <c r="AD34" s="24"/>
      <c r="AE34" s="33">
        <f t="shared" si="22"/>
        <v>0</v>
      </c>
      <c r="AF34" s="24"/>
      <c r="AG34" s="33">
        <f t="shared" si="23"/>
        <v>0</v>
      </c>
      <c r="AH34" s="34">
        <f t="shared" si="11"/>
        <v>30690</v>
      </c>
    </row>
    <row r="35" spans="2:34" ht="47.25" x14ac:dyDescent="0.25">
      <c r="B35" s="141"/>
      <c r="C35" s="133"/>
      <c r="D35" s="130"/>
      <c r="E35" s="170"/>
      <c r="F35" s="24" t="s">
        <v>137</v>
      </c>
      <c r="G35" s="24"/>
      <c r="H35" s="24" t="s">
        <v>193</v>
      </c>
      <c r="I35" s="33">
        <v>16.5</v>
      </c>
      <c r="J35" s="33"/>
      <c r="K35" s="33">
        <f t="shared" si="0"/>
        <v>0</v>
      </c>
      <c r="L35" s="24">
        <v>300</v>
      </c>
      <c r="M35" s="33">
        <f t="shared" si="0"/>
        <v>4950</v>
      </c>
      <c r="N35" s="24"/>
      <c r="O35" s="33">
        <f t="shared" si="15"/>
        <v>0</v>
      </c>
      <c r="P35" s="24"/>
      <c r="Q35" s="33">
        <f t="shared" si="16"/>
        <v>0</v>
      </c>
      <c r="R35" s="24">
        <v>300</v>
      </c>
      <c r="S35" s="33">
        <f t="shared" si="3"/>
        <v>4950</v>
      </c>
      <c r="T35" s="24"/>
      <c r="U35" s="33">
        <f t="shared" si="17"/>
        <v>0</v>
      </c>
      <c r="V35" s="24"/>
      <c r="W35" s="33">
        <f t="shared" si="18"/>
        <v>0</v>
      </c>
      <c r="X35" s="24"/>
      <c r="Y35" s="33">
        <f t="shared" si="19"/>
        <v>0</v>
      </c>
      <c r="Z35" s="24"/>
      <c r="AA35" s="33">
        <f t="shared" si="20"/>
        <v>0</v>
      </c>
      <c r="AB35" s="24"/>
      <c r="AC35" s="33">
        <f t="shared" si="21"/>
        <v>0</v>
      </c>
      <c r="AD35" s="24"/>
      <c r="AE35" s="33">
        <f t="shared" si="22"/>
        <v>0</v>
      </c>
      <c r="AF35" s="24"/>
      <c r="AG35" s="33">
        <f t="shared" si="23"/>
        <v>0</v>
      </c>
      <c r="AH35" s="34">
        <f t="shared" si="11"/>
        <v>9900</v>
      </c>
    </row>
    <row r="36" spans="2:34" ht="47.25" x14ac:dyDescent="0.25">
      <c r="B36" s="141"/>
      <c r="C36" s="133"/>
      <c r="D36" s="130"/>
      <c r="E36" s="131" t="s">
        <v>484</v>
      </c>
      <c r="F36" s="24" t="s">
        <v>138</v>
      </c>
      <c r="G36" s="24"/>
      <c r="H36" s="24" t="s">
        <v>194</v>
      </c>
      <c r="I36" s="33">
        <v>30</v>
      </c>
      <c r="J36" s="33">
        <v>40</v>
      </c>
      <c r="K36" s="33">
        <f t="shared" si="0"/>
        <v>1200</v>
      </c>
      <c r="L36" s="24"/>
      <c r="M36" s="33">
        <f t="shared" si="0"/>
        <v>0</v>
      </c>
      <c r="N36" s="24"/>
      <c r="O36" s="33">
        <f t="shared" si="15"/>
        <v>0</v>
      </c>
      <c r="P36" s="24"/>
      <c r="Q36" s="33">
        <f t="shared" si="16"/>
        <v>0</v>
      </c>
      <c r="R36" s="24"/>
      <c r="S36" s="33">
        <f t="shared" si="3"/>
        <v>0</v>
      </c>
      <c r="T36" s="24"/>
      <c r="U36" s="33">
        <f t="shared" si="17"/>
        <v>0</v>
      </c>
      <c r="V36" s="24">
        <v>40</v>
      </c>
      <c r="W36" s="33">
        <f t="shared" si="18"/>
        <v>1200</v>
      </c>
      <c r="X36" s="24"/>
      <c r="Y36" s="33">
        <f t="shared" si="19"/>
        <v>0</v>
      </c>
      <c r="Z36" s="24"/>
      <c r="AA36" s="33">
        <f t="shared" si="20"/>
        <v>0</v>
      </c>
      <c r="AB36" s="24"/>
      <c r="AC36" s="33">
        <f t="shared" si="21"/>
        <v>0</v>
      </c>
      <c r="AD36" s="24"/>
      <c r="AE36" s="33">
        <f t="shared" si="22"/>
        <v>0</v>
      </c>
      <c r="AF36" s="24"/>
      <c r="AG36" s="33">
        <f t="shared" si="23"/>
        <v>0</v>
      </c>
      <c r="AH36" s="34">
        <f t="shared" si="11"/>
        <v>2400</v>
      </c>
    </row>
    <row r="37" spans="2:34" ht="63.6" customHeight="1" x14ac:dyDescent="0.25">
      <c r="B37" s="141"/>
      <c r="C37" s="133"/>
      <c r="D37" s="130"/>
      <c r="E37" s="133"/>
      <c r="F37" s="24" t="s">
        <v>139</v>
      </c>
      <c r="G37" s="24"/>
      <c r="H37" s="24" t="s">
        <v>195</v>
      </c>
      <c r="I37" s="33">
        <v>200</v>
      </c>
      <c r="J37" s="33">
        <v>9</v>
      </c>
      <c r="K37" s="33">
        <f t="shared" si="0"/>
        <v>1800</v>
      </c>
      <c r="L37" s="24"/>
      <c r="M37" s="33">
        <f t="shared" si="0"/>
        <v>0</v>
      </c>
      <c r="N37" s="24"/>
      <c r="O37" s="33">
        <f t="shared" si="15"/>
        <v>0</v>
      </c>
      <c r="P37" s="24"/>
      <c r="Q37" s="33">
        <f t="shared" si="16"/>
        <v>0</v>
      </c>
      <c r="R37" s="24"/>
      <c r="S37" s="33">
        <f t="shared" si="3"/>
        <v>0</v>
      </c>
      <c r="T37" s="24"/>
      <c r="U37" s="33">
        <f t="shared" si="17"/>
        <v>0</v>
      </c>
      <c r="V37" s="24"/>
      <c r="W37" s="33">
        <f t="shared" si="18"/>
        <v>0</v>
      </c>
      <c r="X37" s="24">
        <v>9</v>
      </c>
      <c r="Y37" s="33">
        <f t="shared" si="19"/>
        <v>1800</v>
      </c>
      <c r="Z37" s="24"/>
      <c r="AA37" s="33">
        <f t="shared" si="20"/>
        <v>0</v>
      </c>
      <c r="AB37" s="24"/>
      <c r="AC37" s="33">
        <f t="shared" si="21"/>
        <v>0</v>
      </c>
      <c r="AD37" s="24"/>
      <c r="AE37" s="33">
        <f t="shared" si="22"/>
        <v>0</v>
      </c>
      <c r="AF37" s="24"/>
      <c r="AG37" s="33">
        <f t="shared" si="23"/>
        <v>0</v>
      </c>
      <c r="AH37" s="34">
        <f t="shared" si="11"/>
        <v>3600</v>
      </c>
    </row>
    <row r="38" spans="2:34" ht="60.6" customHeight="1" x14ac:dyDescent="0.25">
      <c r="B38" s="141"/>
      <c r="C38" s="133"/>
      <c r="D38" s="130"/>
      <c r="E38" s="163"/>
      <c r="F38" s="24" t="s">
        <v>140</v>
      </c>
      <c r="G38" s="24"/>
      <c r="H38" s="24" t="s">
        <v>196</v>
      </c>
      <c r="I38" s="33">
        <v>16.5</v>
      </c>
      <c r="J38" s="33"/>
      <c r="K38" s="33">
        <f t="shared" si="0"/>
        <v>0</v>
      </c>
      <c r="L38" s="24">
        <v>30</v>
      </c>
      <c r="M38" s="33">
        <f t="shared" si="0"/>
        <v>495</v>
      </c>
      <c r="N38" s="24"/>
      <c r="O38" s="33">
        <f t="shared" si="15"/>
        <v>0</v>
      </c>
      <c r="P38" s="24">
        <v>30</v>
      </c>
      <c r="Q38" s="33">
        <f t="shared" si="16"/>
        <v>495</v>
      </c>
      <c r="R38" s="24"/>
      <c r="S38" s="33">
        <f t="shared" si="3"/>
        <v>0</v>
      </c>
      <c r="T38" s="24"/>
      <c r="U38" s="33">
        <f t="shared" si="17"/>
        <v>0</v>
      </c>
      <c r="V38" s="24">
        <v>30</v>
      </c>
      <c r="W38" s="33">
        <f t="shared" si="18"/>
        <v>495</v>
      </c>
      <c r="X38" s="24"/>
      <c r="Y38" s="33">
        <f t="shared" si="19"/>
        <v>0</v>
      </c>
      <c r="Z38" s="24"/>
      <c r="AA38" s="33">
        <f t="shared" si="20"/>
        <v>0</v>
      </c>
      <c r="AB38" s="24"/>
      <c r="AC38" s="33">
        <f t="shared" si="21"/>
        <v>0</v>
      </c>
      <c r="AD38" s="24"/>
      <c r="AE38" s="33">
        <f t="shared" si="22"/>
        <v>0</v>
      </c>
      <c r="AF38" s="24"/>
      <c r="AG38" s="33">
        <f t="shared" si="23"/>
        <v>0</v>
      </c>
      <c r="AH38" s="34">
        <f t="shared" si="11"/>
        <v>1485</v>
      </c>
    </row>
    <row r="39" spans="2:34" ht="78.75" x14ac:dyDescent="0.25">
      <c r="B39" s="141"/>
      <c r="C39" s="130"/>
      <c r="D39" s="130"/>
      <c r="E39" s="131" t="s">
        <v>485</v>
      </c>
      <c r="F39" s="24" t="s">
        <v>141</v>
      </c>
      <c r="G39" s="24"/>
      <c r="H39" s="24" t="s">
        <v>197</v>
      </c>
      <c r="I39" s="33">
        <v>16.5</v>
      </c>
      <c r="J39" s="33"/>
      <c r="K39" s="33">
        <f t="shared" si="0"/>
        <v>0</v>
      </c>
      <c r="L39" s="24">
        <v>247</v>
      </c>
      <c r="M39" s="33">
        <f t="shared" si="0"/>
        <v>4075.5</v>
      </c>
      <c r="N39" s="24"/>
      <c r="O39" s="33">
        <f t="shared" si="15"/>
        <v>0</v>
      </c>
      <c r="P39" s="24"/>
      <c r="Q39" s="33">
        <f t="shared" si="16"/>
        <v>0</v>
      </c>
      <c r="R39" s="24">
        <v>247</v>
      </c>
      <c r="S39" s="33">
        <f t="shared" si="3"/>
        <v>4075.5</v>
      </c>
      <c r="T39" s="24"/>
      <c r="U39" s="33">
        <f t="shared" si="17"/>
        <v>0</v>
      </c>
      <c r="V39" s="24"/>
      <c r="W39" s="33">
        <f t="shared" si="18"/>
        <v>0</v>
      </c>
      <c r="X39" s="24"/>
      <c r="Y39" s="33">
        <f t="shared" si="19"/>
        <v>0</v>
      </c>
      <c r="Z39" s="24">
        <v>247</v>
      </c>
      <c r="AA39" s="33">
        <f t="shared" si="20"/>
        <v>4075.5</v>
      </c>
      <c r="AB39" s="24"/>
      <c r="AC39" s="33">
        <f t="shared" si="21"/>
        <v>0</v>
      </c>
      <c r="AD39" s="24"/>
      <c r="AE39" s="33">
        <f t="shared" si="22"/>
        <v>0</v>
      </c>
      <c r="AF39" s="24"/>
      <c r="AG39" s="33">
        <f t="shared" si="23"/>
        <v>0</v>
      </c>
      <c r="AH39" s="34">
        <f t="shared" si="11"/>
        <v>12226.5</v>
      </c>
    </row>
    <row r="40" spans="2:34" ht="61.5" customHeight="1" x14ac:dyDescent="0.25">
      <c r="B40" s="141"/>
      <c r="C40" s="130"/>
      <c r="D40" s="130"/>
      <c r="E40" s="133"/>
      <c r="F40" s="24" t="s">
        <v>142</v>
      </c>
      <c r="G40" s="24"/>
      <c r="H40" s="24" t="s">
        <v>198</v>
      </c>
      <c r="I40" s="33">
        <v>16.5</v>
      </c>
      <c r="J40" s="33"/>
      <c r="K40" s="33">
        <f t="shared" si="0"/>
        <v>0</v>
      </c>
      <c r="L40" s="24"/>
      <c r="M40" s="33">
        <f t="shared" si="0"/>
        <v>0</v>
      </c>
      <c r="N40" s="24">
        <v>40</v>
      </c>
      <c r="O40" s="33">
        <f t="shared" si="15"/>
        <v>660</v>
      </c>
      <c r="P40" s="24"/>
      <c r="Q40" s="33">
        <f t="shared" si="16"/>
        <v>0</v>
      </c>
      <c r="R40" s="24"/>
      <c r="S40" s="33">
        <f t="shared" si="3"/>
        <v>0</v>
      </c>
      <c r="T40" s="24">
        <v>40</v>
      </c>
      <c r="U40" s="33">
        <f t="shared" si="17"/>
        <v>660</v>
      </c>
      <c r="V40" s="24"/>
      <c r="W40" s="33">
        <f t="shared" si="18"/>
        <v>0</v>
      </c>
      <c r="X40" s="24"/>
      <c r="Y40" s="33">
        <f t="shared" si="19"/>
        <v>0</v>
      </c>
      <c r="Z40" s="24"/>
      <c r="AA40" s="33">
        <f t="shared" si="20"/>
        <v>0</v>
      </c>
      <c r="AB40" s="24">
        <v>40</v>
      </c>
      <c r="AC40" s="33">
        <f t="shared" si="21"/>
        <v>660</v>
      </c>
      <c r="AD40" s="24"/>
      <c r="AE40" s="33">
        <f t="shared" si="22"/>
        <v>0</v>
      </c>
      <c r="AF40" s="24"/>
      <c r="AG40" s="33">
        <f t="shared" si="23"/>
        <v>0</v>
      </c>
      <c r="AH40" s="34">
        <f t="shared" si="11"/>
        <v>1980</v>
      </c>
    </row>
    <row r="41" spans="2:34" ht="81" customHeight="1" x14ac:dyDescent="0.25">
      <c r="B41" s="141"/>
      <c r="C41" s="130"/>
      <c r="D41" s="130"/>
      <c r="E41" s="133"/>
      <c r="F41" s="24" t="s">
        <v>143</v>
      </c>
      <c r="G41" s="24"/>
      <c r="H41" s="24" t="s">
        <v>199</v>
      </c>
      <c r="I41" s="33">
        <v>16.5</v>
      </c>
      <c r="J41" s="33"/>
      <c r="K41" s="33">
        <f t="shared" si="0"/>
        <v>0</v>
      </c>
      <c r="L41" s="24"/>
      <c r="M41" s="33">
        <f t="shared" si="0"/>
        <v>0</v>
      </c>
      <c r="N41" s="24">
        <v>400</v>
      </c>
      <c r="O41" s="33">
        <f t="shared" si="15"/>
        <v>6600</v>
      </c>
      <c r="P41" s="24"/>
      <c r="Q41" s="33">
        <f t="shared" si="16"/>
        <v>0</v>
      </c>
      <c r="R41" s="24"/>
      <c r="S41" s="33">
        <f t="shared" si="3"/>
        <v>0</v>
      </c>
      <c r="T41" s="24">
        <v>400</v>
      </c>
      <c r="U41" s="33">
        <f t="shared" si="17"/>
        <v>6600</v>
      </c>
      <c r="V41" s="24"/>
      <c r="W41" s="33">
        <f t="shared" si="18"/>
        <v>0</v>
      </c>
      <c r="X41" s="24"/>
      <c r="Y41" s="33">
        <f t="shared" si="19"/>
        <v>0</v>
      </c>
      <c r="Z41" s="24"/>
      <c r="AA41" s="33">
        <f t="shared" si="20"/>
        <v>0</v>
      </c>
      <c r="AB41" s="24">
        <v>400</v>
      </c>
      <c r="AC41" s="33">
        <f t="shared" si="21"/>
        <v>6600</v>
      </c>
      <c r="AD41" s="24"/>
      <c r="AE41" s="33">
        <f t="shared" si="22"/>
        <v>0</v>
      </c>
      <c r="AF41" s="24"/>
      <c r="AG41" s="33">
        <f t="shared" si="23"/>
        <v>0</v>
      </c>
      <c r="AH41" s="34">
        <f t="shared" si="11"/>
        <v>19800</v>
      </c>
    </row>
    <row r="42" spans="2:34" ht="94.5" x14ac:dyDescent="0.25">
      <c r="B42" s="141"/>
      <c r="C42" s="130"/>
      <c r="D42" s="130"/>
      <c r="E42" s="133"/>
      <c r="F42" s="24" t="s">
        <v>144</v>
      </c>
      <c r="G42" s="24"/>
      <c r="H42" s="24" t="s">
        <v>200</v>
      </c>
      <c r="I42" s="33">
        <v>16.5</v>
      </c>
      <c r="J42" s="33"/>
      <c r="K42" s="33">
        <f t="shared" si="0"/>
        <v>0</v>
      </c>
      <c r="L42" s="24">
        <v>1000</v>
      </c>
      <c r="M42" s="33">
        <f t="shared" si="0"/>
        <v>16500</v>
      </c>
      <c r="N42" s="24"/>
      <c r="O42" s="33">
        <f t="shared" si="15"/>
        <v>0</v>
      </c>
      <c r="P42" s="24"/>
      <c r="Q42" s="33">
        <f t="shared" si="16"/>
        <v>0</v>
      </c>
      <c r="R42" s="24"/>
      <c r="S42" s="33">
        <f t="shared" si="3"/>
        <v>0</v>
      </c>
      <c r="T42" s="24"/>
      <c r="U42" s="33">
        <f t="shared" si="17"/>
        <v>0</v>
      </c>
      <c r="V42" s="24">
        <v>1000</v>
      </c>
      <c r="W42" s="33">
        <f t="shared" si="18"/>
        <v>16500</v>
      </c>
      <c r="X42" s="24"/>
      <c r="Y42" s="33">
        <f t="shared" si="19"/>
        <v>0</v>
      </c>
      <c r="Z42" s="24"/>
      <c r="AA42" s="33">
        <f t="shared" si="20"/>
        <v>0</v>
      </c>
      <c r="AB42" s="24"/>
      <c r="AC42" s="33">
        <f t="shared" si="21"/>
        <v>0</v>
      </c>
      <c r="AD42" s="24"/>
      <c r="AE42" s="33">
        <f t="shared" si="22"/>
        <v>0</v>
      </c>
      <c r="AF42" s="24"/>
      <c r="AG42" s="33">
        <f t="shared" si="23"/>
        <v>0</v>
      </c>
      <c r="AH42" s="34">
        <f t="shared" si="11"/>
        <v>33000</v>
      </c>
    </row>
    <row r="43" spans="2:34" ht="78.75" x14ac:dyDescent="0.25">
      <c r="B43" s="141"/>
      <c r="C43" s="130"/>
      <c r="D43" s="130"/>
      <c r="E43" s="133"/>
      <c r="F43" s="24" t="s">
        <v>145</v>
      </c>
      <c r="G43" s="24"/>
      <c r="H43" s="24" t="s">
        <v>201</v>
      </c>
      <c r="I43" s="33">
        <v>16.5</v>
      </c>
      <c r="J43" s="33"/>
      <c r="K43" s="33">
        <f t="shared" si="0"/>
        <v>0</v>
      </c>
      <c r="L43" s="24">
        <v>1000</v>
      </c>
      <c r="M43" s="33">
        <f t="shared" si="0"/>
        <v>16500</v>
      </c>
      <c r="N43" s="24"/>
      <c r="O43" s="33">
        <f t="shared" si="15"/>
        <v>0</v>
      </c>
      <c r="P43" s="24"/>
      <c r="Q43" s="33">
        <f t="shared" si="16"/>
        <v>0</v>
      </c>
      <c r="R43" s="24"/>
      <c r="S43" s="33">
        <f t="shared" si="3"/>
        <v>0</v>
      </c>
      <c r="T43" s="24"/>
      <c r="U43" s="33">
        <f t="shared" si="17"/>
        <v>0</v>
      </c>
      <c r="V43" s="24">
        <v>1000</v>
      </c>
      <c r="W43" s="33">
        <f t="shared" si="18"/>
        <v>16500</v>
      </c>
      <c r="X43" s="24"/>
      <c r="Y43" s="33">
        <f t="shared" si="19"/>
        <v>0</v>
      </c>
      <c r="Z43" s="24"/>
      <c r="AA43" s="33">
        <f t="shared" si="20"/>
        <v>0</v>
      </c>
      <c r="AB43" s="24"/>
      <c r="AC43" s="33">
        <f t="shared" si="21"/>
        <v>0</v>
      </c>
      <c r="AD43" s="24"/>
      <c r="AE43" s="33">
        <f t="shared" si="22"/>
        <v>0</v>
      </c>
      <c r="AF43" s="24"/>
      <c r="AG43" s="33">
        <f t="shared" si="23"/>
        <v>0</v>
      </c>
      <c r="AH43" s="34">
        <f t="shared" si="11"/>
        <v>33000</v>
      </c>
    </row>
    <row r="44" spans="2:34" ht="78.75" x14ac:dyDescent="0.25">
      <c r="B44" s="141"/>
      <c r="C44" s="130"/>
      <c r="D44" s="130"/>
      <c r="E44" s="163"/>
      <c r="F44" s="24" t="s">
        <v>146</v>
      </c>
      <c r="G44" s="24"/>
      <c r="H44" s="24" t="s">
        <v>202</v>
      </c>
      <c r="I44" s="33">
        <v>16.5</v>
      </c>
      <c r="J44" s="33"/>
      <c r="K44" s="33">
        <f t="shared" si="0"/>
        <v>0</v>
      </c>
      <c r="L44" s="24"/>
      <c r="M44" s="33">
        <f t="shared" si="0"/>
        <v>0</v>
      </c>
      <c r="N44" s="24">
        <v>317</v>
      </c>
      <c r="O44" s="33">
        <f t="shared" si="15"/>
        <v>5230.5</v>
      </c>
      <c r="P44" s="24"/>
      <c r="Q44" s="33">
        <f t="shared" si="16"/>
        <v>0</v>
      </c>
      <c r="R44" s="24"/>
      <c r="S44" s="33">
        <f t="shared" si="3"/>
        <v>0</v>
      </c>
      <c r="T44" s="24"/>
      <c r="U44" s="33">
        <f t="shared" si="17"/>
        <v>0</v>
      </c>
      <c r="V44" s="24"/>
      <c r="W44" s="33">
        <f t="shared" si="18"/>
        <v>0</v>
      </c>
      <c r="X44" s="24">
        <v>317</v>
      </c>
      <c r="Y44" s="33">
        <f t="shared" si="19"/>
        <v>5230.5</v>
      </c>
      <c r="Z44" s="24"/>
      <c r="AA44" s="33">
        <f t="shared" si="20"/>
        <v>0</v>
      </c>
      <c r="AB44" s="24"/>
      <c r="AC44" s="33">
        <f t="shared" si="21"/>
        <v>0</v>
      </c>
      <c r="AD44" s="24"/>
      <c r="AE44" s="33">
        <f t="shared" si="22"/>
        <v>0</v>
      </c>
      <c r="AF44" s="24"/>
      <c r="AG44" s="33">
        <f t="shared" si="23"/>
        <v>0</v>
      </c>
      <c r="AH44" s="34">
        <f t="shared" si="11"/>
        <v>10461</v>
      </c>
    </row>
    <row r="45" spans="2:34" ht="63" x14ac:dyDescent="0.25">
      <c r="B45" s="141"/>
      <c r="C45" s="130"/>
      <c r="D45" s="130"/>
      <c r="E45" s="24" t="s">
        <v>486</v>
      </c>
      <c r="F45" s="24" t="s">
        <v>147</v>
      </c>
      <c r="G45" s="24"/>
      <c r="H45" s="24" t="s">
        <v>203</v>
      </c>
      <c r="I45" s="33">
        <v>16.5</v>
      </c>
      <c r="J45" s="33">
        <v>30</v>
      </c>
      <c r="K45" s="33">
        <f t="shared" si="0"/>
        <v>495</v>
      </c>
      <c r="L45" s="24"/>
      <c r="M45" s="33">
        <f t="shared" si="0"/>
        <v>0</v>
      </c>
      <c r="N45" s="24"/>
      <c r="O45" s="33">
        <f t="shared" si="15"/>
        <v>0</v>
      </c>
      <c r="P45" s="24">
        <v>30</v>
      </c>
      <c r="Q45" s="33">
        <f t="shared" si="16"/>
        <v>495</v>
      </c>
      <c r="R45" s="24"/>
      <c r="S45" s="33">
        <f t="shared" si="3"/>
        <v>0</v>
      </c>
      <c r="T45" s="24"/>
      <c r="U45" s="33">
        <f t="shared" si="17"/>
        <v>0</v>
      </c>
      <c r="V45" s="24"/>
      <c r="W45" s="33">
        <f t="shared" si="18"/>
        <v>0</v>
      </c>
      <c r="X45" s="24"/>
      <c r="Y45" s="33">
        <f t="shared" si="19"/>
        <v>0</v>
      </c>
      <c r="Z45" s="24">
        <v>30</v>
      </c>
      <c r="AA45" s="33">
        <f t="shared" si="20"/>
        <v>495</v>
      </c>
      <c r="AB45" s="24"/>
      <c r="AC45" s="33">
        <f t="shared" si="21"/>
        <v>0</v>
      </c>
      <c r="AD45" s="24"/>
      <c r="AE45" s="33">
        <f t="shared" si="22"/>
        <v>0</v>
      </c>
      <c r="AF45" s="24"/>
      <c r="AG45" s="33">
        <f t="shared" si="23"/>
        <v>0</v>
      </c>
      <c r="AH45" s="34">
        <f t="shared" si="11"/>
        <v>1485</v>
      </c>
    </row>
    <row r="46" spans="2:34" ht="78.75" x14ac:dyDescent="0.25">
      <c r="B46" s="141"/>
      <c r="C46" s="130"/>
      <c r="D46" s="130"/>
      <c r="E46" s="131" t="s">
        <v>487</v>
      </c>
      <c r="F46" s="24" t="s">
        <v>148</v>
      </c>
      <c r="G46" s="24"/>
      <c r="H46" s="24" t="s">
        <v>204</v>
      </c>
      <c r="I46" s="33">
        <v>16.5</v>
      </c>
      <c r="J46" s="33"/>
      <c r="K46" s="33"/>
      <c r="L46" s="24">
        <v>60</v>
      </c>
      <c r="M46" s="33">
        <f t="shared" si="0"/>
        <v>990</v>
      </c>
      <c r="N46" s="24"/>
      <c r="O46" s="33">
        <f t="shared" si="15"/>
        <v>0</v>
      </c>
      <c r="P46" s="24"/>
      <c r="Q46" s="33">
        <f t="shared" si="16"/>
        <v>0</v>
      </c>
      <c r="R46" s="24">
        <v>60</v>
      </c>
      <c r="S46" s="33">
        <f t="shared" si="3"/>
        <v>990</v>
      </c>
      <c r="T46" s="24"/>
      <c r="U46" s="33">
        <f t="shared" si="17"/>
        <v>0</v>
      </c>
      <c r="V46" s="24">
        <v>60</v>
      </c>
      <c r="W46" s="33">
        <f t="shared" si="18"/>
        <v>990</v>
      </c>
      <c r="X46" s="24"/>
      <c r="Y46" s="33">
        <f t="shared" si="19"/>
        <v>0</v>
      </c>
      <c r="Z46" s="24">
        <v>60</v>
      </c>
      <c r="AA46" s="33">
        <f t="shared" si="20"/>
        <v>990</v>
      </c>
      <c r="AB46" s="24"/>
      <c r="AC46" s="33">
        <f t="shared" si="21"/>
        <v>0</v>
      </c>
      <c r="AD46" s="24">
        <v>40</v>
      </c>
      <c r="AE46" s="33">
        <f t="shared" si="22"/>
        <v>660</v>
      </c>
      <c r="AF46" s="24"/>
      <c r="AG46" s="33">
        <f t="shared" si="23"/>
        <v>0</v>
      </c>
      <c r="AH46" s="34">
        <f t="shared" si="11"/>
        <v>4620</v>
      </c>
    </row>
    <row r="47" spans="2:34" ht="63" x14ac:dyDescent="0.25">
      <c r="B47" s="141"/>
      <c r="C47" s="130"/>
      <c r="D47" s="130"/>
      <c r="E47" s="133"/>
      <c r="F47" s="24" t="s">
        <v>149</v>
      </c>
      <c r="G47" s="24"/>
      <c r="H47" s="24" t="s">
        <v>205</v>
      </c>
      <c r="I47" s="33">
        <v>16.5</v>
      </c>
      <c r="J47" s="33"/>
      <c r="K47" s="33">
        <f t="shared" si="0"/>
        <v>0</v>
      </c>
      <c r="L47" s="24">
        <v>350</v>
      </c>
      <c r="M47" s="33">
        <f t="shared" si="0"/>
        <v>5775</v>
      </c>
      <c r="N47" s="24"/>
      <c r="O47" s="33">
        <f t="shared" si="15"/>
        <v>0</v>
      </c>
      <c r="P47" s="24"/>
      <c r="Q47" s="33">
        <f t="shared" si="16"/>
        <v>0</v>
      </c>
      <c r="R47" s="24"/>
      <c r="S47" s="33">
        <f t="shared" si="3"/>
        <v>0</v>
      </c>
      <c r="T47" s="24"/>
      <c r="U47" s="33">
        <f t="shared" si="17"/>
        <v>0</v>
      </c>
      <c r="V47" s="24"/>
      <c r="W47" s="33">
        <f t="shared" si="18"/>
        <v>0</v>
      </c>
      <c r="X47" s="24">
        <v>350</v>
      </c>
      <c r="Y47" s="33">
        <f t="shared" si="19"/>
        <v>5775</v>
      </c>
      <c r="Z47" s="24"/>
      <c r="AA47" s="33">
        <f t="shared" si="20"/>
        <v>0</v>
      </c>
      <c r="AB47" s="24"/>
      <c r="AC47" s="33">
        <f t="shared" si="21"/>
        <v>0</v>
      </c>
      <c r="AD47" s="24"/>
      <c r="AE47" s="33">
        <f t="shared" si="22"/>
        <v>0</v>
      </c>
      <c r="AF47" s="24"/>
      <c r="AG47" s="33">
        <f t="shared" si="23"/>
        <v>0</v>
      </c>
      <c r="AH47" s="34">
        <f t="shared" si="11"/>
        <v>11550</v>
      </c>
    </row>
    <row r="48" spans="2:34" ht="47.25" x14ac:dyDescent="0.25">
      <c r="B48" s="141"/>
      <c r="C48" s="130"/>
      <c r="D48" s="130"/>
      <c r="E48" s="133"/>
      <c r="F48" s="24" t="s">
        <v>150</v>
      </c>
      <c r="G48" s="24"/>
      <c r="H48" s="24" t="s">
        <v>206</v>
      </c>
      <c r="I48" s="33">
        <v>16.5</v>
      </c>
      <c r="J48" s="33"/>
      <c r="K48" s="33">
        <f t="shared" si="0"/>
        <v>0</v>
      </c>
      <c r="L48" s="24"/>
      <c r="M48" s="33">
        <f t="shared" si="0"/>
        <v>0</v>
      </c>
      <c r="N48" s="24">
        <v>68</v>
      </c>
      <c r="O48" s="33">
        <f t="shared" si="15"/>
        <v>1122</v>
      </c>
      <c r="P48" s="24"/>
      <c r="Q48" s="33">
        <f t="shared" si="16"/>
        <v>0</v>
      </c>
      <c r="R48" s="24"/>
      <c r="S48" s="33">
        <f t="shared" si="3"/>
        <v>0</v>
      </c>
      <c r="T48" s="24"/>
      <c r="U48" s="33">
        <f t="shared" si="17"/>
        <v>0</v>
      </c>
      <c r="V48" s="24"/>
      <c r="W48" s="33">
        <f t="shared" si="18"/>
        <v>0</v>
      </c>
      <c r="X48" s="24"/>
      <c r="Y48" s="33">
        <f t="shared" si="19"/>
        <v>0</v>
      </c>
      <c r="Z48" s="24"/>
      <c r="AA48" s="33">
        <f t="shared" si="20"/>
        <v>0</v>
      </c>
      <c r="AB48" s="24"/>
      <c r="AC48" s="33">
        <f t="shared" si="21"/>
        <v>0</v>
      </c>
      <c r="AD48" s="24"/>
      <c r="AE48" s="33">
        <f t="shared" si="22"/>
        <v>0</v>
      </c>
      <c r="AF48" s="24"/>
      <c r="AG48" s="33">
        <f t="shared" si="23"/>
        <v>0</v>
      </c>
      <c r="AH48" s="34">
        <f t="shared" si="11"/>
        <v>1122</v>
      </c>
    </row>
    <row r="49" spans="2:34" ht="63" x14ac:dyDescent="0.25">
      <c r="B49" s="141"/>
      <c r="C49" s="130"/>
      <c r="D49" s="130"/>
      <c r="E49" s="163"/>
      <c r="F49" s="24" t="s">
        <v>151</v>
      </c>
      <c r="G49" s="24"/>
      <c r="H49" s="24" t="s">
        <v>207</v>
      </c>
      <c r="I49" s="33">
        <v>16.5</v>
      </c>
      <c r="J49" s="33"/>
      <c r="K49" s="33">
        <f t="shared" si="0"/>
        <v>0</v>
      </c>
      <c r="L49" s="24">
        <v>500</v>
      </c>
      <c r="M49" s="33">
        <f t="shared" si="0"/>
        <v>8250</v>
      </c>
      <c r="N49" s="24"/>
      <c r="O49" s="33">
        <f t="shared" si="15"/>
        <v>0</v>
      </c>
      <c r="P49" s="24"/>
      <c r="Q49" s="33">
        <f t="shared" si="16"/>
        <v>0</v>
      </c>
      <c r="R49" s="24"/>
      <c r="S49" s="33">
        <f t="shared" si="3"/>
        <v>0</v>
      </c>
      <c r="T49" s="24">
        <v>500</v>
      </c>
      <c r="U49" s="33">
        <f t="shared" si="17"/>
        <v>8250</v>
      </c>
      <c r="V49" s="24"/>
      <c r="W49" s="33">
        <f t="shared" si="18"/>
        <v>0</v>
      </c>
      <c r="X49" s="24"/>
      <c r="Y49" s="33">
        <f t="shared" si="19"/>
        <v>0</v>
      </c>
      <c r="Z49" s="24"/>
      <c r="AA49" s="33">
        <f t="shared" si="20"/>
        <v>0</v>
      </c>
      <c r="AB49" s="24">
        <v>500</v>
      </c>
      <c r="AC49" s="33">
        <f t="shared" si="21"/>
        <v>8250</v>
      </c>
      <c r="AD49" s="24"/>
      <c r="AE49" s="33">
        <f t="shared" si="22"/>
        <v>0</v>
      </c>
      <c r="AF49" s="24"/>
      <c r="AG49" s="33">
        <f t="shared" si="23"/>
        <v>0</v>
      </c>
      <c r="AH49" s="34">
        <f t="shared" si="11"/>
        <v>24750</v>
      </c>
    </row>
    <row r="50" spans="2:34" ht="31.5" x14ac:dyDescent="0.25">
      <c r="B50" s="141"/>
      <c r="C50" s="130"/>
      <c r="D50" s="130"/>
      <c r="E50" s="24" t="s">
        <v>488</v>
      </c>
      <c r="F50" s="24" t="s">
        <v>152</v>
      </c>
      <c r="G50" s="24"/>
      <c r="H50" s="24" t="s">
        <v>153</v>
      </c>
      <c r="I50" s="33">
        <v>0</v>
      </c>
      <c r="J50" s="33">
        <v>0</v>
      </c>
      <c r="K50" s="33">
        <f t="shared" si="0"/>
        <v>0</v>
      </c>
      <c r="L50" s="24">
        <v>0</v>
      </c>
      <c r="M50" s="33">
        <f>$I50*L50</f>
        <v>0</v>
      </c>
      <c r="N50" s="24">
        <v>0</v>
      </c>
      <c r="O50" s="33">
        <f t="shared" si="15"/>
        <v>0</v>
      </c>
      <c r="P50" s="24">
        <v>0</v>
      </c>
      <c r="Q50" s="33">
        <f t="shared" si="16"/>
        <v>0</v>
      </c>
      <c r="R50" s="24">
        <v>0</v>
      </c>
      <c r="S50" s="33">
        <f t="shared" si="3"/>
        <v>0</v>
      </c>
      <c r="T50" s="24">
        <v>0</v>
      </c>
      <c r="U50" s="33">
        <f t="shared" si="17"/>
        <v>0</v>
      </c>
      <c r="V50" s="24">
        <v>0</v>
      </c>
      <c r="W50" s="33">
        <f t="shared" si="18"/>
        <v>0</v>
      </c>
      <c r="X50" s="24">
        <v>0</v>
      </c>
      <c r="Y50" s="33">
        <f t="shared" si="19"/>
        <v>0</v>
      </c>
      <c r="Z50" s="24">
        <v>0</v>
      </c>
      <c r="AA50" s="33">
        <f t="shared" si="20"/>
        <v>0</v>
      </c>
      <c r="AB50" s="24">
        <v>0</v>
      </c>
      <c r="AC50" s="33">
        <f t="shared" si="21"/>
        <v>0</v>
      </c>
      <c r="AD50" s="24">
        <v>0</v>
      </c>
      <c r="AE50" s="33">
        <f t="shared" si="22"/>
        <v>0</v>
      </c>
      <c r="AF50" s="24">
        <v>0</v>
      </c>
      <c r="AG50" s="33">
        <f t="shared" si="23"/>
        <v>0</v>
      </c>
      <c r="AH50" s="34">
        <f t="shared" si="11"/>
        <v>0</v>
      </c>
    </row>
    <row r="51" spans="2:34" ht="63" x14ac:dyDescent="0.25">
      <c r="B51" s="141"/>
      <c r="C51" s="130"/>
      <c r="D51" s="130"/>
      <c r="E51" s="24" t="s">
        <v>154</v>
      </c>
      <c r="F51" s="24" t="s">
        <v>155</v>
      </c>
      <c r="G51" s="24"/>
      <c r="H51" s="24" t="s">
        <v>153</v>
      </c>
      <c r="I51" s="33">
        <v>0</v>
      </c>
      <c r="J51" s="33">
        <v>0</v>
      </c>
      <c r="K51" s="33">
        <f t="shared" si="0"/>
        <v>0</v>
      </c>
      <c r="L51" s="24">
        <v>0</v>
      </c>
      <c r="M51" s="33">
        <f t="shared" si="0"/>
        <v>0</v>
      </c>
      <c r="N51" s="24">
        <v>0</v>
      </c>
      <c r="O51" s="33">
        <f t="shared" si="15"/>
        <v>0</v>
      </c>
      <c r="P51" s="24">
        <v>0</v>
      </c>
      <c r="Q51" s="33">
        <f t="shared" si="16"/>
        <v>0</v>
      </c>
      <c r="R51" s="24">
        <v>0</v>
      </c>
      <c r="S51" s="33">
        <f t="shared" si="3"/>
        <v>0</v>
      </c>
      <c r="T51" s="24">
        <v>0</v>
      </c>
      <c r="U51" s="33">
        <f t="shared" si="17"/>
        <v>0</v>
      </c>
      <c r="V51" s="24">
        <v>0</v>
      </c>
      <c r="W51" s="33">
        <f t="shared" si="18"/>
        <v>0</v>
      </c>
      <c r="X51" s="24">
        <v>0</v>
      </c>
      <c r="Y51" s="33">
        <f t="shared" si="19"/>
        <v>0</v>
      </c>
      <c r="Z51" s="24">
        <v>0</v>
      </c>
      <c r="AA51" s="33">
        <f t="shared" si="20"/>
        <v>0</v>
      </c>
      <c r="AB51" s="24">
        <v>0</v>
      </c>
      <c r="AC51" s="33">
        <f t="shared" si="21"/>
        <v>0</v>
      </c>
      <c r="AD51" s="24">
        <v>0</v>
      </c>
      <c r="AE51" s="33">
        <f t="shared" si="22"/>
        <v>0</v>
      </c>
      <c r="AF51" s="24">
        <v>0</v>
      </c>
      <c r="AG51" s="33">
        <f t="shared" si="23"/>
        <v>0</v>
      </c>
      <c r="AH51" s="34">
        <f t="shared" si="11"/>
        <v>0</v>
      </c>
    </row>
    <row r="52" spans="2:34" ht="63" x14ac:dyDescent="0.25">
      <c r="B52" s="141"/>
      <c r="C52" s="130"/>
      <c r="D52" s="130"/>
      <c r="E52" s="131" t="s">
        <v>489</v>
      </c>
      <c r="F52" s="24" t="s">
        <v>156</v>
      </c>
      <c r="G52" s="24"/>
      <c r="H52" s="24" t="s">
        <v>208</v>
      </c>
      <c r="I52" s="33">
        <v>16.5</v>
      </c>
      <c r="J52" s="33"/>
      <c r="K52" s="33">
        <f t="shared" si="0"/>
        <v>0</v>
      </c>
      <c r="L52" s="24">
        <v>250</v>
      </c>
      <c r="M52" s="33">
        <f t="shared" si="0"/>
        <v>4125</v>
      </c>
      <c r="N52" s="24"/>
      <c r="O52" s="33">
        <f t="shared" si="15"/>
        <v>0</v>
      </c>
      <c r="P52" s="24">
        <v>250</v>
      </c>
      <c r="Q52" s="33">
        <f t="shared" si="16"/>
        <v>4125</v>
      </c>
      <c r="R52" s="24">
        <v>250</v>
      </c>
      <c r="S52" s="33">
        <f t="shared" si="3"/>
        <v>4125</v>
      </c>
      <c r="T52" s="24"/>
      <c r="U52" s="33">
        <f t="shared" si="17"/>
        <v>0</v>
      </c>
      <c r="V52" s="24">
        <v>250</v>
      </c>
      <c r="W52" s="33">
        <f t="shared" si="18"/>
        <v>4125</v>
      </c>
      <c r="X52" s="24"/>
      <c r="Y52" s="33">
        <f t="shared" si="19"/>
        <v>0</v>
      </c>
      <c r="Z52" s="24">
        <v>250</v>
      </c>
      <c r="AA52" s="33">
        <f t="shared" si="20"/>
        <v>4125</v>
      </c>
      <c r="AB52" s="24"/>
      <c r="AC52" s="33">
        <f t="shared" si="21"/>
        <v>0</v>
      </c>
      <c r="AD52" s="24">
        <v>250</v>
      </c>
      <c r="AE52" s="33">
        <f t="shared" si="22"/>
        <v>4125</v>
      </c>
      <c r="AF52" s="24"/>
      <c r="AG52" s="33">
        <f t="shared" si="23"/>
        <v>0</v>
      </c>
      <c r="AH52" s="34">
        <f t="shared" si="11"/>
        <v>24750</v>
      </c>
    </row>
    <row r="53" spans="2:34" ht="94.5" x14ac:dyDescent="0.25">
      <c r="B53" s="141"/>
      <c r="C53" s="130"/>
      <c r="D53" s="130"/>
      <c r="E53" s="133"/>
      <c r="F53" s="24" t="s">
        <v>157</v>
      </c>
      <c r="G53" s="24"/>
      <c r="H53" s="24" t="s">
        <v>209</v>
      </c>
      <c r="I53" s="33">
        <v>16.5</v>
      </c>
      <c r="J53" s="33"/>
      <c r="K53" s="33">
        <f t="shared" si="0"/>
        <v>0</v>
      </c>
      <c r="L53" s="24">
        <v>250</v>
      </c>
      <c r="M53" s="33">
        <f t="shared" si="0"/>
        <v>4125</v>
      </c>
      <c r="N53" s="24"/>
      <c r="O53" s="33">
        <f t="shared" si="15"/>
        <v>0</v>
      </c>
      <c r="P53" s="24">
        <v>250</v>
      </c>
      <c r="Q53" s="33">
        <f t="shared" si="16"/>
        <v>4125</v>
      </c>
      <c r="R53" s="24">
        <v>250</v>
      </c>
      <c r="S53" s="33">
        <f t="shared" si="3"/>
        <v>4125</v>
      </c>
      <c r="T53" s="24"/>
      <c r="U53" s="33">
        <f t="shared" si="17"/>
        <v>0</v>
      </c>
      <c r="V53" s="24">
        <v>250</v>
      </c>
      <c r="W53" s="33">
        <f t="shared" si="18"/>
        <v>4125</v>
      </c>
      <c r="X53" s="24"/>
      <c r="Y53" s="33">
        <f t="shared" si="19"/>
        <v>0</v>
      </c>
      <c r="Z53" s="24">
        <v>250</v>
      </c>
      <c r="AA53" s="33">
        <f t="shared" si="20"/>
        <v>4125</v>
      </c>
      <c r="AB53" s="24"/>
      <c r="AC53" s="33">
        <f t="shared" si="21"/>
        <v>0</v>
      </c>
      <c r="AD53" s="24">
        <v>250</v>
      </c>
      <c r="AE53" s="33">
        <f t="shared" si="22"/>
        <v>4125</v>
      </c>
      <c r="AF53" s="24"/>
      <c r="AG53" s="33">
        <f t="shared" si="23"/>
        <v>0</v>
      </c>
      <c r="AH53" s="34">
        <f t="shared" si="11"/>
        <v>24750</v>
      </c>
    </row>
    <row r="54" spans="2:34" ht="78.75" x14ac:dyDescent="0.25">
      <c r="B54" s="141"/>
      <c r="C54" s="130"/>
      <c r="D54" s="130"/>
      <c r="E54" s="163"/>
      <c r="F54" s="24" t="s">
        <v>158</v>
      </c>
      <c r="G54" s="24"/>
      <c r="H54" s="24" t="s">
        <v>210</v>
      </c>
      <c r="I54" s="33">
        <v>16.5</v>
      </c>
      <c r="J54" s="33"/>
      <c r="K54" s="33">
        <f t="shared" si="0"/>
        <v>0</v>
      </c>
      <c r="L54" s="24">
        <v>200</v>
      </c>
      <c r="M54" s="33">
        <f t="shared" si="0"/>
        <v>3300</v>
      </c>
      <c r="N54" s="24"/>
      <c r="O54" s="33">
        <f t="shared" si="15"/>
        <v>0</v>
      </c>
      <c r="P54" s="24">
        <v>200</v>
      </c>
      <c r="Q54" s="33">
        <f t="shared" si="16"/>
        <v>3300</v>
      </c>
      <c r="R54" s="24"/>
      <c r="S54" s="33">
        <f t="shared" si="3"/>
        <v>0</v>
      </c>
      <c r="T54" s="24">
        <v>200</v>
      </c>
      <c r="U54" s="33">
        <f t="shared" si="17"/>
        <v>3300</v>
      </c>
      <c r="V54" s="24">
        <v>200</v>
      </c>
      <c r="W54" s="33">
        <f t="shared" si="18"/>
        <v>3300</v>
      </c>
      <c r="X54" s="24"/>
      <c r="Y54" s="33">
        <f t="shared" si="19"/>
        <v>0</v>
      </c>
      <c r="Z54" s="24">
        <v>200</v>
      </c>
      <c r="AA54" s="33">
        <f t="shared" si="20"/>
        <v>3300</v>
      </c>
      <c r="AB54" s="24"/>
      <c r="AC54" s="33">
        <f t="shared" si="21"/>
        <v>0</v>
      </c>
      <c r="AD54" s="24">
        <v>200</v>
      </c>
      <c r="AE54" s="33">
        <f t="shared" si="22"/>
        <v>3300</v>
      </c>
      <c r="AF54" s="24"/>
      <c r="AG54" s="33">
        <f t="shared" si="23"/>
        <v>0</v>
      </c>
      <c r="AH54" s="34">
        <f t="shared" si="11"/>
        <v>19800</v>
      </c>
    </row>
    <row r="55" spans="2:34" ht="47.25" x14ac:dyDescent="0.25">
      <c r="B55" s="141"/>
      <c r="C55" s="130"/>
      <c r="D55" s="130"/>
      <c r="E55" s="131" t="s">
        <v>159</v>
      </c>
      <c r="F55" s="24" t="s">
        <v>160</v>
      </c>
      <c r="G55" s="24"/>
      <c r="H55" s="24" t="s">
        <v>211</v>
      </c>
      <c r="I55" s="33">
        <v>16.5</v>
      </c>
      <c r="J55" s="33">
        <v>15</v>
      </c>
      <c r="K55" s="33">
        <f t="shared" si="0"/>
        <v>247.5</v>
      </c>
      <c r="L55" s="24"/>
      <c r="M55" s="33">
        <f t="shared" si="0"/>
        <v>0</v>
      </c>
      <c r="N55" s="24">
        <v>15</v>
      </c>
      <c r="O55" s="33">
        <f t="shared" si="15"/>
        <v>247.5</v>
      </c>
      <c r="P55" s="24"/>
      <c r="Q55" s="33">
        <f t="shared" si="16"/>
        <v>0</v>
      </c>
      <c r="R55" s="24">
        <v>15</v>
      </c>
      <c r="S55" s="33">
        <f t="shared" si="3"/>
        <v>247.5</v>
      </c>
      <c r="T55" s="24"/>
      <c r="U55" s="33">
        <f t="shared" si="17"/>
        <v>0</v>
      </c>
      <c r="V55" s="24">
        <v>15</v>
      </c>
      <c r="W55" s="33">
        <f t="shared" si="18"/>
        <v>247.5</v>
      </c>
      <c r="X55" s="24"/>
      <c r="Y55" s="33">
        <f t="shared" si="19"/>
        <v>0</v>
      </c>
      <c r="Z55" s="24">
        <v>15</v>
      </c>
      <c r="AA55" s="33">
        <f t="shared" si="20"/>
        <v>247.5</v>
      </c>
      <c r="AB55" s="24"/>
      <c r="AC55" s="33">
        <f t="shared" si="21"/>
        <v>0</v>
      </c>
      <c r="AD55" s="24">
        <v>15</v>
      </c>
      <c r="AE55" s="33">
        <f t="shared" si="22"/>
        <v>247.5</v>
      </c>
      <c r="AF55" s="24"/>
      <c r="AG55" s="33">
        <f t="shared" si="23"/>
        <v>0</v>
      </c>
      <c r="AH55" s="34">
        <f t="shared" si="11"/>
        <v>1485</v>
      </c>
    </row>
    <row r="56" spans="2:34" ht="63" x14ac:dyDescent="0.25">
      <c r="B56" s="141"/>
      <c r="C56" s="130"/>
      <c r="D56" s="130"/>
      <c r="E56" s="163"/>
      <c r="F56" s="24" t="s">
        <v>161</v>
      </c>
      <c r="G56" s="24"/>
      <c r="H56" s="24" t="s">
        <v>212</v>
      </c>
      <c r="I56" s="33">
        <v>16.5</v>
      </c>
      <c r="J56" s="33">
        <v>40</v>
      </c>
      <c r="K56" s="33">
        <f t="shared" si="0"/>
        <v>660</v>
      </c>
      <c r="L56" s="24"/>
      <c r="M56" s="33">
        <f t="shared" si="0"/>
        <v>0</v>
      </c>
      <c r="N56" s="24">
        <v>40</v>
      </c>
      <c r="O56" s="33">
        <f t="shared" si="15"/>
        <v>660</v>
      </c>
      <c r="P56" s="24"/>
      <c r="Q56" s="33">
        <f t="shared" si="16"/>
        <v>0</v>
      </c>
      <c r="R56" s="24">
        <v>40</v>
      </c>
      <c r="S56" s="33">
        <f t="shared" si="3"/>
        <v>660</v>
      </c>
      <c r="T56" s="24"/>
      <c r="U56" s="33">
        <f t="shared" si="17"/>
        <v>0</v>
      </c>
      <c r="V56" s="24">
        <v>40</v>
      </c>
      <c r="W56" s="33">
        <f t="shared" si="18"/>
        <v>660</v>
      </c>
      <c r="X56" s="24"/>
      <c r="Y56" s="33">
        <f t="shared" si="19"/>
        <v>0</v>
      </c>
      <c r="Z56" s="24">
        <v>40</v>
      </c>
      <c r="AA56" s="33">
        <f t="shared" si="20"/>
        <v>660</v>
      </c>
      <c r="AB56" s="24"/>
      <c r="AC56" s="33">
        <f t="shared" si="21"/>
        <v>0</v>
      </c>
      <c r="AD56" s="24">
        <v>40</v>
      </c>
      <c r="AE56" s="33">
        <f t="shared" si="22"/>
        <v>660</v>
      </c>
      <c r="AF56" s="24"/>
      <c r="AG56" s="33">
        <f t="shared" si="23"/>
        <v>0</v>
      </c>
      <c r="AH56" s="34">
        <f t="shared" si="11"/>
        <v>3960</v>
      </c>
    </row>
    <row r="57" spans="2:34" ht="94.5" x14ac:dyDescent="0.25">
      <c r="B57" s="141"/>
      <c r="C57" s="130"/>
      <c r="D57" s="130"/>
      <c r="E57" s="131" t="s">
        <v>490</v>
      </c>
      <c r="F57" s="24" t="s">
        <v>162</v>
      </c>
      <c r="G57" s="24"/>
      <c r="H57" s="24" t="s">
        <v>163</v>
      </c>
      <c r="I57" s="33">
        <v>200</v>
      </c>
      <c r="J57" s="33"/>
      <c r="K57" s="33">
        <f t="shared" si="0"/>
        <v>0</v>
      </c>
      <c r="L57" s="24">
        <v>20</v>
      </c>
      <c r="M57" s="33">
        <f t="shared" si="0"/>
        <v>4000</v>
      </c>
      <c r="N57" s="24"/>
      <c r="O57" s="33">
        <f t="shared" si="15"/>
        <v>0</v>
      </c>
      <c r="P57" s="24">
        <v>20</v>
      </c>
      <c r="Q57" s="33">
        <f t="shared" si="16"/>
        <v>4000</v>
      </c>
      <c r="R57" s="24"/>
      <c r="S57" s="33">
        <f t="shared" si="3"/>
        <v>0</v>
      </c>
      <c r="T57" s="24">
        <v>20</v>
      </c>
      <c r="U57" s="33">
        <f t="shared" si="17"/>
        <v>4000</v>
      </c>
      <c r="V57" s="24"/>
      <c r="W57" s="33">
        <f t="shared" si="18"/>
        <v>0</v>
      </c>
      <c r="X57" s="24">
        <v>20</v>
      </c>
      <c r="Y57" s="33">
        <f t="shared" si="19"/>
        <v>4000</v>
      </c>
      <c r="Z57" s="24">
        <v>20</v>
      </c>
      <c r="AA57" s="33">
        <f t="shared" si="20"/>
        <v>4000</v>
      </c>
      <c r="AB57" s="24">
        <v>20</v>
      </c>
      <c r="AC57" s="33">
        <f t="shared" si="21"/>
        <v>4000</v>
      </c>
      <c r="AD57" s="24">
        <v>20</v>
      </c>
      <c r="AE57" s="33">
        <f t="shared" si="22"/>
        <v>4000</v>
      </c>
      <c r="AF57" s="24"/>
      <c r="AG57" s="33">
        <f t="shared" si="23"/>
        <v>0</v>
      </c>
      <c r="AH57" s="34">
        <f t="shared" si="11"/>
        <v>28000</v>
      </c>
    </row>
    <row r="58" spans="2:34" ht="63" x14ac:dyDescent="0.25">
      <c r="B58" s="141"/>
      <c r="C58" s="130"/>
      <c r="D58" s="130"/>
      <c r="E58" s="130"/>
      <c r="F58" s="24" t="s">
        <v>164</v>
      </c>
      <c r="G58" s="24"/>
      <c r="H58" s="24" t="s">
        <v>213</v>
      </c>
      <c r="I58" s="33">
        <v>16.5</v>
      </c>
      <c r="J58" s="33"/>
      <c r="K58" s="33">
        <f t="shared" si="0"/>
        <v>0</v>
      </c>
      <c r="L58" s="24">
        <v>175</v>
      </c>
      <c r="M58" s="33">
        <f t="shared" si="0"/>
        <v>2887.5</v>
      </c>
      <c r="N58" s="24"/>
      <c r="O58" s="33">
        <f t="shared" si="15"/>
        <v>0</v>
      </c>
      <c r="P58" s="24"/>
      <c r="Q58" s="33"/>
      <c r="R58" s="24"/>
      <c r="S58" s="33">
        <f t="shared" si="3"/>
        <v>0</v>
      </c>
      <c r="T58" s="24"/>
      <c r="U58" s="33"/>
      <c r="V58" s="24">
        <v>175</v>
      </c>
      <c r="W58" s="33">
        <f t="shared" si="18"/>
        <v>2887.5</v>
      </c>
      <c r="X58" s="24"/>
      <c r="Y58" s="33"/>
      <c r="Z58" s="24"/>
      <c r="AA58" s="33"/>
      <c r="AB58" s="24"/>
      <c r="AC58" s="33"/>
      <c r="AD58" s="24"/>
      <c r="AE58" s="33"/>
      <c r="AF58" s="24"/>
      <c r="AG58" s="33">
        <f t="shared" si="23"/>
        <v>0</v>
      </c>
      <c r="AH58" s="34">
        <f t="shared" si="11"/>
        <v>5775</v>
      </c>
    </row>
    <row r="59" spans="2:34" ht="94.5" x14ac:dyDescent="0.25">
      <c r="B59" s="141"/>
      <c r="C59" s="130"/>
      <c r="D59" s="130"/>
      <c r="E59" s="130"/>
      <c r="F59" s="24" t="s">
        <v>165</v>
      </c>
      <c r="G59" s="24"/>
      <c r="H59" s="24" t="s">
        <v>166</v>
      </c>
      <c r="I59" s="42">
        <v>17</v>
      </c>
      <c r="J59" s="33"/>
      <c r="K59" s="33">
        <f t="shared" si="0"/>
        <v>0</v>
      </c>
      <c r="L59" s="24">
        <v>175</v>
      </c>
      <c r="M59" s="33">
        <f t="shared" si="0"/>
        <v>2975</v>
      </c>
      <c r="N59" s="24"/>
      <c r="O59" s="33">
        <f t="shared" si="15"/>
        <v>0</v>
      </c>
      <c r="P59" s="24"/>
      <c r="Q59" s="33"/>
      <c r="R59" s="24"/>
      <c r="S59" s="33">
        <f t="shared" si="3"/>
        <v>0</v>
      </c>
      <c r="T59" s="24"/>
      <c r="U59" s="33"/>
      <c r="V59" s="24">
        <v>175</v>
      </c>
      <c r="W59" s="33">
        <f t="shared" si="18"/>
        <v>2975</v>
      </c>
      <c r="X59" s="24"/>
      <c r="Y59" s="33"/>
      <c r="Z59" s="24"/>
      <c r="AA59" s="33"/>
      <c r="AB59" s="24"/>
      <c r="AC59" s="33"/>
      <c r="AD59" s="24"/>
      <c r="AE59" s="33"/>
      <c r="AF59" s="24"/>
      <c r="AG59" s="33">
        <f t="shared" si="23"/>
        <v>0</v>
      </c>
      <c r="AH59" s="34">
        <f t="shared" si="11"/>
        <v>5950</v>
      </c>
    </row>
    <row r="60" spans="2:34" ht="126" x14ac:dyDescent="0.25">
      <c r="B60" s="141"/>
      <c r="C60" s="130"/>
      <c r="D60" s="130"/>
      <c r="E60" s="130"/>
      <c r="F60" s="24" t="s">
        <v>167</v>
      </c>
      <c r="G60" s="24"/>
      <c r="H60" s="24" t="s">
        <v>168</v>
      </c>
      <c r="I60" s="33">
        <v>16.5</v>
      </c>
      <c r="J60" s="33"/>
      <c r="K60" s="33">
        <f t="shared" si="0"/>
        <v>0</v>
      </c>
      <c r="L60" s="24">
        <v>20</v>
      </c>
      <c r="M60" s="33">
        <f t="shared" si="0"/>
        <v>330</v>
      </c>
      <c r="N60" s="24"/>
      <c r="O60" s="33">
        <f t="shared" si="15"/>
        <v>0</v>
      </c>
      <c r="P60" s="24">
        <v>20</v>
      </c>
      <c r="Q60" s="33">
        <f t="shared" ref="Q60:Q65" si="24">$I60*P60</f>
        <v>330</v>
      </c>
      <c r="R60" s="24"/>
      <c r="S60" s="33">
        <f t="shared" si="3"/>
        <v>0</v>
      </c>
      <c r="T60" s="24">
        <v>20</v>
      </c>
      <c r="U60" s="33">
        <f t="shared" ref="U60:U65" si="25">$I60*T60</f>
        <v>330</v>
      </c>
      <c r="V60" s="24"/>
      <c r="W60" s="33">
        <f t="shared" si="18"/>
        <v>0</v>
      </c>
      <c r="X60" s="24">
        <v>20</v>
      </c>
      <c r="Y60" s="33">
        <f t="shared" ref="Y60:Y65" si="26">$I60*X60</f>
        <v>330</v>
      </c>
      <c r="Z60" s="24">
        <v>20</v>
      </c>
      <c r="AA60" s="33">
        <f t="shared" ref="AA60:AA68" si="27">$I60*Z60</f>
        <v>330</v>
      </c>
      <c r="AB60" s="24">
        <v>20</v>
      </c>
      <c r="AC60" s="33">
        <f t="shared" ref="AC60:AC66" si="28">$I60*AB60</f>
        <v>330</v>
      </c>
      <c r="AD60" s="24">
        <v>20</v>
      </c>
      <c r="AE60" s="33">
        <f t="shared" ref="AE60:AE64" si="29">$I60*AD60</f>
        <v>330</v>
      </c>
      <c r="AF60" s="24"/>
      <c r="AG60" s="33">
        <f t="shared" si="23"/>
        <v>0</v>
      </c>
      <c r="AH60" s="34">
        <f t="shared" si="11"/>
        <v>2310</v>
      </c>
    </row>
    <row r="61" spans="2:34" ht="126" x14ac:dyDescent="0.25">
      <c r="B61" s="141"/>
      <c r="C61" s="130"/>
      <c r="D61" s="130"/>
      <c r="E61" s="130"/>
      <c r="F61" s="24" t="s">
        <v>169</v>
      </c>
      <c r="G61" s="24"/>
      <c r="H61" s="24" t="s">
        <v>170</v>
      </c>
      <c r="I61" s="33">
        <v>16.5</v>
      </c>
      <c r="J61" s="33">
        <v>1200</v>
      </c>
      <c r="K61" s="33">
        <f t="shared" si="0"/>
        <v>19800</v>
      </c>
      <c r="L61" s="24"/>
      <c r="M61" s="33">
        <f t="shared" si="0"/>
        <v>0</v>
      </c>
      <c r="N61" s="24"/>
      <c r="O61" s="33">
        <f t="shared" si="15"/>
        <v>0</v>
      </c>
      <c r="P61" s="24"/>
      <c r="Q61" s="33">
        <f t="shared" si="24"/>
        <v>0</v>
      </c>
      <c r="R61" s="24"/>
      <c r="S61" s="33">
        <f t="shared" si="3"/>
        <v>0</v>
      </c>
      <c r="T61" s="24"/>
      <c r="U61" s="33">
        <f t="shared" si="25"/>
        <v>0</v>
      </c>
      <c r="V61" s="24"/>
      <c r="W61" s="33">
        <f t="shared" si="18"/>
        <v>0</v>
      </c>
      <c r="X61" s="24"/>
      <c r="Y61" s="33">
        <f t="shared" si="26"/>
        <v>0</v>
      </c>
      <c r="Z61" s="24"/>
      <c r="AA61" s="33">
        <f t="shared" si="27"/>
        <v>0</v>
      </c>
      <c r="AB61" s="24"/>
      <c r="AC61" s="33">
        <f t="shared" si="28"/>
        <v>0</v>
      </c>
      <c r="AD61" s="24"/>
      <c r="AE61" s="33">
        <f t="shared" si="29"/>
        <v>0</v>
      </c>
      <c r="AF61" s="24"/>
      <c r="AG61" s="33">
        <f t="shared" si="23"/>
        <v>0</v>
      </c>
      <c r="AH61" s="34">
        <f t="shared" si="11"/>
        <v>19800</v>
      </c>
    </row>
    <row r="62" spans="2:34" ht="94.5" x14ac:dyDescent="0.25">
      <c r="B62" s="141"/>
      <c r="C62" s="130"/>
      <c r="D62" s="130"/>
      <c r="E62" s="130"/>
      <c r="F62" s="24" t="s">
        <v>171</v>
      </c>
      <c r="G62" s="24"/>
      <c r="H62" s="24" t="s">
        <v>172</v>
      </c>
      <c r="I62" s="33">
        <v>16.5</v>
      </c>
      <c r="J62" s="33"/>
      <c r="K62" s="33">
        <f t="shared" ref="K62:K63" si="30">$I62*J62</f>
        <v>0</v>
      </c>
      <c r="L62" s="24"/>
      <c r="M62" s="33">
        <f t="shared" ref="M62:M63" si="31">$I62*L62</f>
        <v>0</v>
      </c>
      <c r="N62" s="24">
        <v>300</v>
      </c>
      <c r="O62" s="33">
        <f t="shared" si="15"/>
        <v>4950</v>
      </c>
      <c r="P62" s="24"/>
      <c r="Q62" s="33">
        <f t="shared" si="24"/>
        <v>0</v>
      </c>
      <c r="R62" s="24"/>
      <c r="S62" s="33">
        <f t="shared" si="3"/>
        <v>0</v>
      </c>
      <c r="T62" s="24"/>
      <c r="U62" s="33">
        <f t="shared" si="25"/>
        <v>0</v>
      </c>
      <c r="V62" s="24">
        <v>300</v>
      </c>
      <c r="W62" s="33">
        <f t="shared" si="18"/>
        <v>4950</v>
      </c>
      <c r="X62" s="24"/>
      <c r="Y62" s="33">
        <f t="shared" si="26"/>
        <v>0</v>
      </c>
      <c r="Z62" s="24"/>
      <c r="AA62" s="33">
        <f t="shared" si="27"/>
        <v>0</v>
      </c>
      <c r="AB62" s="24"/>
      <c r="AC62" s="33">
        <f t="shared" si="28"/>
        <v>0</v>
      </c>
      <c r="AD62" s="24"/>
      <c r="AE62" s="33">
        <f t="shared" si="29"/>
        <v>0</v>
      </c>
      <c r="AF62" s="24"/>
      <c r="AG62" s="33">
        <f t="shared" si="23"/>
        <v>0</v>
      </c>
      <c r="AH62" s="34">
        <f t="shared" si="11"/>
        <v>9900</v>
      </c>
    </row>
    <row r="63" spans="2:34" ht="94.5" x14ac:dyDescent="0.25">
      <c r="B63" s="141"/>
      <c r="C63" s="130"/>
      <c r="D63" s="130"/>
      <c r="E63" s="129"/>
      <c r="F63" s="24" t="s">
        <v>173</v>
      </c>
      <c r="G63" s="24"/>
      <c r="H63" s="24" t="s">
        <v>174</v>
      </c>
      <c r="I63" s="33">
        <v>15000</v>
      </c>
      <c r="J63" s="33">
        <v>1</v>
      </c>
      <c r="K63" s="33">
        <f t="shared" si="30"/>
        <v>15000</v>
      </c>
      <c r="L63" s="24"/>
      <c r="M63" s="33">
        <f t="shared" si="31"/>
        <v>0</v>
      </c>
      <c r="N63" s="24"/>
      <c r="O63" s="33">
        <f t="shared" si="15"/>
        <v>0</v>
      </c>
      <c r="P63" s="24"/>
      <c r="Q63" s="33">
        <f t="shared" si="24"/>
        <v>0</v>
      </c>
      <c r="R63" s="24"/>
      <c r="S63" s="33">
        <f t="shared" si="3"/>
        <v>0</v>
      </c>
      <c r="T63" s="24"/>
      <c r="U63" s="33">
        <f t="shared" si="25"/>
        <v>0</v>
      </c>
      <c r="V63" s="24"/>
      <c r="W63" s="33">
        <f t="shared" si="18"/>
        <v>0</v>
      </c>
      <c r="X63" s="24"/>
      <c r="Y63" s="33">
        <f t="shared" si="26"/>
        <v>0</v>
      </c>
      <c r="Z63" s="24"/>
      <c r="AA63" s="33">
        <f t="shared" si="27"/>
        <v>0</v>
      </c>
      <c r="AB63" s="24"/>
      <c r="AC63" s="33">
        <f t="shared" si="28"/>
        <v>0</v>
      </c>
      <c r="AD63" s="24"/>
      <c r="AE63" s="33">
        <f t="shared" si="29"/>
        <v>0</v>
      </c>
      <c r="AF63" s="24"/>
      <c r="AG63" s="33">
        <f t="shared" si="23"/>
        <v>0</v>
      </c>
      <c r="AH63" s="34">
        <f t="shared" si="11"/>
        <v>15000</v>
      </c>
    </row>
    <row r="64" spans="2:34" ht="78.75" x14ac:dyDescent="0.25">
      <c r="B64" s="141"/>
      <c r="C64" s="129"/>
      <c r="D64" s="129"/>
      <c r="E64" s="24" t="s">
        <v>491</v>
      </c>
      <c r="F64" s="24" t="s">
        <v>558</v>
      </c>
      <c r="G64" s="24"/>
      <c r="H64" s="24" t="s">
        <v>559</v>
      </c>
      <c r="I64" s="33">
        <v>120</v>
      </c>
      <c r="J64" s="33"/>
      <c r="K64" s="33"/>
      <c r="L64" s="24"/>
      <c r="M64" s="33"/>
      <c r="N64" s="24">
        <v>350</v>
      </c>
      <c r="O64" s="33">
        <f t="shared" si="15"/>
        <v>42000</v>
      </c>
      <c r="P64" s="24"/>
      <c r="Q64" s="33">
        <f t="shared" si="24"/>
        <v>0</v>
      </c>
      <c r="R64" s="24"/>
      <c r="S64" s="33">
        <f t="shared" si="3"/>
        <v>0</v>
      </c>
      <c r="T64" s="24"/>
      <c r="U64" s="33">
        <f t="shared" si="25"/>
        <v>0</v>
      </c>
      <c r="V64" s="24"/>
      <c r="W64" s="33">
        <f t="shared" si="18"/>
        <v>0</v>
      </c>
      <c r="X64" s="24"/>
      <c r="Y64" s="33">
        <f t="shared" si="26"/>
        <v>0</v>
      </c>
      <c r="Z64" s="24"/>
      <c r="AA64" s="33">
        <f t="shared" si="27"/>
        <v>0</v>
      </c>
      <c r="AB64" s="24"/>
      <c r="AC64" s="33">
        <f t="shared" si="28"/>
        <v>0</v>
      </c>
      <c r="AD64" s="24">
        <v>350</v>
      </c>
      <c r="AE64" s="33">
        <f t="shared" si="29"/>
        <v>42000</v>
      </c>
      <c r="AF64" s="24"/>
      <c r="AG64" s="33">
        <f t="shared" si="23"/>
        <v>0</v>
      </c>
      <c r="AH64" s="34">
        <f>O64+AE64</f>
        <v>84000</v>
      </c>
    </row>
    <row r="65" spans="2:34" ht="63" x14ac:dyDescent="0.25">
      <c r="B65" s="141"/>
      <c r="C65" s="131" t="s">
        <v>492</v>
      </c>
      <c r="D65" s="131" t="s">
        <v>493</v>
      </c>
      <c r="E65" s="24" t="s">
        <v>494</v>
      </c>
      <c r="F65" s="24" t="s">
        <v>560</v>
      </c>
      <c r="G65" s="24"/>
      <c r="H65" s="24" t="s">
        <v>561</v>
      </c>
      <c r="I65" s="33">
        <v>120</v>
      </c>
      <c r="J65" s="33"/>
      <c r="K65" s="33"/>
      <c r="L65" s="24"/>
      <c r="M65" s="33"/>
      <c r="N65" s="24"/>
      <c r="O65" s="33"/>
      <c r="P65" s="24">
        <v>60</v>
      </c>
      <c r="Q65" s="33">
        <f t="shared" si="24"/>
        <v>7200</v>
      </c>
      <c r="R65" s="24"/>
      <c r="S65" s="33">
        <f t="shared" si="3"/>
        <v>0</v>
      </c>
      <c r="T65" s="24">
        <v>60</v>
      </c>
      <c r="U65" s="33">
        <f t="shared" si="25"/>
        <v>7200</v>
      </c>
      <c r="V65" s="24"/>
      <c r="W65" s="33">
        <f t="shared" si="18"/>
        <v>0</v>
      </c>
      <c r="X65" s="24">
        <v>60</v>
      </c>
      <c r="Y65" s="33">
        <f t="shared" si="26"/>
        <v>7200</v>
      </c>
      <c r="Z65" s="24"/>
      <c r="AA65" s="33">
        <f t="shared" si="27"/>
        <v>0</v>
      </c>
      <c r="AB65" s="24"/>
      <c r="AC65" s="33">
        <f t="shared" si="28"/>
        <v>0</v>
      </c>
      <c r="AD65" s="24"/>
      <c r="AE65" s="33"/>
      <c r="AF65" s="24">
        <v>60</v>
      </c>
      <c r="AG65" s="33">
        <f t="shared" si="23"/>
        <v>7200</v>
      </c>
      <c r="AH65" s="34">
        <f>Q65+U65+Y65+AG65</f>
        <v>28800</v>
      </c>
    </row>
    <row r="66" spans="2:34" ht="63" x14ac:dyDescent="0.25">
      <c r="B66" s="141"/>
      <c r="C66" s="130"/>
      <c r="D66" s="130"/>
      <c r="E66" s="131" t="s">
        <v>495</v>
      </c>
      <c r="F66" s="24" t="s">
        <v>562</v>
      </c>
      <c r="G66" s="24"/>
      <c r="H66" s="24" t="s">
        <v>563</v>
      </c>
      <c r="I66" s="33">
        <v>100</v>
      </c>
      <c r="J66" s="33"/>
      <c r="K66" s="33"/>
      <c r="L66" s="24"/>
      <c r="M66" s="33"/>
      <c r="N66" s="24"/>
      <c r="O66" s="33"/>
      <c r="P66" s="24"/>
      <c r="Q66" s="33"/>
      <c r="R66" s="24"/>
      <c r="S66" s="33">
        <f t="shared" si="3"/>
        <v>0</v>
      </c>
      <c r="T66" s="24"/>
      <c r="U66" s="33"/>
      <c r="V66" s="24">
        <v>48</v>
      </c>
      <c r="W66" s="33">
        <f t="shared" si="18"/>
        <v>4800</v>
      </c>
      <c r="X66" s="24"/>
      <c r="Y66" s="33"/>
      <c r="Z66" s="24"/>
      <c r="AA66" s="33">
        <f t="shared" si="27"/>
        <v>0</v>
      </c>
      <c r="AB66" s="24">
        <v>48</v>
      </c>
      <c r="AC66" s="33">
        <f t="shared" si="28"/>
        <v>4800</v>
      </c>
      <c r="AD66" s="24"/>
      <c r="AE66" s="33"/>
      <c r="AF66" s="24"/>
      <c r="AG66" s="33"/>
      <c r="AH66" s="34">
        <f>W66+AC66</f>
        <v>9600</v>
      </c>
    </row>
    <row r="67" spans="2:34" ht="47.25" x14ac:dyDescent="0.25">
      <c r="B67" s="141"/>
      <c r="C67" s="130"/>
      <c r="D67" s="130"/>
      <c r="E67" s="129"/>
      <c r="F67" s="24" t="s">
        <v>564</v>
      </c>
      <c r="G67" s="24"/>
      <c r="H67" s="24" t="s">
        <v>565</v>
      </c>
      <c r="I67" s="33">
        <v>100</v>
      </c>
      <c r="J67" s="33"/>
      <c r="K67" s="33"/>
      <c r="L67" s="24"/>
      <c r="M67" s="33"/>
      <c r="N67" s="24"/>
      <c r="O67" s="33"/>
      <c r="P67" s="24"/>
      <c r="Q67" s="33"/>
      <c r="R67" s="24">
        <v>200</v>
      </c>
      <c r="S67" s="33">
        <f t="shared" si="3"/>
        <v>20000</v>
      </c>
      <c r="T67" s="24"/>
      <c r="U67" s="33"/>
      <c r="V67" s="24"/>
      <c r="W67" s="33"/>
      <c r="X67" s="24"/>
      <c r="Y67" s="33"/>
      <c r="Z67" s="24"/>
      <c r="AA67" s="33">
        <f t="shared" si="27"/>
        <v>0</v>
      </c>
      <c r="AB67" s="24"/>
      <c r="AC67" s="33"/>
      <c r="AD67" s="24"/>
      <c r="AE67" s="33"/>
      <c r="AF67" s="24"/>
      <c r="AG67" s="33"/>
      <c r="AH67" s="34">
        <f>S67</f>
        <v>20000</v>
      </c>
    </row>
    <row r="68" spans="2:34" ht="31.5" x14ac:dyDescent="0.25">
      <c r="B68" s="141"/>
      <c r="C68" s="130"/>
      <c r="D68" s="130"/>
      <c r="E68" s="24" t="s">
        <v>496</v>
      </c>
      <c r="F68" s="24" t="s">
        <v>566</v>
      </c>
      <c r="G68" s="24"/>
      <c r="H68" s="24" t="s">
        <v>567</v>
      </c>
      <c r="I68" s="33">
        <v>60</v>
      </c>
      <c r="J68" s="33"/>
      <c r="K68" s="33"/>
      <c r="L68" s="24"/>
      <c r="M68" s="33"/>
      <c r="N68" s="24"/>
      <c r="O68" s="33"/>
      <c r="P68" s="24"/>
      <c r="Q68" s="33"/>
      <c r="R68" s="24"/>
      <c r="S68" s="33"/>
      <c r="T68" s="24"/>
      <c r="U68" s="33"/>
      <c r="V68" s="24"/>
      <c r="W68" s="33"/>
      <c r="X68" s="24"/>
      <c r="Y68" s="33"/>
      <c r="Z68" s="24">
        <v>1500</v>
      </c>
      <c r="AA68" s="33">
        <f t="shared" si="27"/>
        <v>90000</v>
      </c>
      <c r="AB68" s="24"/>
      <c r="AC68" s="33"/>
      <c r="AD68" s="24"/>
      <c r="AE68" s="33"/>
      <c r="AF68" s="24"/>
      <c r="AG68" s="33"/>
      <c r="AH68" s="34"/>
    </row>
    <row r="69" spans="2:34" ht="47.25" x14ac:dyDescent="0.25">
      <c r="B69" s="141"/>
      <c r="C69" s="129"/>
      <c r="D69" s="129"/>
      <c r="E69" s="24" t="s">
        <v>497</v>
      </c>
      <c r="F69" s="24" t="s">
        <v>568</v>
      </c>
      <c r="G69" s="24"/>
      <c r="H69" s="24" t="s">
        <v>569</v>
      </c>
      <c r="I69" s="33">
        <v>100</v>
      </c>
      <c r="J69" s="33"/>
      <c r="K69" s="33"/>
      <c r="L69" s="24"/>
      <c r="M69" s="33"/>
      <c r="N69" s="24">
        <v>80</v>
      </c>
      <c r="O69" s="33">
        <f>I69*N69</f>
        <v>8000</v>
      </c>
      <c r="P69" s="24"/>
      <c r="Q69" s="33"/>
      <c r="R69" s="24">
        <v>80</v>
      </c>
      <c r="S69" s="33">
        <f>I69*N69</f>
        <v>8000</v>
      </c>
      <c r="T69" s="24"/>
      <c r="U69" s="33"/>
      <c r="V69" s="24"/>
      <c r="W69" s="33"/>
      <c r="X69" s="24"/>
      <c r="Y69" s="33"/>
      <c r="Z69" s="24">
        <v>80</v>
      </c>
      <c r="AA69" s="33">
        <f>I69*Z69</f>
        <v>8000</v>
      </c>
      <c r="AB69" s="24"/>
      <c r="AC69" s="33"/>
      <c r="AD69" s="24"/>
      <c r="AE69" s="33"/>
      <c r="AF69" s="24">
        <v>80</v>
      </c>
      <c r="AG69" s="33">
        <f>I69*AF69</f>
        <v>8000</v>
      </c>
      <c r="AH69" s="34">
        <f>O69+S69+AA69+AG69</f>
        <v>32000</v>
      </c>
    </row>
    <row r="70" spans="2:34" ht="63" x14ac:dyDescent="0.25">
      <c r="B70" s="141"/>
      <c r="C70" s="141" t="s">
        <v>498</v>
      </c>
      <c r="D70" s="141" t="s">
        <v>499</v>
      </c>
      <c r="E70" s="131" t="s">
        <v>500</v>
      </c>
      <c r="F70" s="24" t="s">
        <v>570</v>
      </c>
      <c r="G70" s="24"/>
      <c r="H70" s="24" t="s">
        <v>571</v>
      </c>
      <c r="I70" s="33">
        <v>240</v>
      </c>
      <c r="J70" s="33"/>
      <c r="K70" s="33"/>
      <c r="L70" s="24"/>
      <c r="M70" s="33"/>
      <c r="N70" s="24">
        <v>6</v>
      </c>
      <c r="O70" s="33">
        <f>I70*N70</f>
        <v>1440</v>
      </c>
      <c r="P70" s="24"/>
      <c r="Q70" s="33"/>
      <c r="R70" s="24">
        <v>6</v>
      </c>
      <c r="S70" s="33">
        <f>I70*R70</f>
        <v>1440</v>
      </c>
      <c r="T70" s="24"/>
      <c r="U70" s="33"/>
      <c r="V70" s="24">
        <v>6</v>
      </c>
      <c r="W70" s="33">
        <f>I70*V70</f>
        <v>1440</v>
      </c>
      <c r="X70" s="24"/>
      <c r="Y70" s="33"/>
      <c r="Z70" s="24">
        <v>6</v>
      </c>
      <c r="AA70" s="33">
        <f>I70*Z70</f>
        <v>1440</v>
      </c>
      <c r="AB70" s="24"/>
      <c r="AC70" s="33"/>
      <c r="AD70" s="24"/>
      <c r="AE70" s="33"/>
      <c r="AF70" s="24">
        <v>6</v>
      </c>
      <c r="AG70" s="33">
        <f>I70*AF70</f>
        <v>1440</v>
      </c>
      <c r="AH70" s="34">
        <f>O70+S70+W70+AA70</f>
        <v>5760</v>
      </c>
    </row>
    <row r="71" spans="2:34" ht="63" x14ac:dyDescent="0.25">
      <c r="B71" s="141"/>
      <c r="C71" s="141"/>
      <c r="D71" s="141"/>
      <c r="E71" s="130"/>
      <c r="F71" s="24" t="s">
        <v>572</v>
      </c>
      <c r="G71" s="24"/>
      <c r="H71" s="24" t="s">
        <v>573</v>
      </c>
      <c r="I71" s="33">
        <v>50000</v>
      </c>
      <c r="J71" s="33"/>
      <c r="K71" s="33"/>
      <c r="L71" s="24"/>
      <c r="M71" s="33"/>
      <c r="N71" s="24">
        <v>1</v>
      </c>
      <c r="O71" s="33">
        <f>I71*N71</f>
        <v>50000</v>
      </c>
      <c r="P71" s="24"/>
      <c r="Q71" s="33"/>
      <c r="R71" s="24"/>
      <c r="S71" s="33"/>
      <c r="T71" s="24"/>
      <c r="U71" s="33"/>
      <c r="V71" s="24"/>
      <c r="W71" s="33"/>
      <c r="X71" s="24"/>
      <c r="Y71" s="33"/>
      <c r="Z71" s="24"/>
      <c r="AA71" s="33"/>
      <c r="AB71" s="24"/>
      <c r="AC71" s="33"/>
      <c r="AD71" s="24"/>
      <c r="AE71" s="33"/>
      <c r="AF71" s="24"/>
      <c r="AG71" s="33"/>
      <c r="AH71" s="34">
        <f>O71</f>
        <v>50000</v>
      </c>
    </row>
    <row r="72" spans="2:34" ht="31.5" x14ac:dyDescent="0.25">
      <c r="B72" s="141"/>
      <c r="C72" s="141"/>
      <c r="D72" s="141"/>
      <c r="E72" s="129"/>
      <c r="F72" s="24" t="s">
        <v>574</v>
      </c>
      <c r="G72" s="24"/>
      <c r="H72" s="24" t="s">
        <v>575</v>
      </c>
      <c r="I72" s="33">
        <v>1200</v>
      </c>
      <c r="J72" s="33">
        <v>1</v>
      </c>
      <c r="K72" s="33">
        <f>I72*J72</f>
        <v>1200</v>
      </c>
      <c r="L72" s="24">
        <v>1</v>
      </c>
      <c r="M72" s="33">
        <f>J72*K72</f>
        <v>1200</v>
      </c>
      <c r="N72" s="24">
        <v>1</v>
      </c>
      <c r="O72" s="33">
        <f>I72*N72</f>
        <v>1200</v>
      </c>
      <c r="P72" s="24">
        <v>1</v>
      </c>
      <c r="Q72" s="33">
        <f>I72*P72</f>
        <v>1200</v>
      </c>
      <c r="R72" s="24">
        <v>1</v>
      </c>
      <c r="S72" s="33">
        <f>I72*R72</f>
        <v>1200</v>
      </c>
      <c r="T72" s="24">
        <v>1</v>
      </c>
      <c r="U72" s="33">
        <f>I72*T72</f>
        <v>1200</v>
      </c>
      <c r="V72" s="24">
        <v>1</v>
      </c>
      <c r="W72" s="33">
        <f>I72*V72</f>
        <v>1200</v>
      </c>
      <c r="X72" s="24">
        <v>1</v>
      </c>
      <c r="Y72" s="33">
        <f>I72*X72</f>
        <v>1200</v>
      </c>
      <c r="Z72" s="24">
        <v>1</v>
      </c>
      <c r="AA72" s="33">
        <f>I72*Z72</f>
        <v>1200</v>
      </c>
      <c r="AB72" s="24">
        <v>1</v>
      </c>
      <c r="AC72" s="33">
        <f>I72*AB72</f>
        <v>1200</v>
      </c>
      <c r="AD72" s="24">
        <v>1</v>
      </c>
      <c r="AE72" s="33">
        <f>I72*AD72</f>
        <v>1200</v>
      </c>
      <c r="AF72" s="24">
        <v>1</v>
      </c>
      <c r="AG72" s="33">
        <f>I72*AF72</f>
        <v>1200</v>
      </c>
      <c r="AH72" s="34">
        <f>K72+M72+O72+Q72+S72+U72+W72+Y72+AA72+AC72+AE72+AG72</f>
        <v>14400</v>
      </c>
    </row>
    <row r="73" spans="2:34" ht="47.25" x14ac:dyDescent="0.25">
      <c r="B73" s="141"/>
      <c r="C73" s="132"/>
      <c r="D73" s="141"/>
      <c r="E73" s="24" t="s">
        <v>501</v>
      </c>
      <c r="F73" s="24" t="s">
        <v>576</v>
      </c>
      <c r="G73" s="24"/>
      <c r="H73" s="24" t="s">
        <v>577</v>
      </c>
      <c r="I73" s="33">
        <v>120</v>
      </c>
      <c r="J73" s="33"/>
      <c r="K73" s="33"/>
      <c r="L73" s="24"/>
      <c r="M73" s="33"/>
      <c r="N73" s="24">
        <v>30</v>
      </c>
      <c r="O73" s="33">
        <f>I73*N73</f>
        <v>3600</v>
      </c>
      <c r="P73" s="24"/>
      <c r="Q73" s="33"/>
      <c r="R73" s="24"/>
      <c r="S73" s="33"/>
      <c r="T73" s="24"/>
      <c r="U73" s="33"/>
      <c r="V73" s="24"/>
      <c r="W73" s="33"/>
      <c r="X73" s="24"/>
      <c r="Y73" s="33"/>
      <c r="Z73" s="24"/>
      <c r="AA73" s="33"/>
      <c r="AB73" s="24"/>
      <c r="AC73" s="33"/>
      <c r="AD73" s="24"/>
      <c r="AE73" s="33"/>
      <c r="AF73" s="24"/>
      <c r="AG73" s="33"/>
      <c r="AH73" s="34">
        <f>O73</f>
        <v>3600</v>
      </c>
    </row>
    <row r="74" spans="2:34" ht="47.25" x14ac:dyDescent="0.25">
      <c r="B74" s="141"/>
      <c r="C74" s="132"/>
      <c r="D74" s="141"/>
      <c r="E74" s="24" t="s">
        <v>502</v>
      </c>
      <c r="F74" s="24" t="s">
        <v>578</v>
      </c>
      <c r="G74" s="24"/>
      <c r="H74" s="71">
        <v>70000</v>
      </c>
      <c r="I74" s="33">
        <v>35000</v>
      </c>
      <c r="J74" s="33"/>
      <c r="K74" s="33"/>
      <c r="L74" s="24"/>
      <c r="M74" s="33"/>
      <c r="N74" s="24"/>
      <c r="O74" s="33"/>
      <c r="P74" s="24"/>
      <c r="Q74" s="33"/>
      <c r="R74" s="24"/>
      <c r="S74" s="33"/>
      <c r="T74" s="72">
        <v>1</v>
      </c>
      <c r="U74" s="33">
        <f>I74*T74</f>
        <v>35000</v>
      </c>
      <c r="V74" s="24"/>
      <c r="W74" s="33"/>
      <c r="X74" s="24"/>
      <c r="Y74" s="33"/>
      <c r="Z74" s="24"/>
      <c r="AA74" s="33"/>
      <c r="AB74" s="24"/>
      <c r="AC74" s="33"/>
      <c r="AD74" s="24"/>
      <c r="AE74" s="33"/>
      <c r="AF74" s="24">
        <v>1</v>
      </c>
      <c r="AG74" s="33">
        <f>I74*AF74</f>
        <v>35000</v>
      </c>
      <c r="AH74" s="34">
        <f>U74+AG74</f>
        <v>70000</v>
      </c>
    </row>
    <row r="75" spans="2:34" x14ac:dyDescent="0.25">
      <c r="AH75" s="63">
        <f>SUM(AH3:AH74)</f>
        <v>1191987</v>
      </c>
    </row>
  </sheetData>
  <mergeCells count="45">
    <mergeCell ref="B3:B74"/>
    <mergeCell ref="C65:C69"/>
    <mergeCell ref="D65:D69"/>
    <mergeCell ref="E66:E67"/>
    <mergeCell ref="C70:C74"/>
    <mergeCell ref="D70:D74"/>
    <mergeCell ref="E70:E72"/>
    <mergeCell ref="C31:C64"/>
    <mergeCell ref="D31:D64"/>
    <mergeCell ref="C3:C30"/>
    <mergeCell ref="E57:E63"/>
    <mergeCell ref="D3:D30"/>
    <mergeCell ref="E31:E35"/>
    <mergeCell ref="E36:E38"/>
    <mergeCell ref="E25:E30"/>
    <mergeCell ref="E39:E44"/>
    <mergeCell ref="B1:B2"/>
    <mergeCell ref="C1:C2"/>
    <mergeCell ref="D1:D2"/>
    <mergeCell ref="E1:E2"/>
    <mergeCell ref="F1:F2"/>
    <mergeCell ref="AF1:AG1"/>
    <mergeCell ref="AH1:AH2"/>
    <mergeCell ref="E4:E5"/>
    <mergeCell ref="R1:S1"/>
    <mergeCell ref="T1:U1"/>
    <mergeCell ref="V1:W1"/>
    <mergeCell ref="X1:Y1"/>
    <mergeCell ref="Z1:AA1"/>
    <mergeCell ref="AB1:AC1"/>
    <mergeCell ref="H1:H2"/>
    <mergeCell ref="AD1:AE1"/>
    <mergeCell ref="I1:I2"/>
    <mergeCell ref="J1:K1"/>
    <mergeCell ref="L1:M1"/>
    <mergeCell ref="N1:O1"/>
    <mergeCell ref="P1:Q1"/>
    <mergeCell ref="E46:E49"/>
    <mergeCell ref="E52:E54"/>
    <mergeCell ref="E55:E56"/>
    <mergeCell ref="G1:G2"/>
    <mergeCell ref="E6:E9"/>
    <mergeCell ref="E10:E11"/>
    <mergeCell ref="E12:E21"/>
    <mergeCell ref="E23:E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63"/>
  <sheetViews>
    <sheetView zoomScale="60" zoomScaleNormal="60" workbookViewId="0">
      <selection activeCell="B7" sqref="B7:B13"/>
    </sheetView>
  </sheetViews>
  <sheetFormatPr defaultColWidth="8.7109375" defaultRowHeight="15" x14ac:dyDescent="0.25"/>
  <cols>
    <col min="1" max="1" width="24.5703125" style="46" customWidth="1"/>
    <col min="2" max="2" width="27.85546875" style="46" customWidth="1"/>
    <col min="3" max="3" width="28.5703125" style="46" customWidth="1"/>
    <col min="4" max="4" width="55.5703125" style="46" customWidth="1"/>
    <col min="5" max="5" width="30.28515625" style="46" customWidth="1"/>
    <col min="6" max="6" width="8.7109375" style="46"/>
    <col min="7" max="7" width="18" style="46" customWidth="1"/>
    <col min="8" max="8" width="12" style="46" customWidth="1"/>
    <col min="9" max="9" width="8.7109375" style="46"/>
    <col min="10" max="10" width="14.7109375" style="46" customWidth="1"/>
    <col min="11" max="11" width="8.7109375" style="46"/>
    <col min="12" max="12" width="11.28515625" style="46" customWidth="1"/>
    <col min="13" max="13" width="8.7109375" style="46"/>
    <col min="14" max="14" width="13.42578125" style="46" customWidth="1"/>
    <col min="15" max="15" width="8.7109375" style="46"/>
    <col min="16" max="16" width="10.42578125" style="46" customWidth="1"/>
    <col min="17" max="17" width="8.7109375" style="46"/>
    <col min="18" max="18" width="11.42578125" style="46" customWidth="1"/>
    <col min="19" max="19" width="8.7109375" style="46"/>
    <col min="20" max="20" width="10.42578125" style="46" customWidth="1"/>
    <col min="21" max="21" width="8.7109375" style="46"/>
    <col min="22" max="22" width="17.140625" style="46" customWidth="1"/>
    <col min="23" max="23" width="8.7109375" style="46"/>
    <col min="24" max="24" width="10.5703125" style="46" customWidth="1"/>
    <col min="25" max="25" width="8.7109375" style="46"/>
    <col min="26" max="26" width="14.42578125" style="46" customWidth="1"/>
    <col min="27" max="27" width="8.7109375" style="46"/>
    <col min="28" max="28" width="12.7109375" style="46" customWidth="1"/>
    <col min="29" max="29" width="8.7109375" style="46"/>
    <col min="30" max="30" width="9.140625" style="46" customWidth="1"/>
    <col min="31" max="31" width="8.7109375" style="46"/>
    <col min="32" max="32" width="10.7109375" style="46" customWidth="1"/>
    <col min="33" max="33" width="21" style="46" customWidth="1"/>
    <col min="34" max="36" width="8.7109375" style="46"/>
    <col min="37" max="37" width="18.5703125" style="46" customWidth="1"/>
    <col min="38" max="16384" width="8.7109375" style="46"/>
  </cols>
  <sheetData>
    <row r="1" spans="1:33" ht="15.75" x14ac:dyDescent="0.25">
      <c r="A1" s="171" t="s">
        <v>20</v>
      </c>
      <c r="B1" s="171" t="s">
        <v>0</v>
      </c>
      <c r="C1" s="171" t="s">
        <v>1</v>
      </c>
      <c r="D1" s="171" t="s">
        <v>2</v>
      </c>
      <c r="E1" s="171" t="s">
        <v>3</v>
      </c>
      <c r="F1" s="174" t="s">
        <v>63</v>
      </c>
      <c r="G1" s="171" t="s">
        <v>4</v>
      </c>
      <c r="H1" s="171" t="s">
        <v>5</v>
      </c>
      <c r="I1" s="172" t="s">
        <v>6</v>
      </c>
      <c r="J1" s="173"/>
      <c r="K1" s="172" t="s">
        <v>9</v>
      </c>
      <c r="L1" s="173"/>
      <c r="M1" s="172" t="s">
        <v>10</v>
      </c>
      <c r="N1" s="173"/>
      <c r="O1" s="172" t="s">
        <v>11</v>
      </c>
      <c r="P1" s="173"/>
      <c r="Q1" s="172" t="s">
        <v>12</v>
      </c>
      <c r="R1" s="173"/>
      <c r="S1" s="172" t="s">
        <v>13</v>
      </c>
      <c r="T1" s="173"/>
      <c r="U1" s="172" t="s">
        <v>14</v>
      </c>
      <c r="V1" s="173"/>
      <c r="W1" s="172" t="s">
        <v>15</v>
      </c>
      <c r="X1" s="173"/>
      <c r="Y1" s="172" t="s">
        <v>16</v>
      </c>
      <c r="Z1" s="173"/>
      <c r="AA1" s="172" t="s">
        <v>17</v>
      </c>
      <c r="AB1" s="173"/>
      <c r="AC1" s="172" t="s">
        <v>18</v>
      </c>
      <c r="AD1" s="173"/>
      <c r="AE1" s="172" t="s">
        <v>19</v>
      </c>
      <c r="AF1" s="173"/>
      <c r="AG1" s="171" t="s">
        <v>21</v>
      </c>
    </row>
    <row r="2" spans="1:33" ht="15.75" x14ac:dyDescent="0.25">
      <c r="A2" s="171"/>
      <c r="B2" s="171"/>
      <c r="C2" s="171"/>
      <c r="D2" s="171"/>
      <c r="E2" s="171"/>
      <c r="F2" s="174"/>
      <c r="G2" s="171"/>
      <c r="H2" s="171"/>
      <c r="I2" s="47" t="s">
        <v>7</v>
      </c>
      <c r="J2" s="48" t="s">
        <v>8</v>
      </c>
      <c r="K2" s="47" t="s">
        <v>7</v>
      </c>
      <c r="L2" s="48" t="s">
        <v>8</v>
      </c>
      <c r="M2" s="47" t="s">
        <v>7</v>
      </c>
      <c r="N2" s="48" t="s">
        <v>8</v>
      </c>
      <c r="O2" s="47" t="s">
        <v>7</v>
      </c>
      <c r="P2" s="48" t="s">
        <v>8</v>
      </c>
      <c r="Q2" s="47" t="s">
        <v>7</v>
      </c>
      <c r="R2" s="48" t="s">
        <v>8</v>
      </c>
      <c r="S2" s="47" t="s">
        <v>7</v>
      </c>
      <c r="T2" s="48" t="s">
        <v>8</v>
      </c>
      <c r="U2" s="47" t="s">
        <v>7</v>
      </c>
      <c r="V2" s="48" t="s">
        <v>8</v>
      </c>
      <c r="W2" s="47" t="s">
        <v>7</v>
      </c>
      <c r="X2" s="48" t="s">
        <v>8</v>
      </c>
      <c r="Y2" s="47" t="s">
        <v>7</v>
      </c>
      <c r="Z2" s="48" t="s">
        <v>8</v>
      </c>
      <c r="AA2" s="47" t="s">
        <v>7</v>
      </c>
      <c r="AB2" s="48" t="s">
        <v>8</v>
      </c>
      <c r="AC2" s="47" t="s">
        <v>7</v>
      </c>
      <c r="AD2" s="48" t="s">
        <v>8</v>
      </c>
      <c r="AE2" s="47" t="s">
        <v>7</v>
      </c>
      <c r="AF2" s="48" t="s">
        <v>8</v>
      </c>
      <c r="AG2" s="171"/>
    </row>
    <row r="3" spans="1:33" ht="31.5" x14ac:dyDescent="0.25">
      <c r="A3" s="131" t="s">
        <v>467</v>
      </c>
      <c r="B3" s="177" t="s">
        <v>461</v>
      </c>
      <c r="C3" s="131" t="s">
        <v>462</v>
      </c>
      <c r="D3" s="24" t="s">
        <v>463</v>
      </c>
      <c r="E3" s="24"/>
      <c r="F3" s="24"/>
      <c r="G3" s="24"/>
      <c r="H3" s="49">
        <v>1500</v>
      </c>
      <c r="I3" s="50">
        <v>1</v>
      </c>
      <c r="J3" s="50">
        <f t="shared" ref="J3:J14" si="0">$H3*I3</f>
        <v>1500</v>
      </c>
      <c r="K3" s="50"/>
      <c r="L3" s="50">
        <f t="shared" ref="L3:L6" si="1">$H3*K3</f>
        <v>0</v>
      </c>
      <c r="M3" s="50"/>
      <c r="N3" s="50">
        <f t="shared" ref="N3:N6" si="2">$H3*M3</f>
        <v>0</v>
      </c>
      <c r="O3" s="50"/>
      <c r="P3" s="50">
        <f t="shared" ref="P3:P6" si="3">$H3*O3</f>
        <v>0</v>
      </c>
      <c r="Q3" s="50"/>
      <c r="R3" s="50">
        <f t="shared" ref="R3:R6" si="4">$H3*Q3</f>
        <v>0</v>
      </c>
      <c r="S3" s="50"/>
      <c r="T3" s="50">
        <f t="shared" ref="T3:T6" si="5">$H3*S3</f>
        <v>0</v>
      </c>
      <c r="U3" s="50"/>
      <c r="V3" s="50">
        <f t="shared" ref="V3:V6" si="6">$H3*U3</f>
        <v>0</v>
      </c>
      <c r="W3" s="50"/>
      <c r="X3" s="50">
        <f t="shared" ref="X3:X6" si="7">$H3*W3</f>
        <v>0</v>
      </c>
      <c r="Y3" s="50"/>
      <c r="Z3" s="50">
        <f t="shared" ref="Z3:Z6" si="8">$H3*Y3</f>
        <v>0</v>
      </c>
      <c r="AA3" s="50"/>
      <c r="AB3" s="50">
        <f t="shared" ref="AB3:AB6" si="9">$H3*AA3</f>
        <v>0</v>
      </c>
      <c r="AC3" s="50"/>
      <c r="AD3" s="50">
        <f t="shared" ref="AD3:AD6" si="10">$H3*AC3</f>
        <v>0</v>
      </c>
      <c r="AE3" s="50"/>
      <c r="AF3" s="50">
        <f t="shared" ref="AF3:AF6" si="11">$H3*AE3</f>
        <v>0</v>
      </c>
      <c r="AG3" s="51">
        <f t="shared" ref="AG3:AG6" si="12">J3+L3+N3+P3+R3+T3+V3+X3+Z3+AB3+AD3+AF3</f>
        <v>1500</v>
      </c>
    </row>
    <row r="4" spans="1:33" ht="46.5" customHeight="1" x14ac:dyDescent="0.25">
      <c r="A4" s="175"/>
      <c r="B4" s="175"/>
      <c r="C4" s="175"/>
      <c r="D4" s="55" t="s">
        <v>464</v>
      </c>
      <c r="E4" s="24"/>
      <c r="F4" s="24"/>
      <c r="G4" s="24"/>
      <c r="H4" s="86">
        <v>500</v>
      </c>
      <c r="I4" s="77">
        <v>10</v>
      </c>
      <c r="J4" s="77">
        <f t="shared" si="0"/>
        <v>5000</v>
      </c>
      <c r="K4" s="81">
        <v>10</v>
      </c>
      <c r="L4" s="77">
        <f t="shared" si="1"/>
        <v>5000</v>
      </c>
      <c r="M4" s="81">
        <v>10</v>
      </c>
      <c r="N4" s="77">
        <f t="shared" si="2"/>
        <v>5000</v>
      </c>
      <c r="O4" s="81">
        <v>10</v>
      </c>
      <c r="P4" s="77">
        <f t="shared" si="3"/>
        <v>5000</v>
      </c>
      <c r="Q4" s="81">
        <v>10</v>
      </c>
      <c r="R4" s="77">
        <f t="shared" si="4"/>
        <v>5000</v>
      </c>
      <c r="S4" s="81">
        <v>10</v>
      </c>
      <c r="T4" s="77">
        <f t="shared" si="5"/>
        <v>5000</v>
      </c>
      <c r="U4" s="81">
        <v>10</v>
      </c>
      <c r="V4" s="77">
        <f t="shared" si="6"/>
        <v>5000</v>
      </c>
      <c r="W4" s="81">
        <v>10</v>
      </c>
      <c r="X4" s="77">
        <f t="shared" si="7"/>
        <v>5000</v>
      </c>
      <c r="Y4" s="81">
        <v>10</v>
      </c>
      <c r="Z4" s="77">
        <f t="shared" si="8"/>
        <v>5000</v>
      </c>
      <c r="AA4" s="81">
        <v>10</v>
      </c>
      <c r="AB4" s="77">
        <f t="shared" si="9"/>
        <v>5000</v>
      </c>
      <c r="AC4" s="81">
        <v>10</v>
      </c>
      <c r="AD4" s="77">
        <f t="shared" si="10"/>
        <v>5000</v>
      </c>
      <c r="AE4" s="81">
        <v>10</v>
      </c>
      <c r="AF4" s="77">
        <f t="shared" si="11"/>
        <v>5000</v>
      </c>
      <c r="AG4" s="51">
        <f t="shared" si="12"/>
        <v>60000</v>
      </c>
    </row>
    <row r="5" spans="1:33" ht="36.6" customHeight="1" x14ac:dyDescent="0.25">
      <c r="A5" s="175"/>
      <c r="B5" s="175"/>
      <c r="C5" s="175"/>
      <c r="D5" s="55" t="s">
        <v>465</v>
      </c>
      <c r="E5" s="24"/>
      <c r="F5" s="24"/>
      <c r="G5" s="24"/>
      <c r="H5" s="33">
        <v>16.5</v>
      </c>
      <c r="I5" s="33">
        <f>15*2</f>
        <v>30</v>
      </c>
      <c r="J5" s="33">
        <f t="shared" si="0"/>
        <v>495</v>
      </c>
      <c r="K5" s="52"/>
      <c r="L5" s="50">
        <f t="shared" si="1"/>
        <v>0</v>
      </c>
      <c r="M5" s="52"/>
      <c r="N5" s="50">
        <f t="shared" si="2"/>
        <v>0</v>
      </c>
      <c r="O5" s="52"/>
      <c r="P5" s="50">
        <f t="shared" si="3"/>
        <v>0</v>
      </c>
      <c r="Q5" s="52"/>
      <c r="R5" s="50">
        <f t="shared" si="4"/>
        <v>0</v>
      </c>
      <c r="S5" s="52"/>
      <c r="T5" s="50">
        <f t="shared" si="5"/>
        <v>0</v>
      </c>
      <c r="U5" s="52"/>
      <c r="V5" s="50">
        <f t="shared" si="6"/>
        <v>0</v>
      </c>
      <c r="W5" s="52"/>
      <c r="X5" s="50">
        <f t="shared" si="7"/>
        <v>0</v>
      </c>
      <c r="Y5" s="52"/>
      <c r="Z5" s="50">
        <f t="shared" si="8"/>
        <v>0</v>
      </c>
      <c r="AA5" s="52"/>
      <c r="AB5" s="50">
        <f t="shared" si="9"/>
        <v>0</v>
      </c>
      <c r="AC5" s="52"/>
      <c r="AD5" s="50">
        <f t="shared" si="10"/>
        <v>0</v>
      </c>
      <c r="AE5" s="52"/>
      <c r="AF5" s="50">
        <f t="shared" si="11"/>
        <v>0</v>
      </c>
      <c r="AG5" s="51">
        <f t="shared" si="12"/>
        <v>495</v>
      </c>
    </row>
    <row r="6" spans="1:33" ht="54.95" customHeight="1" x14ac:dyDescent="0.25">
      <c r="A6" s="176"/>
      <c r="B6" s="176"/>
      <c r="C6" s="176"/>
      <c r="D6" s="55" t="s">
        <v>466</v>
      </c>
      <c r="E6" s="24"/>
      <c r="F6" s="24"/>
      <c r="G6" s="24"/>
      <c r="H6" s="53"/>
      <c r="I6" s="50"/>
      <c r="J6" s="50">
        <f t="shared" si="0"/>
        <v>0</v>
      </c>
      <c r="K6" s="52"/>
      <c r="L6" s="50">
        <f t="shared" si="1"/>
        <v>0</v>
      </c>
      <c r="M6" s="52"/>
      <c r="N6" s="50">
        <f t="shared" si="2"/>
        <v>0</v>
      </c>
      <c r="O6" s="52"/>
      <c r="P6" s="50">
        <f t="shared" si="3"/>
        <v>0</v>
      </c>
      <c r="Q6" s="52"/>
      <c r="R6" s="50">
        <f t="shared" si="4"/>
        <v>0</v>
      </c>
      <c r="S6" s="52"/>
      <c r="T6" s="50">
        <f t="shared" si="5"/>
        <v>0</v>
      </c>
      <c r="U6" s="52"/>
      <c r="V6" s="50">
        <f t="shared" si="6"/>
        <v>0</v>
      </c>
      <c r="W6" s="52"/>
      <c r="X6" s="50">
        <f t="shared" si="7"/>
        <v>0</v>
      </c>
      <c r="Y6" s="52"/>
      <c r="Z6" s="50">
        <f t="shared" si="8"/>
        <v>0</v>
      </c>
      <c r="AA6" s="52"/>
      <c r="AB6" s="50">
        <f t="shared" si="9"/>
        <v>0</v>
      </c>
      <c r="AC6" s="52"/>
      <c r="AD6" s="50">
        <f t="shared" si="10"/>
        <v>0</v>
      </c>
      <c r="AE6" s="52"/>
      <c r="AF6" s="50">
        <f t="shared" si="11"/>
        <v>0</v>
      </c>
      <c r="AG6" s="51">
        <f t="shared" si="12"/>
        <v>0</v>
      </c>
    </row>
    <row r="7" spans="1:33" ht="21.6" customHeight="1" x14ac:dyDescent="0.25">
      <c r="A7" s="131" t="s">
        <v>468</v>
      </c>
      <c r="B7" s="131" t="s">
        <v>469</v>
      </c>
      <c r="C7" s="131" t="s">
        <v>470</v>
      </c>
      <c r="D7" s="56" t="s">
        <v>471</v>
      </c>
      <c r="E7" s="12" t="s">
        <v>622</v>
      </c>
      <c r="F7" s="5"/>
      <c r="G7" s="5"/>
      <c r="H7" s="3">
        <v>30</v>
      </c>
      <c r="I7" s="3">
        <f>30*2</f>
        <v>60</v>
      </c>
      <c r="J7" s="3">
        <f t="shared" ref="J7" si="13">$I7*I7</f>
        <v>3600</v>
      </c>
      <c r="K7" s="52"/>
      <c r="L7" s="50">
        <f t="shared" ref="L7:L61" si="14">$H7*K7</f>
        <v>0</v>
      </c>
      <c r="M7" s="52"/>
      <c r="N7" s="50">
        <f t="shared" ref="N7:N61" si="15">$H7*M7</f>
        <v>0</v>
      </c>
      <c r="O7" s="52"/>
      <c r="P7" s="50">
        <f t="shared" ref="P7:P61" si="16">$H7*O7</f>
        <v>0</v>
      </c>
      <c r="Q7" s="52"/>
      <c r="R7" s="50">
        <f t="shared" ref="R7:R61" si="17">$H7*Q7</f>
        <v>0</v>
      </c>
      <c r="S7" s="52"/>
      <c r="T7" s="50">
        <f t="shared" ref="T7:T61" si="18">$H7*S7</f>
        <v>0</v>
      </c>
      <c r="U7" s="52"/>
      <c r="V7" s="50">
        <f t="shared" ref="V7:V61" si="19">$H7*U7</f>
        <v>0</v>
      </c>
      <c r="W7" s="52"/>
      <c r="X7" s="50">
        <f t="shared" ref="X7:X61" si="20">$H7*W7</f>
        <v>0</v>
      </c>
      <c r="Y7" s="52"/>
      <c r="Z7" s="50">
        <f t="shared" ref="Z7:Z61" si="21">$H7*Y7</f>
        <v>0</v>
      </c>
      <c r="AA7" s="52"/>
      <c r="AB7" s="50">
        <f t="shared" ref="AB7:AB61" si="22">$H7*AA7</f>
        <v>0</v>
      </c>
      <c r="AC7" s="52"/>
      <c r="AD7" s="50">
        <f t="shared" ref="AD7:AD61" si="23">$H7*AC7</f>
        <v>0</v>
      </c>
      <c r="AE7" s="52"/>
      <c r="AF7" s="50">
        <f t="shared" ref="AF7:AF61" si="24">$H7*AE7</f>
        <v>0</v>
      </c>
      <c r="AG7" s="51">
        <f t="shared" ref="AG7:AG62" si="25">J7+L7+N7+P7+R7+T7+V7+X7+Z7+AB7+AD7+AF7</f>
        <v>3600</v>
      </c>
    </row>
    <row r="8" spans="1:33" ht="47.25" x14ac:dyDescent="0.25">
      <c r="A8" s="130"/>
      <c r="B8" s="130"/>
      <c r="C8" s="130"/>
      <c r="D8" s="24" t="s">
        <v>472</v>
      </c>
      <c r="E8" s="24" t="s">
        <v>60</v>
      </c>
      <c r="F8" s="24"/>
      <c r="G8" s="24"/>
      <c r="H8" s="50">
        <v>30</v>
      </c>
      <c r="I8" s="50">
        <f>50.2</f>
        <v>50.2</v>
      </c>
      <c r="J8" s="50">
        <f t="shared" si="0"/>
        <v>1506</v>
      </c>
      <c r="K8" s="52"/>
      <c r="L8" s="50">
        <f t="shared" si="14"/>
        <v>0</v>
      </c>
      <c r="M8" s="52"/>
      <c r="N8" s="50">
        <f t="shared" si="15"/>
        <v>0</v>
      </c>
      <c r="O8" s="52"/>
      <c r="P8" s="50">
        <f t="shared" si="16"/>
        <v>0</v>
      </c>
      <c r="Q8" s="52"/>
      <c r="R8" s="50">
        <f t="shared" si="17"/>
        <v>0</v>
      </c>
      <c r="S8" s="52"/>
      <c r="T8" s="50">
        <f t="shared" si="18"/>
        <v>0</v>
      </c>
      <c r="U8" s="52"/>
      <c r="V8" s="50">
        <f t="shared" si="19"/>
        <v>0</v>
      </c>
      <c r="W8" s="52"/>
      <c r="X8" s="50">
        <f t="shared" si="20"/>
        <v>0</v>
      </c>
      <c r="Y8" s="52"/>
      <c r="Z8" s="50">
        <f t="shared" si="21"/>
        <v>0</v>
      </c>
      <c r="AA8" s="52"/>
      <c r="AB8" s="50">
        <f t="shared" si="22"/>
        <v>0</v>
      </c>
      <c r="AC8" s="52"/>
      <c r="AD8" s="50">
        <f t="shared" si="23"/>
        <v>0</v>
      </c>
      <c r="AE8" s="52"/>
      <c r="AF8" s="50">
        <f t="shared" si="24"/>
        <v>0</v>
      </c>
      <c r="AG8" s="51">
        <f t="shared" si="25"/>
        <v>1506</v>
      </c>
    </row>
    <row r="9" spans="1:33" ht="39.6" customHeight="1" x14ac:dyDescent="0.25">
      <c r="A9" s="130"/>
      <c r="B9" s="130"/>
      <c r="C9" s="130"/>
      <c r="D9" s="20" t="s">
        <v>473</v>
      </c>
      <c r="E9" s="24"/>
      <c r="F9" s="24"/>
      <c r="G9" s="24"/>
      <c r="H9" s="50"/>
      <c r="I9" s="50"/>
      <c r="J9" s="50">
        <f t="shared" si="0"/>
        <v>0</v>
      </c>
      <c r="K9" s="52"/>
      <c r="L9" s="50">
        <f t="shared" si="14"/>
        <v>0</v>
      </c>
      <c r="M9" s="52"/>
      <c r="N9" s="50">
        <f t="shared" si="15"/>
        <v>0</v>
      </c>
      <c r="O9" s="52"/>
      <c r="P9" s="50">
        <f t="shared" si="16"/>
        <v>0</v>
      </c>
      <c r="Q9" s="52"/>
      <c r="R9" s="50">
        <f t="shared" si="17"/>
        <v>0</v>
      </c>
      <c r="S9" s="52"/>
      <c r="T9" s="50">
        <f t="shared" si="18"/>
        <v>0</v>
      </c>
      <c r="U9" s="52"/>
      <c r="V9" s="50">
        <f t="shared" si="19"/>
        <v>0</v>
      </c>
      <c r="W9" s="52"/>
      <c r="X9" s="50">
        <f t="shared" si="20"/>
        <v>0</v>
      </c>
      <c r="Y9" s="52"/>
      <c r="Z9" s="50">
        <f t="shared" si="21"/>
        <v>0</v>
      </c>
      <c r="AA9" s="52"/>
      <c r="AB9" s="50">
        <f t="shared" si="22"/>
        <v>0</v>
      </c>
      <c r="AC9" s="52"/>
      <c r="AD9" s="50">
        <f t="shared" si="23"/>
        <v>0</v>
      </c>
      <c r="AE9" s="52"/>
      <c r="AF9" s="50">
        <f t="shared" si="24"/>
        <v>0</v>
      </c>
      <c r="AG9" s="51">
        <f t="shared" si="25"/>
        <v>0</v>
      </c>
    </row>
    <row r="10" spans="1:33" ht="26.1" customHeight="1" x14ac:dyDescent="0.25">
      <c r="A10" s="130"/>
      <c r="B10" s="130"/>
      <c r="C10" s="129"/>
      <c r="D10" s="20" t="s">
        <v>478</v>
      </c>
      <c r="E10" s="20"/>
      <c r="F10" s="20"/>
      <c r="G10" s="20"/>
      <c r="H10" s="86">
        <v>500</v>
      </c>
      <c r="I10" s="77">
        <v>10</v>
      </c>
      <c r="J10" s="77">
        <f t="shared" ref="J10" si="26">$H10*I10</f>
        <v>5000</v>
      </c>
      <c r="K10" s="81">
        <v>10</v>
      </c>
      <c r="L10" s="77">
        <f t="shared" si="14"/>
        <v>5000</v>
      </c>
      <c r="M10" s="81">
        <v>10</v>
      </c>
      <c r="N10" s="77">
        <f t="shared" si="15"/>
        <v>5000</v>
      </c>
      <c r="O10" s="81">
        <v>10</v>
      </c>
      <c r="P10" s="77">
        <f t="shared" si="16"/>
        <v>5000</v>
      </c>
      <c r="Q10" s="81">
        <v>10</v>
      </c>
      <c r="R10" s="77">
        <f t="shared" si="17"/>
        <v>5000</v>
      </c>
      <c r="S10" s="81">
        <v>10</v>
      </c>
      <c r="T10" s="77">
        <f t="shared" si="18"/>
        <v>5000</v>
      </c>
      <c r="U10" s="81">
        <v>10</v>
      </c>
      <c r="V10" s="77">
        <f t="shared" si="19"/>
        <v>5000</v>
      </c>
      <c r="W10" s="81">
        <v>10</v>
      </c>
      <c r="X10" s="77">
        <f t="shared" si="20"/>
        <v>5000</v>
      </c>
      <c r="Y10" s="81">
        <v>10</v>
      </c>
      <c r="Z10" s="77">
        <f t="shared" si="21"/>
        <v>5000</v>
      </c>
      <c r="AA10" s="81">
        <v>10</v>
      </c>
      <c r="AB10" s="77">
        <f t="shared" si="22"/>
        <v>5000</v>
      </c>
      <c r="AC10" s="81">
        <v>10</v>
      </c>
      <c r="AD10" s="77">
        <f t="shared" si="23"/>
        <v>5000</v>
      </c>
      <c r="AE10" s="81">
        <v>10</v>
      </c>
      <c r="AF10" s="77">
        <f t="shared" si="24"/>
        <v>5000</v>
      </c>
      <c r="AG10" s="51">
        <f t="shared" si="25"/>
        <v>60000</v>
      </c>
    </row>
    <row r="11" spans="1:33" s="52" customFormat="1" ht="74.25" customHeight="1" x14ac:dyDescent="0.25">
      <c r="A11" s="130"/>
      <c r="B11" s="130"/>
      <c r="C11" s="128" t="s">
        <v>474</v>
      </c>
      <c r="D11" s="24" t="s">
        <v>477</v>
      </c>
      <c r="E11" s="45" t="s">
        <v>87</v>
      </c>
      <c r="F11" s="45"/>
      <c r="G11" s="45" t="s">
        <v>623</v>
      </c>
      <c r="H11" s="33">
        <v>16.5</v>
      </c>
      <c r="I11" s="65">
        <f>370+5</f>
        <v>375</v>
      </c>
      <c r="J11" s="65">
        <f t="shared" ref="J11" si="27">$I11*I11</f>
        <v>140625</v>
      </c>
      <c r="K11" s="57"/>
      <c r="L11" s="65">
        <f>$I11*K11</f>
        <v>0</v>
      </c>
      <c r="M11" s="65">
        <f>370+5</f>
        <v>375</v>
      </c>
      <c r="N11" s="65">
        <f t="shared" ref="N11" si="28">$I11*M11</f>
        <v>140625</v>
      </c>
      <c r="O11" s="65"/>
      <c r="P11" s="65">
        <f t="shared" ref="P11" si="29">$I11*O11</f>
        <v>0</v>
      </c>
      <c r="Q11" s="65">
        <f>370+5</f>
        <v>375</v>
      </c>
      <c r="R11" s="65">
        <f t="shared" ref="R11" si="30">$I11*Q11</f>
        <v>140625</v>
      </c>
      <c r="S11" s="65"/>
      <c r="T11" s="65">
        <f t="shared" ref="T11" si="31">$I11*S11</f>
        <v>0</v>
      </c>
      <c r="U11" s="65">
        <f>370+5</f>
        <v>375</v>
      </c>
      <c r="V11" s="65">
        <f t="shared" ref="V11" si="32">$I11*U11</f>
        <v>140625</v>
      </c>
      <c r="W11" s="57"/>
      <c r="X11" s="65">
        <f t="shared" ref="X11" si="33">$I11*W11</f>
        <v>0</v>
      </c>
      <c r="Y11" s="65">
        <f>370+5</f>
        <v>375</v>
      </c>
      <c r="Z11" s="65">
        <f t="shared" ref="Z11" si="34">$I11*Y11</f>
        <v>140625</v>
      </c>
      <c r="AA11" s="65"/>
      <c r="AB11" s="65">
        <f t="shared" ref="AB11" si="35">$I11*AA11</f>
        <v>0</v>
      </c>
      <c r="AC11" s="65"/>
      <c r="AD11" s="65">
        <f t="shared" ref="AD11" si="36">$I11*AC11</f>
        <v>0</v>
      </c>
      <c r="AE11" s="57"/>
      <c r="AF11" s="65">
        <f t="shared" ref="AF11" si="37">$I11*AE11</f>
        <v>0</v>
      </c>
      <c r="AG11" s="51">
        <f t="shared" si="25"/>
        <v>703125</v>
      </c>
    </row>
    <row r="12" spans="1:33" s="52" customFormat="1" ht="33.950000000000003" customHeight="1" x14ac:dyDescent="0.25">
      <c r="A12" s="130"/>
      <c r="B12" s="130"/>
      <c r="C12" s="130"/>
      <c r="D12" s="44" t="s">
        <v>475</v>
      </c>
      <c r="E12" s="24"/>
      <c r="F12" s="24"/>
      <c r="G12" s="24"/>
      <c r="H12" s="50">
        <v>1000</v>
      </c>
      <c r="I12" s="50">
        <v>1</v>
      </c>
      <c r="J12" s="50">
        <f t="shared" ref="J12:J61" si="38">$H12*I12</f>
        <v>1000</v>
      </c>
      <c r="K12" s="52">
        <v>1</v>
      </c>
      <c r="L12" s="50">
        <f t="shared" si="14"/>
        <v>1000</v>
      </c>
      <c r="M12" s="52">
        <v>1</v>
      </c>
      <c r="N12" s="50">
        <f t="shared" si="15"/>
        <v>1000</v>
      </c>
      <c r="O12" s="52">
        <v>1</v>
      </c>
      <c r="P12" s="50">
        <f t="shared" si="16"/>
        <v>1000</v>
      </c>
      <c r="Q12" s="52">
        <v>1</v>
      </c>
      <c r="R12" s="50">
        <f t="shared" si="17"/>
        <v>1000</v>
      </c>
      <c r="S12" s="52">
        <v>1</v>
      </c>
      <c r="T12" s="50">
        <f t="shared" si="18"/>
        <v>1000</v>
      </c>
      <c r="U12" s="52">
        <v>1</v>
      </c>
      <c r="V12" s="50">
        <f t="shared" si="19"/>
        <v>1000</v>
      </c>
      <c r="W12" s="52">
        <v>1</v>
      </c>
      <c r="X12" s="50">
        <f t="shared" si="20"/>
        <v>1000</v>
      </c>
      <c r="Y12" s="52">
        <v>1</v>
      </c>
      <c r="Z12" s="50">
        <f t="shared" si="21"/>
        <v>1000</v>
      </c>
      <c r="AA12" s="52">
        <v>1</v>
      </c>
      <c r="AB12" s="50">
        <f t="shared" si="22"/>
        <v>1000</v>
      </c>
      <c r="AC12" s="52">
        <v>1</v>
      </c>
      <c r="AD12" s="50">
        <f t="shared" si="23"/>
        <v>1000</v>
      </c>
      <c r="AE12" s="52">
        <v>1</v>
      </c>
      <c r="AF12" s="50">
        <f t="shared" si="24"/>
        <v>1000</v>
      </c>
      <c r="AG12" s="51">
        <f t="shared" si="25"/>
        <v>12000</v>
      </c>
    </row>
    <row r="13" spans="1:33" s="52" customFormat="1" ht="27" customHeight="1" x14ac:dyDescent="0.25">
      <c r="A13" s="129"/>
      <c r="B13" s="129"/>
      <c r="C13" s="129"/>
      <c r="D13" s="24" t="s">
        <v>476</v>
      </c>
      <c r="E13" s="24"/>
      <c r="F13" s="24"/>
      <c r="G13" s="24"/>
      <c r="H13" s="86">
        <v>500</v>
      </c>
      <c r="I13" s="77">
        <v>10</v>
      </c>
      <c r="J13" s="77">
        <f t="shared" si="38"/>
        <v>5000</v>
      </c>
      <c r="K13" s="81">
        <v>10</v>
      </c>
      <c r="L13" s="77">
        <f t="shared" si="14"/>
        <v>5000</v>
      </c>
      <c r="M13" s="81">
        <v>10</v>
      </c>
      <c r="N13" s="77">
        <f t="shared" si="15"/>
        <v>5000</v>
      </c>
      <c r="O13" s="81">
        <v>10</v>
      </c>
      <c r="P13" s="77">
        <f t="shared" si="16"/>
        <v>5000</v>
      </c>
      <c r="Q13" s="81">
        <v>10</v>
      </c>
      <c r="R13" s="77">
        <f t="shared" si="17"/>
        <v>5000</v>
      </c>
      <c r="S13" s="81">
        <v>10</v>
      </c>
      <c r="T13" s="77">
        <f t="shared" si="18"/>
        <v>5000</v>
      </c>
      <c r="U13" s="81">
        <v>10</v>
      </c>
      <c r="V13" s="77">
        <f t="shared" si="19"/>
        <v>5000</v>
      </c>
      <c r="W13" s="81">
        <v>10</v>
      </c>
      <c r="X13" s="77">
        <f t="shared" si="20"/>
        <v>5000</v>
      </c>
      <c r="Y13" s="81">
        <v>10</v>
      </c>
      <c r="Z13" s="77">
        <f t="shared" si="21"/>
        <v>5000</v>
      </c>
      <c r="AA13" s="81">
        <v>10</v>
      </c>
      <c r="AB13" s="77">
        <f t="shared" si="22"/>
        <v>5000</v>
      </c>
      <c r="AC13" s="81">
        <v>10</v>
      </c>
      <c r="AD13" s="77">
        <f t="shared" si="23"/>
        <v>5000</v>
      </c>
      <c r="AE13" s="81">
        <v>10</v>
      </c>
      <c r="AF13" s="77">
        <f t="shared" si="24"/>
        <v>5000</v>
      </c>
      <c r="AG13" s="51">
        <f t="shared" si="25"/>
        <v>60000</v>
      </c>
    </row>
    <row r="14" spans="1:33" ht="15.75" x14ac:dyDescent="0.25">
      <c r="A14" s="54"/>
      <c r="B14" s="54"/>
      <c r="C14" s="54"/>
      <c r="D14" s="54"/>
      <c r="E14" s="54"/>
      <c r="F14" s="54"/>
      <c r="G14" s="54"/>
      <c r="H14" s="58"/>
      <c r="I14" s="58"/>
      <c r="J14" s="50">
        <f t="shared" si="0"/>
        <v>0</v>
      </c>
      <c r="K14" s="59"/>
      <c r="L14" s="58">
        <f t="shared" si="14"/>
        <v>0</v>
      </c>
      <c r="M14" s="59"/>
      <c r="N14" s="58">
        <f t="shared" si="15"/>
        <v>0</v>
      </c>
      <c r="O14" s="59"/>
      <c r="P14" s="58">
        <f t="shared" si="16"/>
        <v>0</v>
      </c>
      <c r="Q14" s="59"/>
      <c r="R14" s="58">
        <f t="shared" si="17"/>
        <v>0</v>
      </c>
      <c r="S14" s="59"/>
      <c r="T14" s="58">
        <f t="shared" si="18"/>
        <v>0</v>
      </c>
      <c r="U14" s="59"/>
      <c r="V14" s="58">
        <f t="shared" si="19"/>
        <v>0</v>
      </c>
      <c r="W14" s="59"/>
      <c r="X14" s="58">
        <f t="shared" si="20"/>
        <v>0</v>
      </c>
      <c r="Y14" s="59"/>
      <c r="Z14" s="58">
        <f t="shared" si="21"/>
        <v>0</v>
      </c>
      <c r="AA14" s="59"/>
      <c r="AB14" s="58">
        <f t="shared" si="22"/>
        <v>0</v>
      </c>
      <c r="AC14" s="59"/>
      <c r="AD14" s="58">
        <f t="shared" si="23"/>
        <v>0</v>
      </c>
      <c r="AE14" s="59"/>
      <c r="AF14" s="58">
        <f t="shared" si="24"/>
        <v>0</v>
      </c>
      <c r="AG14" s="60">
        <f t="shared" si="25"/>
        <v>0</v>
      </c>
    </row>
    <row r="15" spans="1:33" ht="15.75" x14ac:dyDescent="0.25">
      <c r="A15" s="24"/>
      <c r="B15" s="24"/>
      <c r="C15" s="24"/>
      <c r="D15" s="24"/>
      <c r="E15" s="24"/>
      <c r="F15" s="24"/>
      <c r="G15" s="24"/>
      <c r="H15" s="50"/>
      <c r="I15" s="50"/>
      <c r="J15" s="50">
        <f t="shared" si="38"/>
        <v>0</v>
      </c>
      <c r="K15" s="52"/>
      <c r="L15" s="50">
        <f t="shared" si="14"/>
        <v>0</v>
      </c>
      <c r="M15" s="52"/>
      <c r="N15" s="50">
        <f t="shared" si="15"/>
        <v>0</v>
      </c>
      <c r="O15" s="52"/>
      <c r="P15" s="50">
        <f t="shared" si="16"/>
        <v>0</v>
      </c>
      <c r="Q15" s="52"/>
      <c r="R15" s="50">
        <f t="shared" si="17"/>
        <v>0</v>
      </c>
      <c r="S15" s="52"/>
      <c r="T15" s="50">
        <f t="shared" si="18"/>
        <v>0</v>
      </c>
      <c r="U15" s="52"/>
      <c r="V15" s="50">
        <f t="shared" si="19"/>
        <v>0</v>
      </c>
      <c r="W15" s="52"/>
      <c r="X15" s="50">
        <f t="shared" si="20"/>
        <v>0</v>
      </c>
      <c r="Y15" s="52"/>
      <c r="Z15" s="50">
        <f t="shared" si="21"/>
        <v>0</v>
      </c>
      <c r="AA15" s="52"/>
      <c r="AB15" s="50">
        <f t="shared" si="22"/>
        <v>0</v>
      </c>
      <c r="AC15" s="52"/>
      <c r="AD15" s="50">
        <f t="shared" si="23"/>
        <v>0</v>
      </c>
      <c r="AE15" s="52"/>
      <c r="AF15" s="50">
        <f t="shared" si="24"/>
        <v>0</v>
      </c>
      <c r="AG15" s="51">
        <f>SUM(AG3:AG14)</f>
        <v>902226</v>
      </c>
    </row>
    <row r="16" spans="1:33" ht="15.75" x14ac:dyDescent="0.25">
      <c r="A16" s="24"/>
      <c r="B16" s="24"/>
      <c r="C16" s="24"/>
      <c r="D16" s="24"/>
      <c r="E16" s="24"/>
      <c r="F16" s="24"/>
      <c r="G16" s="24"/>
      <c r="H16" s="50"/>
      <c r="I16" s="50"/>
      <c r="J16" s="50">
        <f t="shared" si="38"/>
        <v>0</v>
      </c>
      <c r="K16" s="52"/>
      <c r="L16" s="50">
        <f t="shared" si="14"/>
        <v>0</v>
      </c>
      <c r="M16" s="52"/>
      <c r="N16" s="50">
        <f t="shared" si="15"/>
        <v>0</v>
      </c>
      <c r="O16" s="52"/>
      <c r="P16" s="50">
        <f t="shared" si="16"/>
        <v>0</v>
      </c>
      <c r="Q16" s="52"/>
      <c r="R16" s="50">
        <f t="shared" si="17"/>
        <v>0</v>
      </c>
      <c r="S16" s="52"/>
      <c r="T16" s="50">
        <f t="shared" si="18"/>
        <v>0</v>
      </c>
      <c r="U16" s="52"/>
      <c r="V16" s="50">
        <f t="shared" si="19"/>
        <v>0</v>
      </c>
      <c r="W16" s="52"/>
      <c r="X16" s="50">
        <f t="shared" si="20"/>
        <v>0</v>
      </c>
      <c r="Y16" s="52"/>
      <c r="Z16" s="50">
        <f t="shared" si="21"/>
        <v>0</v>
      </c>
      <c r="AA16" s="52"/>
      <c r="AB16" s="50">
        <f t="shared" si="22"/>
        <v>0</v>
      </c>
      <c r="AC16" s="52"/>
      <c r="AD16" s="50">
        <f t="shared" si="23"/>
        <v>0</v>
      </c>
      <c r="AE16" s="52"/>
      <c r="AF16" s="50">
        <f t="shared" si="24"/>
        <v>0</v>
      </c>
      <c r="AG16" s="51">
        <f t="shared" si="25"/>
        <v>0</v>
      </c>
    </row>
    <row r="17" spans="1:33" ht="15.75" x14ac:dyDescent="0.25">
      <c r="A17" s="24"/>
      <c r="B17" s="24"/>
      <c r="C17" s="24"/>
      <c r="D17" s="24"/>
      <c r="E17" s="24"/>
      <c r="F17" s="24"/>
      <c r="G17" s="24"/>
      <c r="H17" s="50"/>
      <c r="I17" s="50"/>
      <c r="J17" s="50">
        <f t="shared" si="38"/>
        <v>0</v>
      </c>
      <c r="K17" s="52"/>
      <c r="L17" s="50">
        <f t="shared" si="14"/>
        <v>0</v>
      </c>
      <c r="M17" s="52"/>
      <c r="N17" s="50">
        <f t="shared" si="15"/>
        <v>0</v>
      </c>
      <c r="O17" s="52"/>
      <c r="P17" s="50">
        <f t="shared" si="16"/>
        <v>0</v>
      </c>
      <c r="Q17" s="52"/>
      <c r="R17" s="50">
        <f t="shared" si="17"/>
        <v>0</v>
      </c>
      <c r="S17" s="52"/>
      <c r="T17" s="50">
        <f t="shared" si="18"/>
        <v>0</v>
      </c>
      <c r="U17" s="52"/>
      <c r="V17" s="50">
        <f t="shared" si="19"/>
        <v>0</v>
      </c>
      <c r="W17" s="52"/>
      <c r="X17" s="50">
        <f t="shared" si="20"/>
        <v>0</v>
      </c>
      <c r="Y17" s="52"/>
      <c r="Z17" s="50">
        <f t="shared" si="21"/>
        <v>0</v>
      </c>
      <c r="AA17" s="52"/>
      <c r="AB17" s="50">
        <f t="shared" si="22"/>
        <v>0</v>
      </c>
      <c r="AC17" s="52"/>
      <c r="AD17" s="50">
        <f t="shared" si="23"/>
        <v>0</v>
      </c>
      <c r="AE17" s="52"/>
      <c r="AF17" s="50">
        <f t="shared" si="24"/>
        <v>0</v>
      </c>
      <c r="AG17" s="51">
        <f t="shared" si="25"/>
        <v>0</v>
      </c>
    </row>
    <row r="18" spans="1:33" ht="15.75" x14ac:dyDescent="0.25">
      <c r="A18" s="24"/>
      <c r="B18" s="24"/>
      <c r="C18" s="24"/>
      <c r="D18" s="24"/>
      <c r="E18" s="24"/>
      <c r="F18" s="24"/>
      <c r="G18" s="24"/>
      <c r="H18" s="50"/>
      <c r="I18" s="50"/>
      <c r="J18" s="50">
        <f t="shared" si="38"/>
        <v>0</v>
      </c>
      <c r="K18" s="52"/>
      <c r="L18" s="50">
        <f t="shared" si="14"/>
        <v>0</v>
      </c>
      <c r="M18" s="52"/>
      <c r="N18" s="50">
        <f t="shared" si="15"/>
        <v>0</v>
      </c>
      <c r="O18" s="52"/>
      <c r="P18" s="50">
        <f t="shared" si="16"/>
        <v>0</v>
      </c>
      <c r="Q18" s="52"/>
      <c r="R18" s="50">
        <f t="shared" si="17"/>
        <v>0</v>
      </c>
      <c r="S18" s="52"/>
      <c r="T18" s="50">
        <f t="shared" si="18"/>
        <v>0</v>
      </c>
      <c r="U18" s="52"/>
      <c r="V18" s="50">
        <f t="shared" si="19"/>
        <v>0</v>
      </c>
      <c r="W18" s="52"/>
      <c r="X18" s="50">
        <f t="shared" si="20"/>
        <v>0</v>
      </c>
      <c r="Y18" s="52"/>
      <c r="Z18" s="50">
        <f t="shared" si="21"/>
        <v>0</v>
      </c>
      <c r="AA18" s="52"/>
      <c r="AB18" s="50">
        <f t="shared" si="22"/>
        <v>0</v>
      </c>
      <c r="AC18" s="52"/>
      <c r="AD18" s="50">
        <f t="shared" si="23"/>
        <v>0</v>
      </c>
      <c r="AE18" s="52"/>
      <c r="AF18" s="50">
        <f t="shared" si="24"/>
        <v>0</v>
      </c>
      <c r="AG18" s="51">
        <f t="shared" si="25"/>
        <v>0</v>
      </c>
    </row>
    <row r="19" spans="1:33" ht="15.75" x14ac:dyDescent="0.25">
      <c r="A19" s="24"/>
      <c r="B19" s="24"/>
      <c r="C19" s="24"/>
      <c r="D19" s="24"/>
      <c r="E19" s="24"/>
      <c r="F19" s="24"/>
      <c r="G19" s="24"/>
      <c r="H19" s="50"/>
      <c r="I19" s="50"/>
      <c r="J19" s="50">
        <f t="shared" si="38"/>
        <v>0</v>
      </c>
      <c r="K19" s="52"/>
      <c r="L19" s="50">
        <f t="shared" si="14"/>
        <v>0</v>
      </c>
      <c r="M19" s="52"/>
      <c r="N19" s="50">
        <f t="shared" si="15"/>
        <v>0</v>
      </c>
      <c r="O19" s="52"/>
      <c r="P19" s="50">
        <f t="shared" si="16"/>
        <v>0</v>
      </c>
      <c r="Q19" s="52"/>
      <c r="R19" s="50">
        <f t="shared" si="17"/>
        <v>0</v>
      </c>
      <c r="S19" s="52"/>
      <c r="T19" s="50">
        <f t="shared" si="18"/>
        <v>0</v>
      </c>
      <c r="U19" s="52"/>
      <c r="V19" s="50">
        <f t="shared" si="19"/>
        <v>0</v>
      </c>
      <c r="W19" s="52"/>
      <c r="X19" s="50">
        <f t="shared" si="20"/>
        <v>0</v>
      </c>
      <c r="Y19" s="52"/>
      <c r="Z19" s="50">
        <f t="shared" si="21"/>
        <v>0</v>
      </c>
      <c r="AA19" s="52"/>
      <c r="AB19" s="50">
        <f t="shared" si="22"/>
        <v>0</v>
      </c>
      <c r="AC19" s="52"/>
      <c r="AD19" s="50">
        <f t="shared" si="23"/>
        <v>0</v>
      </c>
      <c r="AE19" s="52"/>
      <c r="AF19" s="50">
        <f t="shared" si="24"/>
        <v>0</v>
      </c>
      <c r="AG19" s="51">
        <f t="shared" si="25"/>
        <v>0</v>
      </c>
    </row>
    <row r="20" spans="1:33" ht="15.75" x14ac:dyDescent="0.25">
      <c r="A20" s="24"/>
      <c r="B20" s="24"/>
      <c r="C20" s="24"/>
      <c r="D20" s="24"/>
      <c r="E20" s="24"/>
      <c r="F20" s="24"/>
      <c r="G20" s="24"/>
      <c r="H20" s="50"/>
      <c r="I20" s="50"/>
      <c r="J20" s="50">
        <f t="shared" si="38"/>
        <v>0</v>
      </c>
      <c r="K20" s="52"/>
      <c r="L20" s="50">
        <f t="shared" si="14"/>
        <v>0</v>
      </c>
      <c r="M20" s="52"/>
      <c r="N20" s="50">
        <f t="shared" si="15"/>
        <v>0</v>
      </c>
      <c r="O20" s="52"/>
      <c r="P20" s="50">
        <f t="shared" si="16"/>
        <v>0</v>
      </c>
      <c r="Q20" s="52"/>
      <c r="R20" s="50">
        <f t="shared" si="17"/>
        <v>0</v>
      </c>
      <c r="S20" s="52"/>
      <c r="T20" s="50">
        <f t="shared" si="18"/>
        <v>0</v>
      </c>
      <c r="U20" s="52"/>
      <c r="V20" s="50">
        <f t="shared" si="19"/>
        <v>0</v>
      </c>
      <c r="W20" s="52"/>
      <c r="X20" s="50">
        <f t="shared" si="20"/>
        <v>0</v>
      </c>
      <c r="Y20" s="52"/>
      <c r="Z20" s="50">
        <f t="shared" si="21"/>
        <v>0</v>
      </c>
      <c r="AA20" s="52"/>
      <c r="AB20" s="50">
        <f t="shared" si="22"/>
        <v>0</v>
      </c>
      <c r="AC20" s="52"/>
      <c r="AD20" s="50">
        <f t="shared" si="23"/>
        <v>0</v>
      </c>
      <c r="AE20" s="52"/>
      <c r="AF20" s="50">
        <f t="shared" si="24"/>
        <v>0</v>
      </c>
      <c r="AG20" s="51">
        <f t="shared" si="25"/>
        <v>0</v>
      </c>
    </row>
    <row r="21" spans="1:33" ht="15.75" x14ac:dyDescent="0.25">
      <c r="A21" s="24"/>
      <c r="B21" s="24"/>
      <c r="C21" s="24"/>
      <c r="D21" s="24"/>
      <c r="E21" s="24"/>
      <c r="F21" s="24"/>
      <c r="G21" s="24"/>
      <c r="H21" s="50"/>
      <c r="I21" s="50"/>
      <c r="J21" s="50">
        <f t="shared" si="38"/>
        <v>0</v>
      </c>
      <c r="K21" s="52"/>
      <c r="L21" s="50">
        <f t="shared" si="14"/>
        <v>0</v>
      </c>
      <c r="M21" s="52"/>
      <c r="N21" s="50">
        <f t="shared" si="15"/>
        <v>0</v>
      </c>
      <c r="O21" s="52"/>
      <c r="P21" s="50">
        <f t="shared" si="16"/>
        <v>0</v>
      </c>
      <c r="Q21" s="52"/>
      <c r="R21" s="50">
        <f t="shared" si="17"/>
        <v>0</v>
      </c>
      <c r="S21" s="52"/>
      <c r="T21" s="50">
        <f t="shared" si="18"/>
        <v>0</v>
      </c>
      <c r="U21" s="52"/>
      <c r="V21" s="50">
        <f t="shared" si="19"/>
        <v>0</v>
      </c>
      <c r="W21" s="52"/>
      <c r="X21" s="50">
        <f t="shared" si="20"/>
        <v>0</v>
      </c>
      <c r="Y21" s="52"/>
      <c r="Z21" s="50">
        <f t="shared" si="21"/>
        <v>0</v>
      </c>
      <c r="AA21" s="52"/>
      <c r="AB21" s="50">
        <f t="shared" si="22"/>
        <v>0</v>
      </c>
      <c r="AC21" s="52"/>
      <c r="AD21" s="50">
        <f t="shared" si="23"/>
        <v>0</v>
      </c>
      <c r="AE21" s="52"/>
      <c r="AF21" s="50">
        <f t="shared" si="24"/>
        <v>0</v>
      </c>
      <c r="AG21" s="51">
        <f t="shared" si="25"/>
        <v>0</v>
      </c>
    </row>
    <row r="22" spans="1:33" ht="15.75" x14ac:dyDescent="0.25">
      <c r="A22" s="24"/>
      <c r="B22" s="24"/>
      <c r="C22" s="24"/>
      <c r="D22" s="24"/>
      <c r="E22" s="24"/>
      <c r="F22" s="24"/>
      <c r="G22" s="24"/>
      <c r="H22" s="50"/>
      <c r="I22" s="50"/>
      <c r="J22" s="50">
        <f t="shared" si="38"/>
        <v>0</v>
      </c>
      <c r="K22" s="52"/>
      <c r="L22" s="50">
        <f t="shared" si="14"/>
        <v>0</v>
      </c>
      <c r="M22" s="52"/>
      <c r="N22" s="50">
        <f t="shared" si="15"/>
        <v>0</v>
      </c>
      <c r="O22" s="52"/>
      <c r="P22" s="50">
        <f t="shared" si="16"/>
        <v>0</v>
      </c>
      <c r="Q22" s="52"/>
      <c r="R22" s="50">
        <f t="shared" si="17"/>
        <v>0</v>
      </c>
      <c r="S22" s="52"/>
      <c r="T22" s="50">
        <f t="shared" si="18"/>
        <v>0</v>
      </c>
      <c r="U22" s="52"/>
      <c r="V22" s="50">
        <f t="shared" si="19"/>
        <v>0</v>
      </c>
      <c r="W22" s="52"/>
      <c r="X22" s="50">
        <f t="shared" si="20"/>
        <v>0</v>
      </c>
      <c r="Y22" s="52"/>
      <c r="Z22" s="50">
        <f t="shared" si="21"/>
        <v>0</v>
      </c>
      <c r="AA22" s="52"/>
      <c r="AB22" s="50">
        <f t="shared" si="22"/>
        <v>0</v>
      </c>
      <c r="AC22" s="52"/>
      <c r="AD22" s="50">
        <f t="shared" si="23"/>
        <v>0</v>
      </c>
      <c r="AE22" s="52"/>
      <c r="AF22" s="50">
        <f t="shared" si="24"/>
        <v>0</v>
      </c>
      <c r="AG22" s="51">
        <f t="shared" si="25"/>
        <v>0</v>
      </c>
    </row>
    <row r="23" spans="1:33" ht="15.75" x14ac:dyDescent="0.25">
      <c r="A23" s="24"/>
      <c r="B23" s="24"/>
      <c r="C23" s="24"/>
      <c r="D23" s="24"/>
      <c r="E23" s="24"/>
      <c r="F23" s="24"/>
      <c r="G23" s="24"/>
      <c r="H23" s="50"/>
      <c r="I23" s="50"/>
      <c r="J23" s="50">
        <f t="shared" si="38"/>
        <v>0</v>
      </c>
      <c r="K23" s="52"/>
      <c r="L23" s="50">
        <f t="shared" si="14"/>
        <v>0</v>
      </c>
      <c r="M23" s="52"/>
      <c r="N23" s="50">
        <f t="shared" si="15"/>
        <v>0</v>
      </c>
      <c r="O23" s="52"/>
      <c r="P23" s="50">
        <f t="shared" si="16"/>
        <v>0</v>
      </c>
      <c r="Q23" s="52"/>
      <c r="R23" s="50">
        <f t="shared" si="17"/>
        <v>0</v>
      </c>
      <c r="S23" s="52"/>
      <c r="T23" s="50">
        <f t="shared" si="18"/>
        <v>0</v>
      </c>
      <c r="U23" s="52"/>
      <c r="V23" s="50">
        <f t="shared" si="19"/>
        <v>0</v>
      </c>
      <c r="W23" s="52"/>
      <c r="X23" s="50">
        <f t="shared" si="20"/>
        <v>0</v>
      </c>
      <c r="Y23" s="52"/>
      <c r="Z23" s="50">
        <f t="shared" si="21"/>
        <v>0</v>
      </c>
      <c r="AA23" s="52"/>
      <c r="AB23" s="50">
        <f t="shared" si="22"/>
        <v>0</v>
      </c>
      <c r="AC23" s="52"/>
      <c r="AD23" s="50">
        <f t="shared" si="23"/>
        <v>0</v>
      </c>
      <c r="AE23" s="52"/>
      <c r="AF23" s="50">
        <f t="shared" si="24"/>
        <v>0</v>
      </c>
      <c r="AG23" s="51">
        <f t="shared" si="25"/>
        <v>0</v>
      </c>
    </row>
    <row r="24" spans="1:33" ht="15.75" x14ac:dyDescent="0.25">
      <c r="A24" s="24"/>
      <c r="B24" s="24"/>
      <c r="C24" s="24"/>
      <c r="D24" s="24"/>
      <c r="E24" s="24"/>
      <c r="F24" s="24"/>
      <c r="G24" s="24"/>
      <c r="H24" s="50"/>
      <c r="I24" s="50"/>
      <c r="J24" s="50">
        <f t="shared" si="38"/>
        <v>0</v>
      </c>
      <c r="K24" s="52"/>
      <c r="L24" s="50">
        <f t="shared" si="14"/>
        <v>0</v>
      </c>
      <c r="M24" s="52"/>
      <c r="N24" s="50">
        <f t="shared" si="15"/>
        <v>0</v>
      </c>
      <c r="O24" s="52"/>
      <c r="P24" s="50">
        <f t="shared" si="16"/>
        <v>0</v>
      </c>
      <c r="Q24" s="52"/>
      <c r="R24" s="50">
        <f t="shared" si="17"/>
        <v>0</v>
      </c>
      <c r="S24" s="52"/>
      <c r="T24" s="50">
        <f t="shared" si="18"/>
        <v>0</v>
      </c>
      <c r="U24" s="52"/>
      <c r="V24" s="50">
        <f t="shared" si="19"/>
        <v>0</v>
      </c>
      <c r="W24" s="52"/>
      <c r="X24" s="50">
        <f t="shared" si="20"/>
        <v>0</v>
      </c>
      <c r="Y24" s="52"/>
      <c r="Z24" s="50">
        <f t="shared" si="21"/>
        <v>0</v>
      </c>
      <c r="AA24" s="52"/>
      <c r="AB24" s="50">
        <f t="shared" si="22"/>
        <v>0</v>
      </c>
      <c r="AC24" s="52"/>
      <c r="AD24" s="50">
        <f t="shared" si="23"/>
        <v>0</v>
      </c>
      <c r="AE24" s="52"/>
      <c r="AF24" s="50">
        <f t="shared" si="24"/>
        <v>0</v>
      </c>
      <c r="AG24" s="51">
        <f t="shared" si="25"/>
        <v>0</v>
      </c>
    </row>
    <row r="25" spans="1:33" ht="15.75" x14ac:dyDescent="0.25">
      <c r="A25" s="24"/>
      <c r="B25" s="24"/>
      <c r="C25" s="24"/>
      <c r="D25" s="24"/>
      <c r="E25" s="24"/>
      <c r="F25" s="24"/>
      <c r="G25" s="24"/>
      <c r="H25" s="50"/>
      <c r="I25" s="50"/>
      <c r="J25" s="50">
        <f t="shared" si="38"/>
        <v>0</v>
      </c>
      <c r="K25" s="52"/>
      <c r="L25" s="50">
        <f t="shared" si="14"/>
        <v>0</v>
      </c>
      <c r="M25" s="52"/>
      <c r="N25" s="50">
        <f t="shared" si="15"/>
        <v>0</v>
      </c>
      <c r="O25" s="52"/>
      <c r="P25" s="50">
        <f t="shared" si="16"/>
        <v>0</v>
      </c>
      <c r="Q25" s="52"/>
      <c r="R25" s="50">
        <f t="shared" si="17"/>
        <v>0</v>
      </c>
      <c r="S25" s="52"/>
      <c r="T25" s="50">
        <f t="shared" si="18"/>
        <v>0</v>
      </c>
      <c r="U25" s="52"/>
      <c r="V25" s="50">
        <f t="shared" si="19"/>
        <v>0</v>
      </c>
      <c r="W25" s="52"/>
      <c r="X25" s="50">
        <f t="shared" si="20"/>
        <v>0</v>
      </c>
      <c r="Y25" s="52"/>
      <c r="Z25" s="50">
        <f t="shared" si="21"/>
        <v>0</v>
      </c>
      <c r="AA25" s="52"/>
      <c r="AB25" s="50">
        <f t="shared" si="22"/>
        <v>0</v>
      </c>
      <c r="AC25" s="52"/>
      <c r="AD25" s="50">
        <f t="shared" si="23"/>
        <v>0</v>
      </c>
      <c r="AE25" s="52"/>
      <c r="AF25" s="50">
        <f t="shared" si="24"/>
        <v>0</v>
      </c>
      <c r="AG25" s="51">
        <f t="shared" si="25"/>
        <v>0</v>
      </c>
    </row>
    <row r="26" spans="1:33" ht="15.75" x14ac:dyDescent="0.25">
      <c r="A26" s="24"/>
      <c r="B26" s="24"/>
      <c r="C26" s="24"/>
      <c r="D26" s="24"/>
      <c r="E26" s="24"/>
      <c r="F26" s="24"/>
      <c r="G26" s="24"/>
      <c r="H26" s="50"/>
      <c r="I26" s="50"/>
      <c r="J26" s="50">
        <f t="shared" si="38"/>
        <v>0</v>
      </c>
      <c r="K26" s="52"/>
      <c r="L26" s="50">
        <f t="shared" si="14"/>
        <v>0</v>
      </c>
      <c r="M26" s="52"/>
      <c r="N26" s="50">
        <f t="shared" si="15"/>
        <v>0</v>
      </c>
      <c r="O26" s="52"/>
      <c r="P26" s="50">
        <f t="shared" si="16"/>
        <v>0</v>
      </c>
      <c r="Q26" s="52"/>
      <c r="R26" s="50">
        <f t="shared" si="17"/>
        <v>0</v>
      </c>
      <c r="S26" s="52"/>
      <c r="T26" s="50">
        <f t="shared" si="18"/>
        <v>0</v>
      </c>
      <c r="U26" s="52"/>
      <c r="V26" s="50">
        <f t="shared" si="19"/>
        <v>0</v>
      </c>
      <c r="W26" s="52"/>
      <c r="X26" s="50">
        <f t="shared" si="20"/>
        <v>0</v>
      </c>
      <c r="Y26" s="52"/>
      <c r="Z26" s="50">
        <f t="shared" si="21"/>
        <v>0</v>
      </c>
      <c r="AA26" s="52"/>
      <c r="AB26" s="50">
        <f t="shared" si="22"/>
        <v>0</v>
      </c>
      <c r="AC26" s="52"/>
      <c r="AD26" s="50">
        <f t="shared" si="23"/>
        <v>0</v>
      </c>
      <c r="AE26" s="52"/>
      <c r="AF26" s="50">
        <f t="shared" si="24"/>
        <v>0</v>
      </c>
      <c r="AG26" s="51">
        <f t="shared" si="25"/>
        <v>0</v>
      </c>
    </row>
    <row r="27" spans="1:33" ht="15.75" x14ac:dyDescent="0.25">
      <c r="A27" s="24"/>
      <c r="B27" s="24"/>
      <c r="C27" s="24"/>
      <c r="D27" s="24"/>
      <c r="E27" s="24"/>
      <c r="F27" s="24"/>
      <c r="G27" s="24"/>
      <c r="H27" s="50"/>
      <c r="I27" s="50"/>
      <c r="J27" s="50">
        <f t="shared" si="38"/>
        <v>0</v>
      </c>
      <c r="K27" s="52"/>
      <c r="L27" s="50">
        <f t="shared" si="14"/>
        <v>0</v>
      </c>
      <c r="M27" s="52"/>
      <c r="N27" s="50">
        <f t="shared" si="15"/>
        <v>0</v>
      </c>
      <c r="O27" s="52"/>
      <c r="P27" s="50">
        <f t="shared" si="16"/>
        <v>0</v>
      </c>
      <c r="Q27" s="52"/>
      <c r="R27" s="50">
        <f t="shared" si="17"/>
        <v>0</v>
      </c>
      <c r="S27" s="52"/>
      <c r="T27" s="50">
        <f t="shared" si="18"/>
        <v>0</v>
      </c>
      <c r="U27" s="52"/>
      <c r="V27" s="50">
        <f t="shared" si="19"/>
        <v>0</v>
      </c>
      <c r="W27" s="52"/>
      <c r="X27" s="50">
        <f t="shared" si="20"/>
        <v>0</v>
      </c>
      <c r="Y27" s="52"/>
      <c r="Z27" s="50">
        <f t="shared" si="21"/>
        <v>0</v>
      </c>
      <c r="AA27" s="52"/>
      <c r="AB27" s="50">
        <f t="shared" si="22"/>
        <v>0</v>
      </c>
      <c r="AC27" s="52"/>
      <c r="AD27" s="50">
        <f t="shared" si="23"/>
        <v>0</v>
      </c>
      <c r="AE27" s="52"/>
      <c r="AF27" s="50">
        <f t="shared" si="24"/>
        <v>0</v>
      </c>
      <c r="AG27" s="51">
        <f t="shared" si="25"/>
        <v>0</v>
      </c>
    </row>
    <row r="28" spans="1:33" ht="15.75" x14ac:dyDescent="0.25">
      <c r="A28" s="24"/>
      <c r="B28" s="24"/>
      <c r="C28" s="24"/>
      <c r="D28" s="24"/>
      <c r="E28" s="24"/>
      <c r="F28" s="24"/>
      <c r="G28" s="24"/>
      <c r="H28" s="50"/>
      <c r="I28" s="50"/>
      <c r="J28" s="50">
        <f t="shared" si="38"/>
        <v>0</v>
      </c>
      <c r="K28" s="52"/>
      <c r="L28" s="50">
        <f t="shared" si="14"/>
        <v>0</v>
      </c>
      <c r="M28" s="52"/>
      <c r="N28" s="50">
        <f t="shared" si="15"/>
        <v>0</v>
      </c>
      <c r="O28" s="52"/>
      <c r="P28" s="50">
        <f t="shared" si="16"/>
        <v>0</v>
      </c>
      <c r="Q28" s="52"/>
      <c r="R28" s="50">
        <f t="shared" si="17"/>
        <v>0</v>
      </c>
      <c r="S28" s="52"/>
      <c r="T28" s="50">
        <f t="shared" si="18"/>
        <v>0</v>
      </c>
      <c r="U28" s="52"/>
      <c r="V28" s="50">
        <f t="shared" si="19"/>
        <v>0</v>
      </c>
      <c r="W28" s="52"/>
      <c r="X28" s="50">
        <f t="shared" si="20"/>
        <v>0</v>
      </c>
      <c r="Y28" s="52"/>
      <c r="Z28" s="50">
        <f t="shared" si="21"/>
        <v>0</v>
      </c>
      <c r="AA28" s="52"/>
      <c r="AB28" s="50">
        <f t="shared" si="22"/>
        <v>0</v>
      </c>
      <c r="AC28" s="52"/>
      <c r="AD28" s="50">
        <f t="shared" si="23"/>
        <v>0</v>
      </c>
      <c r="AE28" s="52"/>
      <c r="AF28" s="50">
        <f t="shared" si="24"/>
        <v>0</v>
      </c>
      <c r="AG28" s="51">
        <f t="shared" si="25"/>
        <v>0</v>
      </c>
    </row>
    <row r="29" spans="1:33" ht="15.75" x14ac:dyDescent="0.25">
      <c r="A29" s="24"/>
      <c r="B29" s="24"/>
      <c r="C29" s="24"/>
      <c r="D29" s="24"/>
      <c r="E29" s="24"/>
      <c r="F29" s="24"/>
      <c r="G29" s="24"/>
      <c r="H29" s="50"/>
      <c r="I29" s="50"/>
      <c r="J29" s="50">
        <f t="shared" si="38"/>
        <v>0</v>
      </c>
      <c r="K29" s="52"/>
      <c r="L29" s="50">
        <f t="shared" si="14"/>
        <v>0</v>
      </c>
      <c r="M29" s="52"/>
      <c r="N29" s="50">
        <f t="shared" si="15"/>
        <v>0</v>
      </c>
      <c r="O29" s="52"/>
      <c r="P29" s="50">
        <f t="shared" si="16"/>
        <v>0</v>
      </c>
      <c r="Q29" s="52"/>
      <c r="R29" s="50">
        <f t="shared" si="17"/>
        <v>0</v>
      </c>
      <c r="S29" s="52"/>
      <c r="T29" s="50">
        <f t="shared" si="18"/>
        <v>0</v>
      </c>
      <c r="U29" s="52"/>
      <c r="V29" s="50">
        <f t="shared" si="19"/>
        <v>0</v>
      </c>
      <c r="W29" s="52"/>
      <c r="X29" s="50">
        <f t="shared" si="20"/>
        <v>0</v>
      </c>
      <c r="Y29" s="52"/>
      <c r="Z29" s="50">
        <f t="shared" si="21"/>
        <v>0</v>
      </c>
      <c r="AA29" s="52"/>
      <c r="AB29" s="50">
        <f t="shared" si="22"/>
        <v>0</v>
      </c>
      <c r="AC29" s="52"/>
      <c r="AD29" s="50">
        <f t="shared" si="23"/>
        <v>0</v>
      </c>
      <c r="AE29" s="52"/>
      <c r="AF29" s="50">
        <f t="shared" si="24"/>
        <v>0</v>
      </c>
      <c r="AG29" s="51">
        <f t="shared" si="25"/>
        <v>0</v>
      </c>
    </row>
    <row r="30" spans="1:33" ht="15.75" x14ac:dyDescent="0.25">
      <c r="A30" s="24"/>
      <c r="B30" s="24"/>
      <c r="C30" s="24"/>
      <c r="D30" s="24"/>
      <c r="E30" s="24"/>
      <c r="F30" s="24"/>
      <c r="G30" s="24"/>
      <c r="H30" s="50"/>
      <c r="I30" s="50"/>
      <c r="J30" s="50">
        <f t="shared" si="38"/>
        <v>0</v>
      </c>
      <c r="K30" s="52"/>
      <c r="L30" s="50">
        <f t="shared" si="14"/>
        <v>0</v>
      </c>
      <c r="M30" s="52"/>
      <c r="N30" s="50">
        <f t="shared" si="15"/>
        <v>0</v>
      </c>
      <c r="O30" s="52"/>
      <c r="P30" s="50">
        <f t="shared" si="16"/>
        <v>0</v>
      </c>
      <c r="Q30" s="52"/>
      <c r="R30" s="50">
        <f t="shared" si="17"/>
        <v>0</v>
      </c>
      <c r="S30" s="52"/>
      <c r="T30" s="50">
        <f t="shared" si="18"/>
        <v>0</v>
      </c>
      <c r="U30" s="52"/>
      <c r="V30" s="50">
        <f t="shared" si="19"/>
        <v>0</v>
      </c>
      <c r="W30" s="52"/>
      <c r="X30" s="50">
        <f t="shared" si="20"/>
        <v>0</v>
      </c>
      <c r="Y30" s="52"/>
      <c r="Z30" s="50">
        <f t="shared" si="21"/>
        <v>0</v>
      </c>
      <c r="AA30" s="52"/>
      <c r="AB30" s="50">
        <f t="shared" si="22"/>
        <v>0</v>
      </c>
      <c r="AC30" s="52"/>
      <c r="AD30" s="50">
        <f t="shared" si="23"/>
        <v>0</v>
      </c>
      <c r="AE30" s="52"/>
      <c r="AF30" s="50">
        <f t="shared" si="24"/>
        <v>0</v>
      </c>
      <c r="AG30" s="51">
        <f t="shared" si="25"/>
        <v>0</v>
      </c>
    </row>
    <row r="31" spans="1:33" ht="15.75" x14ac:dyDescent="0.25">
      <c r="A31" s="24"/>
      <c r="B31" s="24"/>
      <c r="C31" s="24"/>
      <c r="D31" s="24"/>
      <c r="E31" s="24"/>
      <c r="F31" s="24"/>
      <c r="G31" s="24"/>
      <c r="H31" s="50"/>
      <c r="I31" s="50"/>
      <c r="J31" s="50">
        <f t="shared" si="38"/>
        <v>0</v>
      </c>
      <c r="K31" s="52"/>
      <c r="L31" s="50">
        <f t="shared" si="14"/>
        <v>0</v>
      </c>
      <c r="M31" s="52"/>
      <c r="N31" s="50">
        <f t="shared" si="15"/>
        <v>0</v>
      </c>
      <c r="O31" s="52"/>
      <c r="P31" s="50">
        <f t="shared" si="16"/>
        <v>0</v>
      </c>
      <c r="Q31" s="52"/>
      <c r="R31" s="50">
        <f t="shared" si="17"/>
        <v>0</v>
      </c>
      <c r="S31" s="52"/>
      <c r="T31" s="50">
        <f t="shared" si="18"/>
        <v>0</v>
      </c>
      <c r="U31" s="52"/>
      <c r="V31" s="50">
        <f t="shared" si="19"/>
        <v>0</v>
      </c>
      <c r="W31" s="52"/>
      <c r="X31" s="50">
        <f t="shared" si="20"/>
        <v>0</v>
      </c>
      <c r="Y31" s="52"/>
      <c r="Z31" s="50">
        <f t="shared" si="21"/>
        <v>0</v>
      </c>
      <c r="AA31" s="52"/>
      <c r="AB31" s="50">
        <f t="shared" si="22"/>
        <v>0</v>
      </c>
      <c r="AC31" s="52"/>
      <c r="AD31" s="50">
        <f t="shared" si="23"/>
        <v>0</v>
      </c>
      <c r="AE31" s="52"/>
      <c r="AF31" s="50">
        <f t="shared" si="24"/>
        <v>0</v>
      </c>
      <c r="AG31" s="51">
        <f t="shared" si="25"/>
        <v>0</v>
      </c>
    </row>
    <row r="32" spans="1:33" ht="15.75" x14ac:dyDescent="0.25">
      <c r="A32" s="24"/>
      <c r="B32" s="24"/>
      <c r="C32" s="24"/>
      <c r="D32" s="24"/>
      <c r="E32" s="24"/>
      <c r="F32" s="24"/>
      <c r="G32" s="24"/>
      <c r="H32" s="50"/>
      <c r="I32" s="50"/>
      <c r="J32" s="50">
        <f t="shared" si="38"/>
        <v>0</v>
      </c>
      <c r="K32" s="52"/>
      <c r="L32" s="50">
        <f t="shared" si="14"/>
        <v>0</v>
      </c>
      <c r="M32" s="52"/>
      <c r="N32" s="50">
        <f t="shared" si="15"/>
        <v>0</v>
      </c>
      <c r="O32" s="52"/>
      <c r="P32" s="50">
        <f t="shared" si="16"/>
        <v>0</v>
      </c>
      <c r="Q32" s="52"/>
      <c r="R32" s="50">
        <f t="shared" si="17"/>
        <v>0</v>
      </c>
      <c r="S32" s="52"/>
      <c r="T32" s="50">
        <f t="shared" si="18"/>
        <v>0</v>
      </c>
      <c r="U32" s="52"/>
      <c r="V32" s="50">
        <f t="shared" si="19"/>
        <v>0</v>
      </c>
      <c r="W32" s="52"/>
      <c r="X32" s="50">
        <f t="shared" si="20"/>
        <v>0</v>
      </c>
      <c r="Y32" s="52"/>
      <c r="Z32" s="50">
        <f t="shared" si="21"/>
        <v>0</v>
      </c>
      <c r="AA32" s="52"/>
      <c r="AB32" s="50">
        <f t="shared" si="22"/>
        <v>0</v>
      </c>
      <c r="AC32" s="52"/>
      <c r="AD32" s="50">
        <f t="shared" si="23"/>
        <v>0</v>
      </c>
      <c r="AE32" s="52"/>
      <c r="AF32" s="50">
        <f t="shared" si="24"/>
        <v>0</v>
      </c>
      <c r="AG32" s="51">
        <f t="shared" si="25"/>
        <v>0</v>
      </c>
    </row>
    <row r="33" spans="1:33" ht="15.75" x14ac:dyDescent="0.25">
      <c r="A33" s="24"/>
      <c r="B33" s="24"/>
      <c r="C33" s="24"/>
      <c r="D33" s="24"/>
      <c r="E33" s="24"/>
      <c r="F33" s="24"/>
      <c r="G33" s="24"/>
      <c r="H33" s="50"/>
      <c r="I33" s="50"/>
      <c r="J33" s="50">
        <f t="shared" si="38"/>
        <v>0</v>
      </c>
      <c r="K33" s="52"/>
      <c r="L33" s="50">
        <f t="shared" si="14"/>
        <v>0</v>
      </c>
      <c r="M33" s="52"/>
      <c r="N33" s="50">
        <f t="shared" si="15"/>
        <v>0</v>
      </c>
      <c r="O33" s="52"/>
      <c r="P33" s="50">
        <f t="shared" si="16"/>
        <v>0</v>
      </c>
      <c r="Q33" s="52"/>
      <c r="R33" s="50">
        <f t="shared" si="17"/>
        <v>0</v>
      </c>
      <c r="S33" s="52"/>
      <c r="T33" s="50">
        <f t="shared" si="18"/>
        <v>0</v>
      </c>
      <c r="U33" s="52"/>
      <c r="V33" s="50">
        <f t="shared" si="19"/>
        <v>0</v>
      </c>
      <c r="W33" s="52"/>
      <c r="X33" s="50">
        <f t="shared" si="20"/>
        <v>0</v>
      </c>
      <c r="Y33" s="52"/>
      <c r="Z33" s="50">
        <f t="shared" si="21"/>
        <v>0</v>
      </c>
      <c r="AA33" s="52"/>
      <c r="AB33" s="50">
        <f t="shared" si="22"/>
        <v>0</v>
      </c>
      <c r="AC33" s="52"/>
      <c r="AD33" s="50">
        <f t="shared" si="23"/>
        <v>0</v>
      </c>
      <c r="AE33" s="52"/>
      <c r="AF33" s="50">
        <f t="shared" si="24"/>
        <v>0</v>
      </c>
      <c r="AG33" s="51">
        <f t="shared" si="25"/>
        <v>0</v>
      </c>
    </row>
    <row r="34" spans="1:33" ht="15.75" x14ac:dyDescent="0.25">
      <c r="A34" s="24"/>
      <c r="B34" s="24"/>
      <c r="C34" s="24"/>
      <c r="D34" s="24"/>
      <c r="E34" s="24"/>
      <c r="F34" s="24"/>
      <c r="G34" s="24"/>
      <c r="H34" s="50"/>
      <c r="I34" s="50"/>
      <c r="J34" s="50">
        <f t="shared" si="38"/>
        <v>0</v>
      </c>
      <c r="K34" s="52"/>
      <c r="L34" s="50">
        <f t="shared" si="14"/>
        <v>0</v>
      </c>
      <c r="M34" s="52"/>
      <c r="N34" s="50">
        <f t="shared" si="15"/>
        <v>0</v>
      </c>
      <c r="O34" s="52"/>
      <c r="P34" s="50">
        <f t="shared" si="16"/>
        <v>0</v>
      </c>
      <c r="Q34" s="52"/>
      <c r="R34" s="50">
        <f t="shared" si="17"/>
        <v>0</v>
      </c>
      <c r="S34" s="52"/>
      <c r="T34" s="50">
        <f t="shared" si="18"/>
        <v>0</v>
      </c>
      <c r="U34" s="52"/>
      <c r="V34" s="50">
        <f t="shared" si="19"/>
        <v>0</v>
      </c>
      <c r="W34" s="52"/>
      <c r="X34" s="50">
        <f t="shared" si="20"/>
        <v>0</v>
      </c>
      <c r="Y34" s="52"/>
      <c r="Z34" s="50">
        <f t="shared" si="21"/>
        <v>0</v>
      </c>
      <c r="AA34" s="52"/>
      <c r="AB34" s="50">
        <f t="shared" si="22"/>
        <v>0</v>
      </c>
      <c r="AC34" s="52"/>
      <c r="AD34" s="50">
        <f t="shared" si="23"/>
        <v>0</v>
      </c>
      <c r="AE34" s="52"/>
      <c r="AF34" s="50">
        <f t="shared" si="24"/>
        <v>0</v>
      </c>
      <c r="AG34" s="51">
        <f t="shared" si="25"/>
        <v>0</v>
      </c>
    </row>
    <row r="35" spans="1:33" ht="15.75" x14ac:dyDescent="0.25">
      <c r="A35" s="24"/>
      <c r="B35" s="24"/>
      <c r="C35" s="24"/>
      <c r="D35" s="24"/>
      <c r="E35" s="24"/>
      <c r="F35" s="24"/>
      <c r="G35" s="24"/>
      <c r="H35" s="50"/>
      <c r="I35" s="50"/>
      <c r="J35" s="50">
        <f t="shared" si="38"/>
        <v>0</v>
      </c>
      <c r="K35" s="52"/>
      <c r="L35" s="50">
        <f t="shared" si="14"/>
        <v>0</v>
      </c>
      <c r="M35" s="52"/>
      <c r="N35" s="50">
        <f t="shared" si="15"/>
        <v>0</v>
      </c>
      <c r="O35" s="52"/>
      <c r="P35" s="50">
        <f t="shared" si="16"/>
        <v>0</v>
      </c>
      <c r="Q35" s="52"/>
      <c r="R35" s="50">
        <f t="shared" si="17"/>
        <v>0</v>
      </c>
      <c r="S35" s="52"/>
      <c r="T35" s="50">
        <f t="shared" si="18"/>
        <v>0</v>
      </c>
      <c r="U35" s="52"/>
      <c r="V35" s="50">
        <f t="shared" si="19"/>
        <v>0</v>
      </c>
      <c r="W35" s="52"/>
      <c r="X35" s="50">
        <f t="shared" si="20"/>
        <v>0</v>
      </c>
      <c r="Y35" s="52"/>
      <c r="Z35" s="50">
        <f t="shared" si="21"/>
        <v>0</v>
      </c>
      <c r="AA35" s="52"/>
      <c r="AB35" s="50">
        <f t="shared" si="22"/>
        <v>0</v>
      </c>
      <c r="AC35" s="52"/>
      <c r="AD35" s="50">
        <f t="shared" si="23"/>
        <v>0</v>
      </c>
      <c r="AE35" s="52"/>
      <c r="AF35" s="50">
        <f t="shared" si="24"/>
        <v>0</v>
      </c>
      <c r="AG35" s="51">
        <f t="shared" si="25"/>
        <v>0</v>
      </c>
    </row>
    <row r="36" spans="1:33" ht="15.75" x14ac:dyDescent="0.25">
      <c r="A36" s="24"/>
      <c r="B36" s="24"/>
      <c r="C36" s="24"/>
      <c r="D36" s="24"/>
      <c r="E36" s="24"/>
      <c r="F36" s="24"/>
      <c r="G36" s="24"/>
      <c r="H36" s="50"/>
      <c r="I36" s="50"/>
      <c r="J36" s="50">
        <f t="shared" si="38"/>
        <v>0</v>
      </c>
      <c r="K36" s="52"/>
      <c r="L36" s="50">
        <f t="shared" si="14"/>
        <v>0</v>
      </c>
      <c r="M36" s="52"/>
      <c r="N36" s="50">
        <f t="shared" si="15"/>
        <v>0</v>
      </c>
      <c r="O36" s="52"/>
      <c r="P36" s="50">
        <f t="shared" si="16"/>
        <v>0</v>
      </c>
      <c r="Q36" s="52"/>
      <c r="R36" s="50">
        <f t="shared" si="17"/>
        <v>0</v>
      </c>
      <c r="S36" s="52"/>
      <c r="T36" s="50">
        <f t="shared" si="18"/>
        <v>0</v>
      </c>
      <c r="U36" s="52"/>
      <c r="V36" s="50">
        <f t="shared" si="19"/>
        <v>0</v>
      </c>
      <c r="W36" s="52"/>
      <c r="X36" s="50">
        <f t="shared" si="20"/>
        <v>0</v>
      </c>
      <c r="Y36" s="52"/>
      <c r="Z36" s="50">
        <f t="shared" si="21"/>
        <v>0</v>
      </c>
      <c r="AA36" s="52"/>
      <c r="AB36" s="50">
        <f t="shared" si="22"/>
        <v>0</v>
      </c>
      <c r="AC36" s="52"/>
      <c r="AD36" s="50">
        <f t="shared" si="23"/>
        <v>0</v>
      </c>
      <c r="AE36" s="52"/>
      <c r="AF36" s="50">
        <f t="shared" si="24"/>
        <v>0</v>
      </c>
      <c r="AG36" s="51">
        <f t="shared" si="25"/>
        <v>0</v>
      </c>
    </row>
    <row r="37" spans="1:33" ht="15.75" x14ac:dyDescent="0.25">
      <c r="A37" s="24"/>
      <c r="B37" s="24"/>
      <c r="C37" s="24"/>
      <c r="D37" s="24"/>
      <c r="E37" s="24"/>
      <c r="F37" s="24"/>
      <c r="G37" s="24"/>
      <c r="H37" s="50"/>
      <c r="I37" s="50"/>
      <c r="J37" s="50">
        <f t="shared" si="38"/>
        <v>0</v>
      </c>
      <c r="K37" s="52"/>
      <c r="L37" s="50">
        <f t="shared" si="14"/>
        <v>0</v>
      </c>
      <c r="M37" s="52"/>
      <c r="N37" s="50">
        <f t="shared" si="15"/>
        <v>0</v>
      </c>
      <c r="O37" s="52"/>
      <c r="P37" s="50">
        <f t="shared" si="16"/>
        <v>0</v>
      </c>
      <c r="Q37" s="52"/>
      <c r="R37" s="50">
        <f t="shared" si="17"/>
        <v>0</v>
      </c>
      <c r="S37" s="52"/>
      <c r="T37" s="50">
        <f t="shared" si="18"/>
        <v>0</v>
      </c>
      <c r="U37" s="52"/>
      <c r="V37" s="50">
        <f t="shared" si="19"/>
        <v>0</v>
      </c>
      <c r="W37" s="52"/>
      <c r="X37" s="50">
        <f t="shared" si="20"/>
        <v>0</v>
      </c>
      <c r="Y37" s="52"/>
      <c r="Z37" s="50">
        <f t="shared" si="21"/>
        <v>0</v>
      </c>
      <c r="AA37" s="52"/>
      <c r="AB37" s="50">
        <f t="shared" si="22"/>
        <v>0</v>
      </c>
      <c r="AC37" s="52"/>
      <c r="AD37" s="50">
        <f t="shared" si="23"/>
        <v>0</v>
      </c>
      <c r="AE37" s="52"/>
      <c r="AF37" s="50">
        <f t="shared" si="24"/>
        <v>0</v>
      </c>
      <c r="AG37" s="51">
        <f t="shared" si="25"/>
        <v>0</v>
      </c>
    </row>
    <row r="38" spans="1:33" ht="15.75" x14ac:dyDescent="0.25">
      <c r="A38" s="24"/>
      <c r="B38" s="24"/>
      <c r="C38" s="24"/>
      <c r="D38" s="24"/>
      <c r="E38" s="24"/>
      <c r="F38" s="24"/>
      <c r="G38" s="24"/>
      <c r="H38" s="50"/>
      <c r="I38" s="50"/>
      <c r="J38" s="50">
        <f t="shared" si="38"/>
        <v>0</v>
      </c>
      <c r="K38" s="52"/>
      <c r="L38" s="50">
        <f t="shared" si="14"/>
        <v>0</v>
      </c>
      <c r="M38" s="52"/>
      <c r="N38" s="50">
        <f t="shared" si="15"/>
        <v>0</v>
      </c>
      <c r="O38" s="52"/>
      <c r="P38" s="50">
        <f t="shared" si="16"/>
        <v>0</v>
      </c>
      <c r="Q38" s="52"/>
      <c r="R38" s="50">
        <f t="shared" si="17"/>
        <v>0</v>
      </c>
      <c r="S38" s="52"/>
      <c r="T38" s="50">
        <f t="shared" si="18"/>
        <v>0</v>
      </c>
      <c r="U38" s="52"/>
      <c r="V38" s="50">
        <f t="shared" si="19"/>
        <v>0</v>
      </c>
      <c r="W38" s="52"/>
      <c r="X38" s="50">
        <f t="shared" si="20"/>
        <v>0</v>
      </c>
      <c r="Y38" s="52"/>
      <c r="Z38" s="50">
        <f t="shared" si="21"/>
        <v>0</v>
      </c>
      <c r="AA38" s="52"/>
      <c r="AB38" s="50">
        <f t="shared" si="22"/>
        <v>0</v>
      </c>
      <c r="AC38" s="52"/>
      <c r="AD38" s="50">
        <f t="shared" si="23"/>
        <v>0</v>
      </c>
      <c r="AE38" s="52"/>
      <c r="AF38" s="50">
        <f t="shared" si="24"/>
        <v>0</v>
      </c>
      <c r="AG38" s="51">
        <f t="shared" si="25"/>
        <v>0</v>
      </c>
    </row>
    <row r="39" spans="1:33" ht="15.75" x14ac:dyDescent="0.25">
      <c r="A39" s="24"/>
      <c r="B39" s="24"/>
      <c r="C39" s="24"/>
      <c r="D39" s="24"/>
      <c r="E39" s="24"/>
      <c r="F39" s="24"/>
      <c r="G39" s="24"/>
      <c r="H39" s="50"/>
      <c r="I39" s="50"/>
      <c r="J39" s="50">
        <f t="shared" si="38"/>
        <v>0</v>
      </c>
      <c r="K39" s="52"/>
      <c r="L39" s="50">
        <f t="shared" si="14"/>
        <v>0</v>
      </c>
      <c r="M39" s="52"/>
      <c r="N39" s="50">
        <f t="shared" si="15"/>
        <v>0</v>
      </c>
      <c r="O39" s="52"/>
      <c r="P39" s="50">
        <f t="shared" si="16"/>
        <v>0</v>
      </c>
      <c r="Q39" s="52"/>
      <c r="R39" s="50">
        <f t="shared" si="17"/>
        <v>0</v>
      </c>
      <c r="S39" s="52"/>
      <c r="T39" s="50">
        <f t="shared" si="18"/>
        <v>0</v>
      </c>
      <c r="U39" s="52"/>
      <c r="V39" s="50">
        <f t="shared" si="19"/>
        <v>0</v>
      </c>
      <c r="W39" s="52"/>
      <c r="X39" s="50">
        <f t="shared" si="20"/>
        <v>0</v>
      </c>
      <c r="Y39" s="52"/>
      <c r="Z39" s="50">
        <f t="shared" si="21"/>
        <v>0</v>
      </c>
      <c r="AA39" s="52"/>
      <c r="AB39" s="50">
        <f t="shared" si="22"/>
        <v>0</v>
      </c>
      <c r="AC39" s="52"/>
      <c r="AD39" s="50">
        <f t="shared" si="23"/>
        <v>0</v>
      </c>
      <c r="AE39" s="52"/>
      <c r="AF39" s="50">
        <f t="shared" si="24"/>
        <v>0</v>
      </c>
      <c r="AG39" s="51">
        <f t="shared" si="25"/>
        <v>0</v>
      </c>
    </row>
    <row r="40" spans="1:33" ht="15.75" x14ac:dyDescent="0.25">
      <c r="A40" s="24"/>
      <c r="B40" s="24"/>
      <c r="C40" s="24"/>
      <c r="D40" s="24"/>
      <c r="E40" s="24"/>
      <c r="F40" s="24"/>
      <c r="G40" s="24"/>
      <c r="H40" s="50"/>
      <c r="I40" s="50"/>
      <c r="J40" s="50">
        <f t="shared" si="38"/>
        <v>0</v>
      </c>
      <c r="K40" s="52"/>
      <c r="L40" s="50">
        <f t="shared" si="14"/>
        <v>0</v>
      </c>
      <c r="M40" s="52"/>
      <c r="N40" s="50">
        <f t="shared" si="15"/>
        <v>0</v>
      </c>
      <c r="O40" s="52"/>
      <c r="P40" s="50">
        <f t="shared" si="16"/>
        <v>0</v>
      </c>
      <c r="Q40" s="52"/>
      <c r="R40" s="50">
        <f t="shared" si="17"/>
        <v>0</v>
      </c>
      <c r="S40" s="52"/>
      <c r="T40" s="50">
        <f t="shared" si="18"/>
        <v>0</v>
      </c>
      <c r="U40" s="52"/>
      <c r="V40" s="50">
        <f t="shared" si="19"/>
        <v>0</v>
      </c>
      <c r="W40" s="52"/>
      <c r="X40" s="50">
        <f t="shared" si="20"/>
        <v>0</v>
      </c>
      <c r="Y40" s="52"/>
      <c r="Z40" s="50">
        <f t="shared" si="21"/>
        <v>0</v>
      </c>
      <c r="AA40" s="52"/>
      <c r="AB40" s="50">
        <f t="shared" si="22"/>
        <v>0</v>
      </c>
      <c r="AC40" s="52"/>
      <c r="AD40" s="50">
        <f t="shared" si="23"/>
        <v>0</v>
      </c>
      <c r="AE40" s="52"/>
      <c r="AF40" s="50">
        <f t="shared" si="24"/>
        <v>0</v>
      </c>
      <c r="AG40" s="51">
        <f t="shared" si="25"/>
        <v>0</v>
      </c>
    </row>
    <row r="41" spans="1:33" ht="15.75" x14ac:dyDescent="0.25">
      <c r="A41" s="24"/>
      <c r="B41" s="24"/>
      <c r="C41" s="24"/>
      <c r="D41" s="24"/>
      <c r="E41" s="24"/>
      <c r="F41" s="24"/>
      <c r="G41" s="24"/>
      <c r="H41" s="50"/>
      <c r="I41" s="50"/>
      <c r="J41" s="50">
        <f t="shared" si="38"/>
        <v>0</v>
      </c>
      <c r="K41" s="52"/>
      <c r="L41" s="50">
        <f t="shared" si="14"/>
        <v>0</v>
      </c>
      <c r="M41" s="52"/>
      <c r="N41" s="50">
        <f t="shared" si="15"/>
        <v>0</v>
      </c>
      <c r="O41" s="52"/>
      <c r="P41" s="50">
        <f t="shared" si="16"/>
        <v>0</v>
      </c>
      <c r="Q41" s="52"/>
      <c r="R41" s="50">
        <f t="shared" si="17"/>
        <v>0</v>
      </c>
      <c r="S41" s="52"/>
      <c r="T41" s="50">
        <f t="shared" si="18"/>
        <v>0</v>
      </c>
      <c r="U41" s="52"/>
      <c r="V41" s="50">
        <f t="shared" si="19"/>
        <v>0</v>
      </c>
      <c r="W41" s="52"/>
      <c r="X41" s="50">
        <f t="shared" si="20"/>
        <v>0</v>
      </c>
      <c r="Y41" s="52"/>
      <c r="Z41" s="50">
        <f t="shared" si="21"/>
        <v>0</v>
      </c>
      <c r="AA41" s="52"/>
      <c r="AB41" s="50">
        <f t="shared" si="22"/>
        <v>0</v>
      </c>
      <c r="AC41" s="52"/>
      <c r="AD41" s="50">
        <f t="shared" si="23"/>
        <v>0</v>
      </c>
      <c r="AE41" s="52"/>
      <c r="AF41" s="50">
        <f t="shared" si="24"/>
        <v>0</v>
      </c>
      <c r="AG41" s="51">
        <f t="shared" si="25"/>
        <v>0</v>
      </c>
    </row>
    <row r="42" spans="1:33" ht="15.75" x14ac:dyDescent="0.25">
      <c r="A42" s="24"/>
      <c r="B42" s="24"/>
      <c r="C42" s="24"/>
      <c r="D42" s="24"/>
      <c r="E42" s="24"/>
      <c r="F42" s="24"/>
      <c r="G42" s="24"/>
      <c r="H42" s="50"/>
      <c r="I42" s="50"/>
      <c r="J42" s="50">
        <f t="shared" si="38"/>
        <v>0</v>
      </c>
      <c r="K42" s="52"/>
      <c r="L42" s="50">
        <f t="shared" si="14"/>
        <v>0</v>
      </c>
      <c r="M42" s="52"/>
      <c r="N42" s="50">
        <f t="shared" si="15"/>
        <v>0</v>
      </c>
      <c r="O42" s="52"/>
      <c r="P42" s="50">
        <f t="shared" si="16"/>
        <v>0</v>
      </c>
      <c r="Q42" s="52"/>
      <c r="R42" s="50">
        <f t="shared" si="17"/>
        <v>0</v>
      </c>
      <c r="S42" s="52"/>
      <c r="T42" s="50">
        <f t="shared" si="18"/>
        <v>0</v>
      </c>
      <c r="U42" s="52"/>
      <c r="V42" s="50">
        <f t="shared" si="19"/>
        <v>0</v>
      </c>
      <c r="W42" s="52"/>
      <c r="X42" s="50">
        <f t="shared" si="20"/>
        <v>0</v>
      </c>
      <c r="Y42" s="52"/>
      <c r="Z42" s="50">
        <f t="shared" si="21"/>
        <v>0</v>
      </c>
      <c r="AA42" s="52"/>
      <c r="AB42" s="50">
        <f t="shared" si="22"/>
        <v>0</v>
      </c>
      <c r="AC42" s="52"/>
      <c r="AD42" s="50">
        <f t="shared" si="23"/>
        <v>0</v>
      </c>
      <c r="AE42" s="52"/>
      <c r="AF42" s="50">
        <f t="shared" si="24"/>
        <v>0</v>
      </c>
      <c r="AG42" s="51">
        <f t="shared" si="25"/>
        <v>0</v>
      </c>
    </row>
    <row r="43" spans="1:33" ht="15.75" x14ac:dyDescent="0.25">
      <c r="A43" s="24"/>
      <c r="B43" s="24"/>
      <c r="C43" s="24"/>
      <c r="D43" s="24"/>
      <c r="E43" s="24"/>
      <c r="F43" s="24"/>
      <c r="G43" s="24"/>
      <c r="H43" s="50"/>
      <c r="I43" s="50"/>
      <c r="J43" s="50">
        <f t="shared" si="38"/>
        <v>0</v>
      </c>
      <c r="K43" s="52"/>
      <c r="L43" s="50">
        <f t="shared" si="14"/>
        <v>0</v>
      </c>
      <c r="M43" s="52"/>
      <c r="N43" s="50">
        <f t="shared" si="15"/>
        <v>0</v>
      </c>
      <c r="O43" s="52"/>
      <c r="P43" s="50">
        <f t="shared" si="16"/>
        <v>0</v>
      </c>
      <c r="Q43" s="52"/>
      <c r="R43" s="50">
        <f t="shared" si="17"/>
        <v>0</v>
      </c>
      <c r="S43" s="52"/>
      <c r="T43" s="50">
        <f t="shared" si="18"/>
        <v>0</v>
      </c>
      <c r="U43" s="52"/>
      <c r="V43" s="50">
        <f t="shared" si="19"/>
        <v>0</v>
      </c>
      <c r="W43" s="52"/>
      <c r="X43" s="50">
        <f t="shared" si="20"/>
        <v>0</v>
      </c>
      <c r="Y43" s="52"/>
      <c r="Z43" s="50">
        <f t="shared" si="21"/>
        <v>0</v>
      </c>
      <c r="AA43" s="52"/>
      <c r="AB43" s="50">
        <f t="shared" si="22"/>
        <v>0</v>
      </c>
      <c r="AC43" s="52"/>
      <c r="AD43" s="50">
        <f t="shared" si="23"/>
        <v>0</v>
      </c>
      <c r="AE43" s="52"/>
      <c r="AF43" s="50">
        <f t="shared" si="24"/>
        <v>0</v>
      </c>
      <c r="AG43" s="51">
        <f t="shared" si="25"/>
        <v>0</v>
      </c>
    </row>
    <row r="44" spans="1:33" ht="15.75" x14ac:dyDescent="0.25">
      <c r="A44" s="24"/>
      <c r="B44" s="24"/>
      <c r="C44" s="24"/>
      <c r="D44" s="24"/>
      <c r="E44" s="24"/>
      <c r="F44" s="24"/>
      <c r="G44" s="24"/>
      <c r="H44" s="50"/>
      <c r="I44" s="50"/>
      <c r="J44" s="50">
        <f t="shared" si="38"/>
        <v>0</v>
      </c>
      <c r="K44" s="52"/>
      <c r="L44" s="50">
        <f t="shared" si="14"/>
        <v>0</v>
      </c>
      <c r="M44" s="52"/>
      <c r="N44" s="50">
        <f t="shared" si="15"/>
        <v>0</v>
      </c>
      <c r="O44" s="52"/>
      <c r="P44" s="50">
        <f t="shared" si="16"/>
        <v>0</v>
      </c>
      <c r="Q44" s="52"/>
      <c r="R44" s="50">
        <f t="shared" si="17"/>
        <v>0</v>
      </c>
      <c r="S44" s="52"/>
      <c r="T44" s="50">
        <f t="shared" si="18"/>
        <v>0</v>
      </c>
      <c r="U44" s="52"/>
      <c r="V44" s="50">
        <f t="shared" si="19"/>
        <v>0</v>
      </c>
      <c r="W44" s="52"/>
      <c r="X44" s="50">
        <f t="shared" si="20"/>
        <v>0</v>
      </c>
      <c r="Y44" s="52"/>
      <c r="Z44" s="50">
        <f t="shared" si="21"/>
        <v>0</v>
      </c>
      <c r="AA44" s="52"/>
      <c r="AB44" s="50">
        <f t="shared" si="22"/>
        <v>0</v>
      </c>
      <c r="AC44" s="52"/>
      <c r="AD44" s="50">
        <f t="shared" si="23"/>
        <v>0</v>
      </c>
      <c r="AE44" s="52"/>
      <c r="AF44" s="50">
        <f t="shared" si="24"/>
        <v>0</v>
      </c>
      <c r="AG44" s="51">
        <f t="shared" si="25"/>
        <v>0</v>
      </c>
    </row>
    <row r="45" spans="1:33" ht="15.75" x14ac:dyDescent="0.25">
      <c r="D45" s="24"/>
      <c r="E45" s="24"/>
      <c r="F45" s="24"/>
      <c r="G45" s="24"/>
      <c r="H45" s="50"/>
      <c r="I45" s="50"/>
      <c r="J45" s="50">
        <f t="shared" si="38"/>
        <v>0</v>
      </c>
      <c r="K45" s="52"/>
      <c r="L45" s="50">
        <f t="shared" si="14"/>
        <v>0</v>
      </c>
      <c r="M45" s="52"/>
      <c r="N45" s="50">
        <f t="shared" si="15"/>
        <v>0</v>
      </c>
      <c r="O45" s="52"/>
      <c r="P45" s="50">
        <f t="shared" si="16"/>
        <v>0</v>
      </c>
      <c r="Q45" s="52"/>
      <c r="R45" s="50">
        <f t="shared" si="17"/>
        <v>0</v>
      </c>
      <c r="S45" s="52"/>
      <c r="T45" s="50">
        <f t="shared" si="18"/>
        <v>0</v>
      </c>
      <c r="U45" s="52"/>
      <c r="V45" s="50">
        <f t="shared" si="19"/>
        <v>0</v>
      </c>
      <c r="W45" s="52"/>
      <c r="X45" s="50">
        <f t="shared" si="20"/>
        <v>0</v>
      </c>
      <c r="Y45" s="52"/>
      <c r="Z45" s="50">
        <f t="shared" si="21"/>
        <v>0</v>
      </c>
      <c r="AA45" s="52"/>
      <c r="AB45" s="50">
        <f t="shared" si="22"/>
        <v>0</v>
      </c>
      <c r="AC45" s="52"/>
      <c r="AD45" s="50">
        <f t="shared" si="23"/>
        <v>0</v>
      </c>
      <c r="AE45" s="52"/>
      <c r="AF45" s="50">
        <f t="shared" si="24"/>
        <v>0</v>
      </c>
      <c r="AG45" s="51">
        <f t="shared" si="25"/>
        <v>0</v>
      </c>
    </row>
    <row r="46" spans="1:33" ht="15.75" x14ac:dyDescent="0.25">
      <c r="D46" s="24"/>
      <c r="E46" s="24"/>
      <c r="F46" s="24"/>
      <c r="G46" s="24"/>
      <c r="H46" s="50"/>
      <c r="I46" s="50"/>
      <c r="J46" s="50">
        <f t="shared" si="38"/>
        <v>0</v>
      </c>
      <c r="K46" s="52"/>
      <c r="L46" s="50">
        <f t="shared" si="14"/>
        <v>0</v>
      </c>
      <c r="M46" s="52"/>
      <c r="N46" s="50">
        <f t="shared" si="15"/>
        <v>0</v>
      </c>
      <c r="O46" s="52"/>
      <c r="P46" s="50">
        <f t="shared" si="16"/>
        <v>0</v>
      </c>
      <c r="Q46" s="52"/>
      <c r="R46" s="50">
        <f t="shared" si="17"/>
        <v>0</v>
      </c>
      <c r="S46" s="52"/>
      <c r="T46" s="50">
        <f t="shared" si="18"/>
        <v>0</v>
      </c>
      <c r="U46" s="52"/>
      <c r="V46" s="50">
        <f t="shared" si="19"/>
        <v>0</v>
      </c>
      <c r="W46" s="52"/>
      <c r="X46" s="50">
        <f t="shared" si="20"/>
        <v>0</v>
      </c>
      <c r="Y46" s="52"/>
      <c r="Z46" s="50">
        <f t="shared" si="21"/>
        <v>0</v>
      </c>
      <c r="AA46" s="52"/>
      <c r="AB46" s="50">
        <f t="shared" si="22"/>
        <v>0</v>
      </c>
      <c r="AC46" s="52"/>
      <c r="AD46" s="50">
        <f t="shared" si="23"/>
        <v>0</v>
      </c>
      <c r="AE46" s="52"/>
      <c r="AF46" s="50">
        <f t="shared" si="24"/>
        <v>0</v>
      </c>
      <c r="AG46" s="51">
        <f t="shared" si="25"/>
        <v>0</v>
      </c>
    </row>
    <row r="47" spans="1:33" ht="15.75" x14ac:dyDescent="0.25">
      <c r="D47" s="24"/>
      <c r="E47" s="24"/>
      <c r="F47" s="24"/>
      <c r="G47" s="24"/>
      <c r="H47" s="50"/>
      <c r="I47" s="50"/>
      <c r="J47" s="50">
        <f t="shared" si="38"/>
        <v>0</v>
      </c>
      <c r="K47" s="52"/>
      <c r="L47" s="50">
        <f t="shared" si="14"/>
        <v>0</v>
      </c>
      <c r="M47" s="52"/>
      <c r="N47" s="50">
        <f t="shared" si="15"/>
        <v>0</v>
      </c>
      <c r="O47" s="52"/>
      <c r="P47" s="50">
        <f t="shared" si="16"/>
        <v>0</v>
      </c>
      <c r="Q47" s="52"/>
      <c r="R47" s="50">
        <f t="shared" si="17"/>
        <v>0</v>
      </c>
      <c r="S47" s="52"/>
      <c r="T47" s="50">
        <f t="shared" si="18"/>
        <v>0</v>
      </c>
      <c r="U47" s="52"/>
      <c r="V47" s="50">
        <f t="shared" si="19"/>
        <v>0</v>
      </c>
      <c r="W47" s="52"/>
      <c r="X47" s="50">
        <f t="shared" si="20"/>
        <v>0</v>
      </c>
      <c r="Y47" s="52"/>
      <c r="Z47" s="50">
        <f t="shared" si="21"/>
        <v>0</v>
      </c>
      <c r="AA47" s="52"/>
      <c r="AB47" s="50">
        <f t="shared" si="22"/>
        <v>0</v>
      </c>
      <c r="AC47" s="52"/>
      <c r="AD47" s="50">
        <f t="shared" si="23"/>
        <v>0</v>
      </c>
      <c r="AE47" s="52"/>
      <c r="AF47" s="50">
        <f t="shared" si="24"/>
        <v>0</v>
      </c>
      <c r="AG47" s="51">
        <f t="shared" si="25"/>
        <v>0</v>
      </c>
    </row>
    <row r="48" spans="1:33" ht="15.75" x14ac:dyDescent="0.25">
      <c r="D48" s="24"/>
      <c r="E48" s="24"/>
      <c r="F48" s="24"/>
      <c r="G48" s="24"/>
      <c r="H48" s="50"/>
      <c r="I48" s="50"/>
      <c r="J48" s="50">
        <f t="shared" si="38"/>
        <v>0</v>
      </c>
      <c r="K48" s="52"/>
      <c r="L48" s="50">
        <f t="shared" si="14"/>
        <v>0</v>
      </c>
      <c r="M48" s="52"/>
      <c r="N48" s="50">
        <f t="shared" si="15"/>
        <v>0</v>
      </c>
      <c r="O48" s="52"/>
      <c r="P48" s="50">
        <f t="shared" si="16"/>
        <v>0</v>
      </c>
      <c r="Q48" s="52"/>
      <c r="R48" s="50">
        <f t="shared" si="17"/>
        <v>0</v>
      </c>
      <c r="S48" s="52"/>
      <c r="T48" s="50">
        <f t="shared" si="18"/>
        <v>0</v>
      </c>
      <c r="U48" s="52"/>
      <c r="V48" s="50">
        <f t="shared" si="19"/>
        <v>0</v>
      </c>
      <c r="W48" s="52"/>
      <c r="X48" s="50">
        <f t="shared" si="20"/>
        <v>0</v>
      </c>
      <c r="Y48" s="52"/>
      <c r="Z48" s="50">
        <f t="shared" si="21"/>
        <v>0</v>
      </c>
      <c r="AA48" s="52"/>
      <c r="AB48" s="50">
        <f t="shared" si="22"/>
        <v>0</v>
      </c>
      <c r="AC48" s="52"/>
      <c r="AD48" s="50">
        <f t="shared" si="23"/>
        <v>0</v>
      </c>
      <c r="AE48" s="52"/>
      <c r="AF48" s="50">
        <f t="shared" si="24"/>
        <v>0</v>
      </c>
      <c r="AG48" s="51">
        <f t="shared" si="25"/>
        <v>0</v>
      </c>
    </row>
    <row r="49" spans="4:33" ht="15.75" x14ac:dyDescent="0.25">
      <c r="D49" s="24"/>
      <c r="E49" s="24"/>
      <c r="F49" s="24"/>
      <c r="G49" s="24"/>
      <c r="H49" s="50"/>
      <c r="I49" s="50"/>
      <c r="J49" s="50">
        <f t="shared" si="38"/>
        <v>0</v>
      </c>
      <c r="K49" s="52"/>
      <c r="L49" s="50">
        <f t="shared" si="14"/>
        <v>0</v>
      </c>
      <c r="M49" s="52"/>
      <c r="N49" s="50">
        <f t="shared" si="15"/>
        <v>0</v>
      </c>
      <c r="O49" s="52"/>
      <c r="P49" s="50">
        <f t="shared" si="16"/>
        <v>0</v>
      </c>
      <c r="Q49" s="52"/>
      <c r="R49" s="50">
        <f t="shared" si="17"/>
        <v>0</v>
      </c>
      <c r="S49" s="52"/>
      <c r="T49" s="50">
        <f t="shared" si="18"/>
        <v>0</v>
      </c>
      <c r="U49" s="52"/>
      <c r="V49" s="50">
        <f t="shared" si="19"/>
        <v>0</v>
      </c>
      <c r="W49" s="52"/>
      <c r="X49" s="50">
        <f t="shared" si="20"/>
        <v>0</v>
      </c>
      <c r="Y49" s="52"/>
      <c r="Z49" s="50">
        <f t="shared" si="21"/>
        <v>0</v>
      </c>
      <c r="AA49" s="52"/>
      <c r="AB49" s="50">
        <f t="shared" si="22"/>
        <v>0</v>
      </c>
      <c r="AC49" s="52"/>
      <c r="AD49" s="50">
        <f t="shared" si="23"/>
        <v>0</v>
      </c>
      <c r="AE49" s="52"/>
      <c r="AF49" s="50">
        <f t="shared" si="24"/>
        <v>0</v>
      </c>
      <c r="AG49" s="51">
        <f t="shared" si="25"/>
        <v>0</v>
      </c>
    </row>
    <row r="50" spans="4:33" ht="15.75" x14ac:dyDescent="0.25">
      <c r="D50" s="24"/>
      <c r="E50" s="24"/>
      <c r="F50" s="24"/>
      <c r="G50" s="24"/>
      <c r="H50" s="50"/>
      <c r="I50" s="50"/>
      <c r="J50" s="50">
        <f t="shared" si="38"/>
        <v>0</v>
      </c>
      <c r="K50" s="52"/>
      <c r="L50" s="50">
        <f t="shared" si="14"/>
        <v>0</v>
      </c>
      <c r="M50" s="52"/>
      <c r="N50" s="50">
        <f t="shared" si="15"/>
        <v>0</v>
      </c>
      <c r="O50" s="52"/>
      <c r="P50" s="50">
        <f t="shared" si="16"/>
        <v>0</v>
      </c>
      <c r="Q50" s="52"/>
      <c r="R50" s="50">
        <f t="shared" si="17"/>
        <v>0</v>
      </c>
      <c r="S50" s="52"/>
      <c r="T50" s="50">
        <f t="shared" si="18"/>
        <v>0</v>
      </c>
      <c r="U50" s="52"/>
      <c r="V50" s="50">
        <f t="shared" si="19"/>
        <v>0</v>
      </c>
      <c r="W50" s="52"/>
      <c r="X50" s="50">
        <f t="shared" si="20"/>
        <v>0</v>
      </c>
      <c r="Y50" s="52"/>
      <c r="Z50" s="50">
        <f t="shared" si="21"/>
        <v>0</v>
      </c>
      <c r="AA50" s="52"/>
      <c r="AB50" s="50">
        <f t="shared" si="22"/>
        <v>0</v>
      </c>
      <c r="AC50" s="52"/>
      <c r="AD50" s="50">
        <f t="shared" si="23"/>
        <v>0</v>
      </c>
      <c r="AE50" s="52"/>
      <c r="AF50" s="50">
        <f t="shared" si="24"/>
        <v>0</v>
      </c>
      <c r="AG50" s="51">
        <f t="shared" si="25"/>
        <v>0</v>
      </c>
    </row>
    <row r="51" spans="4:33" ht="15.75" x14ac:dyDescent="0.25">
      <c r="D51" s="24"/>
      <c r="E51" s="24"/>
      <c r="F51" s="24"/>
      <c r="G51" s="24"/>
      <c r="H51" s="50"/>
      <c r="I51" s="50"/>
      <c r="J51" s="50">
        <f t="shared" si="38"/>
        <v>0</v>
      </c>
      <c r="K51" s="52"/>
      <c r="L51" s="50">
        <f t="shared" si="14"/>
        <v>0</v>
      </c>
      <c r="M51" s="52"/>
      <c r="N51" s="50">
        <f t="shared" si="15"/>
        <v>0</v>
      </c>
      <c r="O51" s="52"/>
      <c r="P51" s="50">
        <f t="shared" si="16"/>
        <v>0</v>
      </c>
      <c r="Q51" s="52"/>
      <c r="R51" s="50">
        <f t="shared" si="17"/>
        <v>0</v>
      </c>
      <c r="S51" s="52"/>
      <c r="T51" s="50">
        <f t="shared" si="18"/>
        <v>0</v>
      </c>
      <c r="U51" s="52"/>
      <c r="V51" s="50">
        <f t="shared" si="19"/>
        <v>0</v>
      </c>
      <c r="W51" s="52"/>
      <c r="X51" s="50">
        <f t="shared" si="20"/>
        <v>0</v>
      </c>
      <c r="Y51" s="52"/>
      <c r="Z51" s="50">
        <f t="shared" si="21"/>
        <v>0</v>
      </c>
      <c r="AA51" s="52"/>
      <c r="AB51" s="50">
        <f t="shared" si="22"/>
        <v>0</v>
      </c>
      <c r="AC51" s="52"/>
      <c r="AD51" s="50">
        <f t="shared" si="23"/>
        <v>0</v>
      </c>
      <c r="AE51" s="52"/>
      <c r="AF51" s="50">
        <f t="shared" si="24"/>
        <v>0</v>
      </c>
      <c r="AG51" s="51">
        <f t="shared" si="25"/>
        <v>0</v>
      </c>
    </row>
    <row r="52" spans="4:33" ht="15.75" x14ac:dyDescent="0.25">
      <c r="D52" s="24"/>
      <c r="E52" s="24"/>
      <c r="F52" s="24"/>
      <c r="G52" s="24"/>
      <c r="H52" s="50"/>
      <c r="I52" s="50"/>
      <c r="J52" s="50">
        <f t="shared" si="38"/>
        <v>0</v>
      </c>
      <c r="K52" s="52"/>
      <c r="L52" s="50">
        <f t="shared" si="14"/>
        <v>0</v>
      </c>
      <c r="M52" s="52"/>
      <c r="N52" s="50">
        <f t="shared" si="15"/>
        <v>0</v>
      </c>
      <c r="O52" s="52"/>
      <c r="P52" s="50">
        <f t="shared" si="16"/>
        <v>0</v>
      </c>
      <c r="Q52" s="52"/>
      <c r="R52" s="50">
        <f t="shared" si="17"/>
        <v>0</v>
      </c>
      <c r="S52" s="52"/>
      <c r="T52" s="50">
        <f t="shared" si="18"/>
        <v>0</v>
      </c>
      <c r="U52" s="52"/>
      <c r="V52" s="50">
        <f t="shared" si="19"/>
        <v>0</v>
      </c>
      <c r="W52" s="52"/>
      <c r="X52" s="50">
        <f t="shared" si="20"/>
        <v>0</v>
      </c>
      <c r="Y52" s="52"/>
      <c r="Z52" s="50">
        <f t="shared" si="21"/>
        <v>0</v>
      </c>
      <c r="AA52" s="52"/>
      <c r="AB52" s="50">
        <f t="shared" si="22"/>
        <v>0</v>
      </c>
      <c r="AC52" s="52"/>
      <c r="AD52" s="50">
        <f t="shared" si="23"/>
        <v>0</v>
      </c>
      <c r="AE52" s="52"/>
      <c r="AF52" s="50">
        <f t="shared" si="24"/>
        <v>0</v>
      </c>
      <c r="AG52" s="51">
        <f t="shared" si="25"/>
        <v>0</v>
      </c>
    </row>
    <row r="53" spans="4:33" ht="15.75" x14ac:dyDescent="0.25">
      <c r="D53" s="24"/>
      <c r="E53" s="24"/>
      <c r="F53" s="24"/>
      <c r="G53" s="24"/>
      <c r="H53" s="50"/>
      <c r="I53" s="50"/>
      <c r="J53" s="50">
        <f t="shared" si="38"/>
        <v>0</v>
      </c>
      <c r="K53" s="52"/>
      <c r="L53" s="50">
        <f t="shared" si="14"/>
        <v>0</v>
      </c>
      <c r="M53" s="52"/>
      <c r="N53" s="50">
        <f t="shared" si="15"/>
        <v>0</v>
      </c>
      <c r="O53" s="52"/>
      <c r="P53" s="50">
        <f t="shared" si="16"/>
        <v>0</v>
      </c>
      <c r="Q53" s="52"/>
      <c r="R53" s="50">
        <f t="shared" si="17"/>
        <v>0</v>
      </c>
      <c r="S53" s="52"/>
      <c r="T53" s="50">
        <f t="shared" si="18"/>
        <v>0</v>
      </c>
      <c r="U53" s="52"/>
      <c r="V53" s="50">
        <f t="shared" si="19"/>
        <v>0</v>
      </c>
      <c r="W53" s="52"/>
      <c r="X53" s="50">
        <f t="shared" si="20"/>
        <v>0</v>
      </c>
      <c r="Y53" s="52"/>
      <c r="Z53" s="50">
        <f t="shared" si="21"/>
        <v>0</v>
      </c>
      <c r="AA53" s="52"/>
      <c r="AB53" s="50">
        <f t="shared" si="22"/>
        <v>0</v>
      </c>
      <c r="AC53" s="52"/>
      <c r="AD53" s="50">
        <f t="shared" si="23"/>
        <v>0</v>
      </c>
      <c r="AE53" s="52"/>
      <c r="AF53" s="50">
        <f t="shared" si="24"/>
        <v>0</v>
      </c>
      <c r="AG53" s="51">
        <f t="shared" si="25"/>
        <v>0</v>
      </c>
    </row>
    <row r="54" spans="4:33" ht="15.75" x14ac:dyDescent="0.25">
      <c r="D54" s="24"/>
      <c r="E54" s="24"/>
      <c r="F54" s="24"/>
      <c r="G54" s="24"/>
      <c r="H54" s="50"/>
      <c r="I54" s="50"/>
      <c r="J54" s="50">
        <f t="shared" si="38"/>
        <v>0</v>
      </c>
      <c r="K54" s="52"/>
      <c r="L54" s="50">
        <f t="shared" si="14"/>
        <v>0</v>
      </c>
      <c r="M54" s="52"/>
      <c r="N54" s="50">
        <f t="shared" si="15"/>
        <v>0</v>
      </c>
      <c r="O54" s="52"/>
      <c r="P54" s="50">
        <f t="shared" si="16"/>
        <v>0</v>
      </c>
      <c r="Q54" s="52"/>
      <c r="R54" s="50">
        <f t="shared" si="17"/>
        <v>0</v>
      </c>
      <c r="S54" s="52"/>
      <c r="T54" s="50">
        <f t="shared" si="18"/>
        <v>0</v>
      </c>
      <c r="U54" s="52"/>
      <c r="V54" s="50">
        <f t="shared" si="19"/>
        <v>0</v>
      </c>
      <c r="W54" s="52"/>
      <c r="X54" s="50">
        <f t="shared" si="20"/>
        <v>0</v>
      </c>
      <c r="Y54" s="52"/>
      <c r="Z54" s="50">
        <f t="shared" si="21"/>
        <v>0</v>
      </c>
      <c r="AA54" s="52"/>
      <c r="AB54" s="50">
        <f t="shared" si="22"/>
        <v>0</v>
      </c>
      <c r="AC54" s="52"/>
      <c r="AD54" s="50">
        <f t="shared" si="23"/>
        <v>0</v>
      </c>
      <c r="AE54" s="52"/>
      <c r="AF54" s="50">
        <f t="shared" si="24"/>
        <v>0</v>
      </c>
      <c r="AG54" s="51">
        <f t="shared" si="25"/>
        <v>0</v>
      </c>
    </row>
    <row r="55" spans="4:33" ht="15.75" x14ac:dyDescent="0.25">
      <c r="D55" s="24"/>
      <c r="E55" s="24"/>
      <c r="F55" s="24"/>
      <c r="G55" s="24"/>
      <c r="H55" s="50"/>
      <c r="I55" s="50"/>
      <c r="J55" s="50">
        <f t="shared" si="38"/>
        <v>0</v>
      </c>
      <c r="K55" s="52"/>
      <c r="L55" s="50">
        <f t="shared" si="14"/>
        <v>0</v>
      </c>
      <c r="M55" s="52"/>
      <c r="N55" s="50">
        <f t="shared" si="15"/>
        <v>0</v>
      </c>
      <c r="O55" s="52"/>
      <c r="P55" s="50">
        <f t="shared" si="16"/>
        <v>0</v>
      </c>
      <c r="Q55" s="52"/>
      <c r="R55" s="50">
        <f t="shared" si="17"/>
        <v>0</v>
      </c>
      <c r="S55" s="52"/>
      <c r="T55" s="50">
        <f t="shared" si="18"/>
        <v>0</v>
      </c>
      <c r="U55" s="52"/>
      <c r="V55" s="50">
        <f t="shared" si="19"/>
        <v>0</v>
      </c>
      <c r="W55" s="52"/>
      <c r="X55" s="50">
        <f t="shared" si="20"/>
        <v>0</v>
      </c>
      <c r="Y55" s="52"/>
      <c r="Z55" s="50">
        <f t="shared" si="21"/>
        <v>0</v>
      </c>
      <c r="AA55" s="52"/>
      <c r="AB55" s="50">
        <f t="shared" si="22"/>
        <v>0</v>
      </c>
      <c r="AC55" s="52"/>
      <c r="AD55" s="50">
        <f t="shared" si="23"/>
        <v>0</v>
      </c>
      <c r="AE55" s="52"/>
      <c r="AF55" s="50">
        <f t="shared" si="24"/>
        <v>0</v>
      </c>
      <c r="AG55" s="51">
        <f t="shared" si="25"/>
        <v>0</v>
      </c>
    </row>
    <row r="56" spans="4:33" ht="15.75" x14ac:dyDescent="0.25">
      <c r="D56" s="24"/>
      <c r="E56" s="24"/>
      <c r="F56" s="24"/>
      <c r="G56" s="24"/>
      <c r="H56" s="50"/>
      <c r="I56" s="50"/>
      <c r="J56" s="50">
        <f t="shared" si="38"/>
        <v>0</v>
      </c>
      <c r="K56" s="52"/>
      <c r="L56" s="50">
        <f t="shared" si="14"/>
        <v>0</v>
      </c>
      <c r="M56" s="52"/>
      <c r="N56" s="50">
        <f t="shared" si="15"/>
        <v>0</v>
      </c>
      <c r="O56" s="52"/>
      <c r="P56" s="50">
        <f t="shared" si="16"/>
        <v>0</v>
      </c>
      <c r="Q56" s="52"/>
      <c r="R56" s="50">
        <f t="shared" si="17"/>
        <v>0</v>
      </c>
      <c r="S56" s="52"/>
      <c r="T56" s="50">
        <f t="shared" si="18"/>
        <v>0</v>
      </c>
      <c r="U56" s="52"/>
      <c r="V56" s="50">
        <f t="shared" si="19"/>
        <v>0</v>
      </c>
      <c r="W56" s="52"/>
      <c r="X56" s="50">
        <f t="shared" si="20"/>
        <v>0</v>
      </c>
      <c r="Y56" s="52"/>
      <c r="Z56" s="50">
        <f t="shared" si="21"/>
        <v>0</v>
      </c>
      <c r="AA56" s="52"/>
      <c r="AB56" s="50">
        <f t="shared" si="22"/>
        <v>0</v>
      </c>
      <c r="AC56" s="52"/>
      <c r="AD56" s="50">
        <f t="shared" si="23"/>
        <v>0</v>
      </c>
      <c r="AE56" s="52"/>
      <c r="AF56" s="50">
        <f t="shared" si="24"/>
        <v>0</v>
      </c>
      <c r="AG56" s="51">
        <f t="shared" si="25"/>
        <v>0</v>
      </c>
    </row>
    <row r="57" spans="4:33" ht="15.75" x14ac:dyDescent="0.25">
      <c r="D57" s="24"/>
      <c r="E57" s="24"/>
      <c r="F57" s="24"/>
      <c r="G57" s="24"/>
      <c r="H57" s="50"/>
      <c r="I57" s="50"/>
      <c r="J57" s="50">
        <f t="shared" si="38"/>
        <v>0</v>
      </c>
      <c r="K57" s="52"/>
      <c r="L57" s="50">
        <f t="shared" si="14"/>
        <v>0</v>
      </c>
      <c r="M57" s="52"/>
      <c r="N57" s="50">
        <f t="shared" si="15"/>
        <v>0</v>
      </c>
      <c r="O57" s="52"/>
      <c r="P57" s="50">
        <f t="shared" si="16"/>
        <v>0</v>
      </c>
      <c r="Q57" s="52"/>
      <c r="R57" s="50">
        <f t="shared" si="17"/>
        <v>0</v>
      </c>
      <c r="S57" s="52"/>
      <c r="T57" s="50">
        <f t="shared" si="18"/>
        <v>0</v>
      </c>
      <c r="U57" s="52"/>
      <c r="V57" s="50">
        <f t="shared" si="19"/>
        <v>0</v>
      </c>
      <c r="W57" s="52"/>
      <c r="X57" s="50">
        <f t="shared" si="20"/>
        <v>0</v>
      </c>
      <c r="Y57" s="52"/>
      <c r="Z57" s="50">
        <f t="shared" si="21"/>
        <v>0</v>
      </c>
      <c r="AA57" s="52"/>
      <c r="AB57" s="50">
        <f t="shared" si="22"/>
        <v>0</v>
      </c>
      <c r="AC57" s="52"/>
      <c r="AD57" s="50">
        <f t="shared" si="23"/>
        <v>0</v>
      </c>
      <c r="AE57" s="52"/>
      <c r="AF57" s="50">
        <f t="shared" si="24"/>
        <v>0</v>
      </c>
      <c r="AG57" s="51">
        <f t="shared" si="25"/>
        <v>0</v>
      </c>
    </row>
    <row r="58" spans="4:33" ht="15.75" x14ac:dyDescent="0.25">
      <c r="D58" s="24"/>
      <c r="E58" s="24"/>
      <c r="F58" s="24"/>
      <c r="G58" s="24"/>
      <c r="H58" s="50"/>
      <c r="I58" s="50"/>
      <c r="J58" s="50">
        <f t="shared" si="38"/>
        <v>0</v>
      </c>
      <c r="K58" s="52"/>
      <c r="L58" s="50">
        <f t="shared" si="14"/>
        <v>0</v>
      </c>
      <c r="M58" s="52"/>
      <c r="N58" s="50">
        <f t="shared" si="15"/>
        <v>0</v>
      </c>
      <c r="O58" s="52"/>
      <c r="P58" s="50">
        <f t="shared" si="16"/>
        <v>0</v>
      </c>
      <c r="Q58" s="52"/>
      <c r="R58" s="50">
        <f t="shared" si="17"/>
        <v>0</v>
      </c>
      <c r="S58" s="52"/>
      <c r="T58" s="50">
        <f t="shared" si="18"/>
        <v>0</v>
      </c>
      <c r="U58" s="52"/>
      <c r="V58" s="50">
        <f t="shared" si="19"/>
        <v>0</v>
      </c>
      <c r="W58" s="52"/>
      <c r="X58" s="50">
        <f t="shared" si="20"/>
        <v>0</v>
      </c>
      <c r="Y58" s="52"/>
      <c r="Z58" s="50">
        <f t="shared" si="21"/>
        <v>0</v>
      </c>
      <c r="AA58" s="52"/>
      <c r="AB58" s="50">
        <f t="shared" si="22"/>
        <v>0</v>
      </c>
      <c r="AC58" s="52"/>
      <c r="AD58" s="50">
        <f t="shared" si="23"/>
        <v>0</v>
      </c>
      <c r="AE58" s="52"/>
      <c r="AF58" s="50">
        <f t="shared" si="24"/>
        <v>0</v>
      </c>
      <c r="AG58" s="51">
        <f t="shared" si="25"/>
        <v>0</v>
      </c>
    </row>
    <row r="59" spans="4:33" ht="15.75" x14ac:dyDescent="0.25">
      <c r="D59" s="24"/>
      <c r="E59" s="24"/>
      <c r="F59" s="24"/>
      <c r="G59" s="24"/>
      <c r="H59" s="50"/>
      <c r="I59" s="50"/>
      <c r="J59" s="50">
        <f t="shared" si="38"/>
        <v>0</v>
      </c>
      <c r="K59" s="52"/>
      <c r="L59" s="50">
        <f t="shared" si="14"/>
        <v>0</v>
      </c>
      <c r="M59" s="52"/>
      <c r="N59" s="50">
        <f t="shared" si="15"/>
        <v>0</v>
      </c>
      <c r="O59" s="52"/>
      <c r="P59" s="50">
        <f t="shared" si="16"/>
        <v>0</v>
      </c>
      <c r="Q59" s="52"/>
      <c r="R59" s="50">
        <f t="shared" si="17"/>
        <v>0</v>
      </c>
      <c r="S59" s="52"/>
      <c r="T59" s="50">
        <f t="shared" si="18"/>
        <v>0</v>
      </c>
      <c r="U59" s="52"/>
      <c r="V59" s="50">
        <f t="shared" si="19"/>
        <v>0</v>
      </c>
      <c r="W59" s="52"/>
      <c r="X59" s="50">
        <f t="shared" si="20"/>
        <v>0</v>
      </c>
      <c r="Y59" s="52"/>
      <c r="Z59" s="50">
        <f t="shared" si="21"/>
        <v>0</v>
      </c>
      <c r="AA59" s="52"/>
      <c r="AB59" s="50">
        <f t="shared" si="22"/>
        <v>0</v>
      </c>
      <c r="AC59" s="52"/>
      <c r="AD59" s="50">
        <f t="shared" si="23"/>
        <v>0</v>
      </c>
      <c r="AE59" s="52"/>
      <c r="AF59" s="50">
        <f t="shared" si="24"/>
        <v>0</v>
      </c>
      <c r="AG59" s="51">
        <f t="shared" si="25"/>
        <v>0</v>
      </c>
    </row>
    <row r="60" spans="4:33" ht="15.75" x14ac:dyDescent="0.25">
      <c r="D60" s="24"/>
      <c r="E60" s="24"/>
      <c r="F60" s="24"/>
      <c r="G60" s="24"/>
      <c r="H60" s="50"/>
      <c r="I60" s="50"/>
      <c r="J60" s="50">
        <f t="shared" si="38"/>
        <v>0</v>
      </c>
      <c r="K60" s="52"/>
      <c r="L60" s="50">
        <f t="shared" si="14"/>
        <v>0</v>
      </c>
      <c r="M60" s="52"/>
      <c r="N60" s="50">
        <f t="shared" si="15"/>
        <v>0</v>
      </c>
      <c r="O60" s="52"/>
      <c r="P60" s="50">
        <f t="shared" si="16"/>
        <v>0</v>
      </c>
      <c r="Q60" s="52"/>
      <c r="R60" s="50">
        <f t="shared" si="17"/>
        <v>0</v>
      </c>
      <c r="S60" s="52"/>
      <c r="T60" s="50">
        <f t="shared" si="18"/>
        <v>0</v>
      </c>
      <c r="U60" s="52"/>
      <c r="V60" s="50">
        <f t="shared" si="19"/>
        <v>0</v>
      </c>
      <c r="W60" s="52"/>
      <c r="X60" s="50">
        <f t="shared" si="20"/>
        <v>0</v>
      </c>
      <c r="Y60" s="52"/>
      <c r="Z60" s="50">
        <f t="shared" si="21"/>
        <v>0</v>
      </c>
      <c r="AA60" s="52"/>
      <c r="AB60" s="50">
        <f t="shared" si="22"/>
        <v>0</v>
      </c>
      <c r="AC60" s="52"/>
      <c r="AD60" s="50">
        <f t="shared" si="23"/>
        <v>0</v>
      </c>
      <c r="AE60" s="52"/>
      <c r="AF60" s="50">
        <f t="shared" si="24"/>
        <v>0</v>
      </c>
      <c r="AG60" s="51">
        <f t="shared" si="25"/>
        <v>0</v>
      </c>
    </row>
    <row r="61" spans="4:33" ht="15.75" x14ac:dyDescent="0.25">
      <c r="D61" s="24"/>
      <c r="E61" s="24"/>
      <c r="F61" s="24"/>
      <c r="G61" s="24"/>
      <c r="H61" s="50"/>
      <c r="I61" s="50"/>
      <c r="J61" s="50">
        <f t="shared" si="38"/>
        <v>0</v>
      </c>
      <c r="K61" s="52"/>
      <c r="L61" s="50">
        <f t="shared" si="14"/>
        <v>0</v>
      </c>
      <c r="M61" s="52"/>
      <c r="N61" s="50">
        <f t="shared" si="15"/>
        <v>0</v>
      </c>
      <c r="O61" s="52"/>
      <c r="P61" s="50">
        <f t="shared" si="16"/>
        <v>0</v>
      </c>
      <c r="Q61" s="52"/>
      <c r="R61" s="50">
        <f t="shared" si="17"/>
        <v>0</v>
      </c>
      <c r="S61" s="52"/>
      <c r="T61" s="50">
        <f t="shared" si="18"/>
        <v>0</v>
      </c>
      <c r="U61" s="52"/>
      <c r="V61" s="50">
        <f t="shared" si="19"/>
        <v>0</v>
      </c>
      <c r="W61" s="52"/>
      <c r="X61" s="50">
        <f t="shared" si="20"/>
        <v>0</v>
      </c>
      <c r="Y61" s="52"/>
      <c r="Z61" s="50">
        <f t="shared" si="21"/>
        <v>0</v>
      </c>
      <c r="AA61" s="52"/>
      <c r="AB61" s="50">
        <f t="shared" si="22"/>
        <v>0</v>
      </c>
      <c r="AC61" s="52"/>
      <c r="AD61" s="50">
        <f t="shared" si="23"/>
        <v>0</v>
      </c>
      <c r="AE61" s="52"/>
      <c r="AF61" s="50">
        <f t="shared" si="24"/>
        <v>0</v>
      </c>
      <c r="AG61" s="51">
        <f t="shared" si="25"/>
        <v>0</v>
      </c>
    </row>
    <row r="62" spans="4:33" ht="15.75" x14ac:dyDescent="0.25">
      <c r="D62" s="24"/>
      <c r="E62" s="24"/>
      <c r="F62" s="24"/>
      <c r="G62" s="24"/>
      <c r="H62" s="50"/>
      <c r="I62" s="50"/>
      <c r="J62" s="50">
        <f t="shared" ref="J62:J63" si="39">$H62*I62</f>
        <v>0</v>
      </c>
      <c r="K62" s="52"/>
      <c r="L62" s="50">
        <f t="shared" ref="L62:L63" si="40">$H62*K62</f>
        <v>0</v>
      </c>
      <c r="M62" s="52"/>
      <c r="N62" s="50">
        <f t="shared" ref="N62:N63" si="41">$H62*M62</f>
        <v>0</v>
      </c>
      <c r="O62" s="52"/>
      <c r="P62" s="50">
        <f t="shared" ref="P62:P63" si="42">$H62*O62</f>
        <v>0</v>
      </c>
      <c r="Q62" s="52"/>
      <c r="R62" s="50">
        <f t="shared" ref="R62:R63" si="43">$H62*Q62</f>
        <v>0</v>
      </c>
      <c r="S62" s="52"/>
      <c r="T62" s="50">
        <f t="shared" ref="T62:T63" si="44">$H62*S62</f>
        <v>0</v>
      </c>
      <c r="U62" s="52"/>
      <c r="V62" s="50">
        <f t="shared" ref="V62:V63" si="45">$H62*U62</f>
        <v>0</v>
      </c>
      <c r="W62" s="52"/>
      <c r="X62" s="50">
        <f t="shared" ref="X62:X63" si="46">$H62*W62</f>
        <v>0</v>
      </c>
      <c r="Y62" s="52"/>
      <c r="Z62" s="50">
        <f t="shared" ref="Z62:Z63" si="47">$H62*Y62</f>
        <v>0</v>
      </c>
      <c r="AA62" s="52"/>
      <c r="AB62" s="50">
        <f t="shared" ref="AB62:AB63" si="48">$H62*AA62</f>
        <v>0</v>
      </c>
      <c r="AC62" s="52"/>
      <c r="AD62" s="50">
        <f t="shared" ref="AD62:AD63" si="49">$H62*AC62</f>
        <v>0</v>
      </c>
      <c r="AE62" s="52"/>
      <c r="AF62" s="50">
        <f t="shared" ref="AF62:AF63" si="50">$H62*AE62</f>
        <v>0</v>
      </c>
      <c r="AG62" s="51">
        <f t="shared" si="25"/>
        <v>0</v>
      </c>
    </row>
    <row r="63" spans="4:33" ht="15.75" x14ac:dyDescent="0.25">
      <c r="D63" s="24"/>
      <c r="E63" s="24"/>
      <c r="F63" s="24"/>
      <c r="G63" s="24"/>
      <c r="H63" s="50"/>
      <c r="I63" s="50"/>
      <c r="J63" s="50">
        <f t="shared" si="39"/>
        <v>0</v>
      </c>
      <c r="K63" s="52"/>
      <c r="L63" s="50">
        <f t="shared" si="40"/>
        <v>0</v>
      </c>
      <c r="M63" s="52"/>
      <c r="N63" s="50">
        <f t="shared" si="41"/>
        <v>0</v>
      </c>
      <c r="O63" s="52"/>
      <c r="P63" s="50">
        <f t="shared" si="42"/>
        <v>0</v>
      </c>
      <c r="Q63" s="52"/>
      <c r="R63" s="50">
        <f t="shared" si="43"/>
        <v>0</v>
      </c>
      <c r="S63" s="52"/>
      <c r="T63" s="50">
        <f t="shared" si="44"/>
        <v>0</v>
      </c>
      <c r="U63" s="52"/>
      <c r="V63" s="50">
        <f t="shared" si="45"/>
        <v>0</v>
      </c>
      <c r="W63" s="52"/>
      <c r="X63" s="50">
        <f t="shared" si="46"/>
        <v>0</v>
      </c>
      <c r="Y63" s="52"/>
      <c r="Z63" s="50">
        <f t="shared" si="47"/>
        <v>0</v>
      </c>
      <c r="AA63" s="52"/>
      <c r="AB63" s="50">
        <f t="shared" si="48"/>
        <v>0</v>
      </c>
      <c r="AC63" s="52"/>
      <c r="AD63" s="50">
        <f t="shared" si="49"/>
        <v>0</v>
      </c>
      <c r="AE63" s="52"/>
      <c r="AF63" s="50">
        <f t="shared" si="50"/>
        <v>0</v>
      </c>
      <c r="AG63" s="51">
        <f t="shared" ref="AG63" si="51">J63+L63+N63+P63+R63+T63+V63+X63+Z63+AB63+AD63+AF63</f>
        <v>0</v>
      </c>
    </row>
  </sheetData>
  <mergeCells count="28">
    <mergeCell ref="C7:C10"/>
    <mergeCell ref="C11:C13"/>
    <mergeCell ref="B7:B13"/>
    <mergeCell ref="A7:A13"/>
    <mergeCell ref="I1:J1"/>
    <mergeCell ref="D1:D2"/>
    <mergeCell ref="E1:E2"/>
    <mergeCell ref="F1:F2"/>
    <mergeCell ref="G1:G2"/>
    <mergeCell ref="H1:H2"/>
    <mergeCell ref="A1:A2"/>
    <mergeCell ref="B1:B2"/>
    <mergeCell ref="C1:C2"/>
    <mergeCell ref="A3:A6"/>
    <mergeCell ref="B3:B6"/>
    <mergeCell ref="C3:C6"/>
    <mergeCell ref="AG1:AG2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8"/>
  <sheetViews>
    <sheetView topLeftCell="J10" zoomScale="73" zoomScaleNormal="73" workbookViewId="0">
      <selection activeCell="W26" sqref="W26"/>
    </sheetView>
  </sheetViews>
  <sheetFormatPr defaultRowHeight="15" x14ac:dyDescent="0.25"/>
  <cols>
    <col min="1" max="1" width="25" customWidth="1"/>
    <col min="2" max="3" width="28.42578125" customWidth="1"/>
    <col min="4" max="4" width="54.7109375" customWidth="1"/>
    <col min="5" max="5" width="30" customWidth="1"/>
    <col min="8" max="8" width="18.5703125" customWidth="1"/>
    <col min="10" max="10" width="13.42578125" customWidth="1"/>
    <col min="33" max="33" width="20.28515625" customWidth="1"/>
  </cols>
  <sheetData>
    <row r="1" spans="1:33" ht="15.75" x14ac:dyDescent="0.25">
      <c r="A1" s="161" t="s">
        <v>20</v>
      </c>
      <c r="B1" s="161" t="s">
        <v>0</v>
      </c>
      <c r="C1" s="161" t="s">
        <v>1</v>
      </c>
      <c r="D1" s="161" t="s">
        <v>2</v>
      </c>
      <c r="E1" s="161" t="s">
        <v>3</v>
      </c>
      <c r="F1" s="162" t="s">
        <v>63</v>
      </c>
      <c r="G1" s="161" t="s">
        <v>4</v>
      </c>
      <c r="H1" s="161" t="s">
        <v>5</v>
      </c>
      <c r="I1" s="159" t="s">
        <v>6</v>
      </c>
      <c r="J1" s="160"/>
      <c r="K1" s="159" t="s">
        <v>9</v>
      </c>
      <c r="L1" s="160"/>
      <c r="M1" s="159" t="s">
        <v>10</v>
      </c>
      <c r="N1" s="160"/>
      <c r="O1" s="159" t="s">
        <v>11</v>
      </c>
      <c r="P1" s="160"/>
      <c r="Q1" s="159" t="s">
        <v>12</v>
      </c>
      <c r="R1" s="160"/>
      <c r="S1" s="159" t="s">
        <v>13</v>
      </c>
      <c r="T1" s="160"/>
      <c r="U1" s="159" t="s">
        <v>14</v>
      </c>
      <c r="V1" s="160"/>
      <c r="W1" s="159" t="s">
        <v>15</v>
      </c>
      <c r="X1" s="160"/>
      <c r="Y1" s="159" t="s">
        <v>16</v>
      </c>
      <c r="Z1" s="160"/>
      <c r="AA1" s="159" t="s">
        <v>17</v>
      </c>
      <c r="AB1" s="160"/>
      <c r="AC1" s="159" t="s">
        <v>18</v>
      </c>
      <c r="AD1" s="160"/>
      <c r="AE1" s="159" t="s">
        <v>19</v>
      </c>
      <c r="AF1" s="160"/>
      <c r="AG1" s="161" t="s">
        <v>21</v>
      </c>
    </row>
    <row r="2" spans="1:33" ht="15.75" x14ac:dyDescent="0.25">
      <c r="A2" s="161"/>
      <c r="B2" s="161"/>
      <c r="C2" s="161"/>
      <c r="D2" s="161"/>
      <c r="E2" s="161"/>
      <c r="F2" s="162"/>
      <c r="G2" s="161"/>
      <c r="H2" s="161"/>
      <c r="I2" s="1" t="s">
        <v>7</v>
      </c>
      <c r="J2" s="2" t="s">
        <v>8</v>
      </c>
      <c r="K2" s="1" t="s">
        <v>7</v>
      </c>
      <c r="L2" s="2" t="s">
        <v>8</v>
      </c>
      <c r="M2" s="1" t="s">
        <v>7</v>
      </c>
      <c r="N2" s="2" t="s">
        <v>8</v>
      </c>
      <c r="O2" s="1" t="s">
        <v>7</v>
      </c>
      <c r="P2" s="2" t="s">
        <v>8</v>
      </c>
      <c r="Q2" s="1" t="s">
        <v>7</v>
      </c>
      <c r="R2" s="2" t="s">
        <v>8</v>
      </c>
      <c r="S2" s="1" t="s">
        <v>7</v>
      </c>
      <c r="T2" s="2" t="s">
        <v>8</v>
      </c>
      <c r="U2" s="1" t="s">
        <v>7</v>
      </c>
      <c r="V2" s="2" t="s">
        <v>8</v>
      </c>
      <c r="W2" s="1" t="s">
        <v>7</v>
      </c>
      <c r="X2" s="2" t="s">
        <v>8</v>
      </c>
      <c r="Y2" s="1" t="s">
        <v>7</v>
      </c>
      <c r="Z2" s="2" t="s">
        <v>8</v>
      </c>
      <c r="AA2" s="1" t="s">
        <v>7</v>
      </c>
      <c r="AB2" s="2" t="s">
        <v>8</v>
      </c>
      <c r="AC2" s="1" t="s">
        <v>7</v>
      </c>
      <c r="AD2" s="2" t="s">
        <v>8</v>
      </c>
      <c r="AE2" s="1" t="s">
        <v>7</v>
      </c>
      <c r="AF2" s="2" t="s">
        <v>8</v>
      </c>
      <c r="AG2" s="161"/>
    </row>
    <row r="3" spans="1:33" ht="94.5" x14ac:dyDescent="0.25">
      <c r="A3" s="178" t="s">
        <v>595</v>
      </c>
      <c r="B3" s="192" t="s">
        <v>596</v>
      </c>
      <c r="C3" s="181" t="s">
        <v>597</v>
      </c>
      <c r="D3" s="181" t="s">
        <v>598</v>
      </c>
      <c r="E3" s="90" t="s">
        <v>599</v>
      </c>
      <c r="F3" s="90" t="s">
        <v>600</v>
      </c>
      <c r="G3" s="5"/>
      <c r="H3" s="91">
        <v>2</v>
      </c>
      <c r="I3" s="3">
        <f>10*25</f>
        <v>250</v>
      </c>
      <c r="J3" s="3">
        <f t="shared" ref="J3:J18" si="0">$H3*I3</f>
        <v>500</v>
      </c>
      <c r="K3" s="3">
        <f>10*25</f>
        <v>250</v>
      </c>
      <c r="L3" s="3">
        <f t="shared" ref="L3:L18" si="1">$H3*K3</f>
        <v>500</v>
      </c>
      <c r="M3" s="3">
        <f>10*25</f>
        <v>250</v>
      </c>
      <c r="N3" s="3">
        <f t="shared" ref="N3:N18" si="2">$H3*M3</f>
        <v>500</v>
      </c>
      <c r="O3" s="3">
        <f>10*25</f>
        <v>250</v>
      </c>
      <c r="P3" s="3">
        <f t="shared" ref="P3:P18" si="3">$H3*O3</f>
        <v>500</v>
      </c>
      <c r="Q3" s="3">
        <f>10*25</f>
        <v>250</v>
      </c>
      <c r="R3" s="3">
        <f t="shared" ref="R3:R18" si="4">$H3*Q3</f>
        <v>500</v>
      </c>
      <c r="S3" s="3">
        <f>10*25</f>
        <v>250</v>
      </c>
      <c r="T3" s="3">
        <f t="shared" ref="T3:T18" si="5">$H3*S3</f>
        <v>500</v>
      </c>
      <c r="U3" s="3">
        <f>10*25</f>
        <v>250</v>
      </c>
      <c r="V3" s="3">
        <f t="shared" ref="V3:V18" si="6">$H3*U3</f>
        <v>500</v>
      </c>
      <c r="W3" s="3">
        <f>10*25</f>
        <v>250</v>
      </c>
      <c r="X3" s="3">
        <f t="shared" ref="X3:X18" si="7">$H3*W3</f>
        <v>500</v>
      </c>
      <c r="Y3" s="3">
        <f>10*25</f>
        <v>250</v>
      </c>
      <c r="Z3" s="3">
        <f t="shared" ref="Z3:Z18" si="8">$H3*Y3</f>
        <v>500</v>
      </c>
      <c r="AA3" s="3">
        <f>10*25</f>
        <v>250</v>
      </c>
      <c r="AB3" s="3">
        <f t="shared" ref="AB3:AB18" si="9">$H3*AA3</f>
        <v>500</v>
      </c>
      <c r="AC3" s="3">
        <f>10*25</f>
        <v>250</v>
      </c>
      <c r="AD3" s="3">
        <f t="shared" ref="AD3:AD18" si="10">$H3*AC3</f>
        <v>500</v>
      </c>
      <c r="AE3" s="3">
        <f>10*25</f>
        <v>250</v>
      </c>
      <c r="AF3" s="3">
        <f t="shared" ref="AF3:AF18" si="11">$H3*AE3</f>
        <v>500</v>
      </c>
      <c r="AG3" s="4">
        <f>J3+L3+N3+P3+R3+T3+V3+X3+Z3+AB3+AD3+AF3</f>
        <v>6000</v>
      </c>
    </row>
    <row r="4" spans="1:33" ht="63" x14ac:dyDescent="0.25">
      <c r="A4" s="153"/>
      <c r="B4" s="193"/>
      <c r="C4" s="193"/>
      <c r="D4" s="193"/>
      <c r="E4" s="90" t="s">
        <v>601</v>
      </c>
      <c r="F4" s="90" t="s">
        <v>602</v>
      </c>
      <c r="G4" s="5"/>
      <c r="H4" s="3">
        <v>2000</v>
      </c>
      <c r="I4" s="3">
        <v>10</v>
      </c>
      <c r="J4" s="3">
        <f t="shared" si="0"/>
        <v>20000</v>
      </c>
      <c r="K4" s="88"/>
      <c r="L4" s="3">
        <f t="shared" si="1"/>
        <v>0</v>
      </c>
      <c r="M4" s="88"/>
      <c r="N4" s="3">
        <f t="shared" si="2"/>
        <v>0</v>
      </c>
      <c r="O4" s="88"/>
      <c r="P4" s="3">
        <f t="shared" si="3"/>
        <v>0</v>
      </c>
      <c r="Q4" s="88"/>
      <c r="R4" s="3">
        <f t="shared" si="4"/>
        <v>0</v>
      </c>
      <c r="S4" s="88"/>
      <c r="T4" s="3">
        <f t="shared" si="5"/>
        <v>0</v>
      </c>
      <c r="U4" s="88"/>
      <c r="V4" s="3">
        <f t="shared" si="6"/>
        <v>0</v>
      </c>
      <c r="W4" s="88"/>
      <c r="X4" s="3">
        <f t="shared" si="7"/>
        <v>0</v>
      </c>
      <c r="Y4" s="88"/>
      <c r="Z4" s="3">
        <f t="shared" si="8"/>
        <v>0</v>
      </c>
      <c r="AA4" s="88"/>
      <c r="AB4" s="3">
        <f t="shared" si="9"/>
        <v>0</v>
      </c>
      <c r="AC4" s="88"/>
      <c r="AD4" s="3">
        <f t="shared" si="10"/>
        <v>0</v>
      </c>
      <c r="AE4" s="88"/>
      <c r="AF4" s="3">
        <f t="shared" si="11"/>
        <v>0</v>
      </c>
      <c r="AG4" s="4">
        <f t="shared" ref="AG4:AG18" si="12">J4+L4+N4+P4+R4+T4+V4+X4+Z4+AB4+AD4+AF4</f>
        <v>20000</v>
      </c>
    </row>
    <row r="5" spans="1:33" ht="31.5" x14ac:dyDescent="0.25">
      <c r="A5" s="153"/>
      <c r="B5" s="193"/>
      <c r="C5" s="193"/>
      <c r="D5" s="193"/>
      <c r="E5" s="90" t="s">
        <v>603</v>
      </c>
      <c r="F5" s="5" t="s">
        <v>604</v>
      </c>
      <c r="G5" s="5"/>
      <c r="H5" s="3">
        <v>300</v>
      </c>
      <c r="I5" s="3"/>
      <c r="J5" s="3">
        <f t="shared" si="0"/>
        <v>0</v>
      </c>
      <c r="K5" s="88">
        <v>100</v>
      </c>
      <c r="L5" s="3">
        <f t="shared" si="1"/>
        <v>30000</v>
      </c>
      <c r="M5" s="88"/>
      <c r="N5" s="3">
        <f t="shared" si="2"/>
        <v>0</v>
      </c>
      <c r="O5" s="88"/>
      <c r="P5" s="3">
        <f t="shared" si="3"/>
        <v>0</v>
      </c>
      <c r="Q5" s="88"/>
      <c r="R5" s="3">
        <f t="shared" si="4"/>
        <v>0</v>
      </c>
      <c r="S5" s="88"/>
      <c r="T5" s="3">
        <f t="shared" si="5"/>
        <v>0</v>
      </c>
      <c r="U5" s="88"/>
      <c r="V5" s="3">
        <f t="shared" si="6"/>
        <v>0</v>
      </c>
      <c r="W5" s="88"/>
      <c r="X5" s="3">
        <f t="shared" si="7"/>
        <v>0</v>
      </c>
      <c r="Y5" s="88"/>
      <c r="Z5" s="3">
        <f t="shared" si="8"/>
        <v>0</v>
      </c>
      <c r="AA5" s="88"/>
      <c r="AB5" s="3">
        <f t="shared" si="9"/>
        <v>0</v>
      </c>
      <c r="AC5" s="88"/>
      <c r="AD5" s="3">
        <f t="shared" si="10"/>
        <v>0</v>
      </c>
      <c r="AE5" s="88"/>
      <c r="AF5" s="3">
        <f t="shared" si="11"/>
        <v>0</v>
      </c>
      <c r="AG5" s="4">
        <f t="shared" si="12"/>
        <v>30000</v>
      </c>
    </row>
    <row r="6" spans="1:33" ht="15.75" x14ac:dyDescent="0.25">
      <c r="A6" s="154"/>
      <c r="B6" s="194"/>
      <c r="C6" s="194"/>
      <c r="D6" s="194"/>
      <c r="E6" s="90" t="s">
        <v>605</v>
      </c>
      <c r="F6" s="5"/>
      <c r="G6" s="5"/>
      <c r="H6" s="9">
        <v>25</v>
      </c>
      <c r="I6" s="3">
        <v>400</v>
      </c>
      <c r="J6" s="3">
        <f t="shared" si="0"/>
        <v>10000</v>
      </c>
      <c r="K6" s="88"/>
      <c r="L6" s="3">
        <f t="shared" si="1"/>
        <v>0</v>
      </c>
      <c r="M6" s="88"/>
      <c r="N6" s="3">
        <f t="shared" si="2"/>
        <v>0</v>
      </c>
      <c r="O6" s="88"/>
      <c r="P6" s="3">
        <f t="shared" si="3"/>
        <v>0</v>
      </c>
      <c r="Q6" s="88"/>
      <c r="R6" s="3">
        <f t="shared" si="4"/>
        <v>0</v>
      </c>
      <c r="S6" s="88"/>
      <c r="T6" s="3">
        <f t="shared" si="5"/>
        <v>0</v>
      </c>
      <c r="U6" s="88"/>
      <c r="V6" s="3">
        <f t="shared" si="6"/>
        <v>0</v>
      </c>
      <c r="W6" s="88"/>
      <c r="X6" s="3">
        <f t="shared" si="7"/>
        <v>0</v>
      </c>
      <c r="Y6" s="88"/>
      <c r="Z6" s="3">
        <f t="shared" si="8"/>
        <v>0</v>
      </c>
      <c r="AA6" s="88"/>
      <c r="AB6" s="3">
        <f t="shared" si="9"/>
        <v>0</v>
      </c>
      <c r="AC6" s="88"/>
      <c r="AD6" s="3">
        <f t="shared" si="10"/>
        <v>0</v>
      </c>
      <c r="AE6" s="88"/>
      <c r="AF6" s="3">
        <f t="shared" si="11"/>
        <v>0</v>
      </c>
      <c r="AG6" s="4">
        <f t="shared" si="12"/>
        <v>10000</v>
      </c>
    </row>
    <row r="7" spans="1:33" ht="15.75" x14ac:dyDescent="0.25">
      <c r="A7" s="5"/>
      <c r="B7" s="5"/>
      <c r="C7" s="5"/>
      <c r="D7" s="5"/>
      <c r="E7" s="5"/>
      <c r="F7" s="5"/>
      <c r="G7" s="5"/>
      <c r="H7" s="3"/>
      <c r="I7" s="3"/>
      <c r="J7" s="3">
        <f t="shared" si="0"/>
        <v>0</v>
      </c>
      <c r="K7" s="88"/>
      <c r="L7" s="3">
        <f t="shared" si="1"/>
        <v>0</v>
      </c>
      <c r="M7" s="88"/>
      <c r="N7" s="3">
        <f t="shared" si="2"/>
        <v>0</v>
      </c>
      <c r="O7" s="88"/>
      <c r="P7" s="3">
        <f t="shared" si="3"/>
        <v>0</v>
      </c>
      <c r="Q7" s="88"/>
      <c r="R7" s="3">
        <f t="shared" si="4"/>
        <v>0</v>
      </c>
      <c r="S7" s="88"/>
      <c r="T7" s="3">
        <f t="shared" si="5"/>
        <v>0</v>
      </c>
      <c r="U7" s="88"/>
      <c r="V7" s="3">
        <f t="shared" si="6"/>
        <v>0</v>
      </c>
      <c r="W7" s="88"/>
      <c r="X7" s="3">
        <f t="shared" si="7"/>
        <v>0</v>
      </c>
      <c r="Y7" s="88"/>
      <c r="Z7" s="3">
        <f t="shared" si="8"/>
        <v>0</v>
      </c>
      <c r="AA7" s="88"/>
      <c r="AB7" s="3">
        <f t="shared" si="9"/>
        <v>0</v>
      </c>
      <c r="AC7" s="88"/>
      <c r="AD7" s="3">
        <f t="shared" si="10"/>
        <v>0</v>
      </c>
      <c r="AE7" s="88"/>
      <c r="AF7" s="3">
        <f t="shared" si="11"/>
        <v>0</v>
      </c>
      <c r="AG7" s="4">
        <f t="shared" si="12"/>
        <v>0</v>
      </c>
    </row>
    <row r="8" spans="1:33" ht="110.25" x14ac:dyDescent="0.25">
      <c r="A8" s="178" t="s">
        <v>595</v>
      </c>
      <c r="B8" s="181" t="s">
        <v>596</v>
      </c>
      <c r="C8" s="181" t="s">
        <v>597</v>
      </c>
      <c r="D8" s="184" t="s">
        <v>606</v>
      </c>
      <c r="E8" s="90" t="s">
        <v>607</v>
      </c>
      <c r="F8" s="5"/>
      <c r="G8" s="5"/>
      <c r="H8" s="3">
        <v>300000</v>
      </c>
      <c r="I8" s="3"/>
      <c r="J8" s="3">
        <f t="shared" si="0"/>
        <v>0</v>
      </c>
      <c r="K8" s="88">
        <v>1</v>
      </c>
      <c r="L8" s="3">
        <f t="shared" si="1"/>
        <v>300000</v>
      </c>
      <c r="M8" s="88"/>
      <c r="N8" s="3">
        <f t="shared" si="2"/>
        <v>0</v>
      </c>
      <c r="O8" s="88"/>
      <c r="P8" s="3">
        <f t="shared" si="3"/>
        <v>0</v>
      </c>
      <c r="Q8" s="88"/>
      <c r="R8" s="3">
        <f t="shared" si="4"/>
        <v>0</v>
      </c>
      <c r="S8" s="88"/>
      <c r="T8" s="3">
        <f t="shared" si="5"/>
        <v>0</v>
      </c>
      <c r="U8" s="88"/>
      <c r="V8" s="3">
        <f t="shared" si="6"/>
        <v>0</v>
      </c>
      <c r="W8" s="88"/>
      <c r="X8" s="3">
        <f t="shared" si="7"/>
        <v>0</v>
      </c>
      <c r="Y8" s="88"/>
      <c r="Z8" s="3">
        <f t="shared" si="8"/>
        <v>0</v>
      </c>
      <c r="AA8" s="88"/>
      <c r="AB8" s="3">
        <f t="shared" si="9"/>
        <v>0</v>
      </c>
      <c r="AC8" s="88"/>
      <c r="AD8" s="3">
        <f t="shared" si="10"/>
        <v>0</v>
      </c>
      <c r="AE8" s="88"/>
      <c r="AF8" s="3">
        <f t="shared" si="11"/>
        <v>0</v>
      </c>
      <c r="AG8" s="4">
        <f t="shared" si="12"/>
        <v>300000</v>
      </c>
    </row>
    <row r="9" spans="1:33" ht="63" x14ac:dyDescent="0.25">
      <c r="A9" s="179"/>
      <c r="B9" s="182"/>
      <c r="C9" s="182"/>
      <c r="D9" s="185"/>
      <c r="E9" s="5" t="s">
        <v>608</v>
      </c>
      <c r="F9" s="5" t="s">
        <v>609</v>
      </c>
      <c r="G9" s="5"/>
      <c r="H9" s="3">
        <v>1000</v>
      </c>
      <c r="I9" s="3">
        <v>150</v>
      </c>
      <c r="J9" s="3">
        <f t="shared" si="0"/>
        <v>150000</v>
      </c>
      <c r="K9" s="88"/>
      <c r="L9" s="3">
        <f t="shared" si="1"/>
        <v>0</v>
      </c>
      <c r="M9" s="88"/>
      <c r="N9" s="3">
        <f t="shared" si="2"/>
        <v>0</v>
      </c>
      <c r="O9" s="88"/>
      <c r="P9" s="3">
        <f t="shared" si="3"/>
        <v>0</v>
      </c>
      <c r="Q9" s="88"/>
      <c r="R9" s="3">
        <f t="shared" si="4"/>
        <v>0</v>
      </c>
      <c r="S9" s="88"/>
      <c r="T9" s="3">
        <f t="shared" si="5"/>
        <v>0</v>
      </c>
      <c r="U9" s="88"/>
      <c r="V9" s="3">
        <f t="shared" si="6"/>
        <v>0</v>
      </c>
      <c r="W9" s="88"/>
      <c r="X9" s="3">
        <f t="shared" si="7"/>
        <v>0</v>
      </c>
      <c r="Y9" s="88"/>
      <c r="Z9" s="3">
        <f t="shared" si="8"/>
        <v>0</v>
      </c>
      <c r="AA9" s="88"/>
      <c r="AB9" s="3">
        <f t="shared" si="9"/>
        <v>0</v>
      </c>
      <c r="AC9" s="88"/>
      <c r="AD9" s="3">
        <f t="shared" si="10"/>
        <v>0</v>
      </c>
      <c r="AE9" s="88"/>
      <c r="AF9" s="3">
        <f t="shared" si="11"/>
        <v>0</v>
      </c>
      <c r="AG9" s="4">
        <f t="shared" si="12"/>
        <v>150000</v>
      </c>
    </row>
    <row r="10" spans="1:33" ht="78.75" x14ac:dyDescent="0.25">
      <c r="A10" s="179"/>
      <c r="B10" s="182"/>
      <c r="C10" s="182"/>
      <c r="D10" s="185"/>
      <c r="E10" s="5" t="s">
        <v>610</v>
      </c>
      <c r="F10" s="5"/>
      <c r="G10" s="5"/>
      <c r="H10" s="3">
        <v>800</v>
      </c>
      <c r="I10" s="3">
        <v>20</v>
      </c>
      <c r="J10" s="3">
        <f t="shared" si="0"/>
        <v>16000</v>
      </c>
      <c r="K10" s="88"/>
      <c r="L10" s="3">
        <f t="shared" si="1"/>
        <v>0</v>
      </c>
      <c r="M10" s="88"/>
      <c r="N10" s="3">
        <f t="shared" si="2"/>
        <v>0</v>
      </c>
      <c r="O10" s="88"/>
      <c r="P10" s="3">
        <f t="shared" si="3"/>
        <v>0</v>
      </c>
      <c r="Q10" s="88"/>
      <c r="R10" s="3">
        <f t="shared" si="4"/>
        <v>0</v>
      </c>
      <c r="S10" s="88"/>
      <c r="T10" s="3">
        <f t="shared" si="5"/>
        <v>0</v>
      </c>
      <c r="U10" s="88"/>
      <c r="V10" s="3">
        <f t="shared" si="6"/>
        <v>0</v>
      </c>
      <c r="W10" s="88"/>
      <c r="X10" s="3">
        <f t="shared" si="7"/>
        <v>0</v>
      </c>
      <c r="Y10" s="88"/>
      <c r="Z10" s="3">
        <f t="shared" si="8"/>
        <v>0</v>
      </c>
      <c r="AA10" s="88"/>
      <c r="AB10" s="3">
        <f t="shared" si="9"/>
        <v>0</v>
      </c>
      <c r="AC10" s="88"/>
      <c r="AD10" s="3">
        <f t="shared" si="10"/>
        <v>0</v>
      </c>
      <c r="AE10" s="88"/>
      <c r="AF10" s="3">
        <f t="shared" si="11"/>
        <v>0</v>
      </c>
      <c r="AG10" s="4">
        <f t="shared" si="12"/>
        <v>16000</v>
      </c>
    </row>
    <row r="11" spans="1:33" ht="31.5" x14ac:dyDescent="0.25">
      <c r="A11" s="180"/>
      <c r="B11" s="183"/>
      <c r="C11" s="183"/>
      <c r="D11" s="186"/>
      <c r="E11" s="90" t="s">
        <v>611</v>
      </c>
      <c r="F11" s="5"/>
      <c r="G11" s="5"/>
      <c r="H11" s="3">
        <v>3</v>
      </c>
      <c r="I11" s="3">
        <v>1000</v>
      </c>
      <c r="J11" s="3">
        <f t="shared" si="0"/>
        <v>3000</v>
      </c>
      <c r="K11" s="88"/>
      <c r="L11" s="3">
        <f t="shared" si="1"/>
        <v>0</v>
      </c>
      <c r="M11" s="88">
        <v>1000</v>
      </c>
      <c r="N11" s="3">
        <f t="shared" si="2"/>
        <v>3000</v>
      </c>
      <c r="O11" s="88"/>
      <c r="P11" s="3">
        <f t="shared" si="3"/>
        <v>0</v>
      </c>
      <c r="Q11" s="88"/>
      <c r="R11" s="3">
        <f t="shared" si="4"/>
        <v>0</v>
      </c>
      <c r="S11" s="88"/>
      <c r="T11" s="3">
        <f t="shared" si="5"/>
        <v>0</v>
      </c>
      <c r="U11" s="88"/>
      <c r="V11" s="3">
        <f t="shared" si="6"/>
        <v>0</v>
      </c>
      <c r="W11" s="88"/>
      <c r="X11" s="3">
        <f t="shared" si="7"/>
        <v>0</v>
      </c>
      <c r="Y11" s="88"/>
      <c r="Z11" s="3">
        <f t="shared" si="8"/>
        <v>0</v>
      </c>
      <c r="AA11" s="88"/>
      <c r="AB11" s="3">
        <f t="shared" si="9"/>
        <v>0</v>
      </c>
      <c r="AC11" s="88"/>
      <c r="AD11" s="3">
        <f t="shared" si="10"/>
        <v>0</v>
      </c>
      <c r="AE11" s="88"/>
      <c r="AF11" s="3">
        <f t="shared" si="11"/>
        <v>0</v>
      </c>
      <c r="AG11" s="4">
        <f t="shared" si="12"/>
        <v>6000</v>
      </c>
    </row>
    <row r="12" spans="1:33" ht="31.5" x14ac:dyDescent="0.25">
      <c r="A12" s="5"/>
      <c r="B12" s="5"/>
      <c r="C12" s="5"/>
      <c r="D12" s="5"/>
      <c r="E12" s="5" t="s">
        <v>612</v>
      </c>
      <c r="F12" s="5"/>
      <c r="G12" s="5"/>
      <c r="H12" s="3">
        <v>25</v>
      </c>
      <c r="I12" s="3">
        <v>1000</v>
      </c>
      <c r="J12" s="3">
        <f t="shared" si="0"/>
        <v>25000</v>
      </c>
      <c r="K12" s="88"/>
      <c r="L12" s="3">
        <f t="shared" si="1"/>
        <v>0</v>
      </c>
      <c r="M12" s="88"/>
      <c r="N12" s="3">
        <f t="shared" si="2"/>
        <v>0</v>
      </c>
      <c r="O12" s="88">
        <v>1000</v>
      </c>
      <c r="P12" s="3">
        <f t="shared" si="3"/>
        <v>25000</v>
      </c>
      <c r="Q12" s="88"/>
      <c r="R12" s="3">
        <f t="shared" si="4"/>
        <v>0</v>
      </c>
      <c r="S12" s="88"/>
      <c r="T12" s="3">
        <f t="shared" si="5"/>
        <v>0</v>
      </c>
      <c r="U12" s="88"/>
      <c r="V12" s="3">
        <f t="shared" si="6"/>
        <v>0</v>
      </c>
      <c r="W12" s="88"/>
      <c r="X12" s="3">
        <f t="shared" si="7"/>
        <v>0</v>
      </c>
      <c r="Y12" s="88"/>
      <c r="Z12" s="3">
        <f t="shared" si="8"/>
        <v>0</v>
      </c>
      <c r="AA12" s="88"/>
      <c r="AB12" s="3">
        <f t="shared" si="9"/>
        <v>0</v>
      </c>
      <c r="AC12" s="88"/>
      <c r="AD12" s="3">
        <f t="shared" si="10"/>
        <v>0</v>
      </c>
      <c r="AE12" s="88"/>
      <c r="AF12" s="3">
        <f t="shared" si="11"/>
        <v>0</v>
      </c>
      <c r="AG12" s="4">
        <f t="shared" si="12"/>
        <v>50000</v>
      </c>
    </row>
    <row r="13" spans="1:33" ht="45" x14ac:dyDescent="0.25">
      <c r="A13" s="18" t="s">
        <v>595</v>
      </c>
      <c r="B13" s="18"/>
      <c r="C13" s="92" t="s">
        <v>613</v>
      </c>
      <c r="D13" s="93" t="s">
        <v>614</v>
      </c>
      <c r="E13" s="5"/>
      <c r="F13" s="5"/>
      <c r="G13" s="5"/>
      <c r="H13" s="3"/>
      <c r="I13" s="3"/>
      <c r="J13" s="3">
        <f t="shared" si="0"/>
        <v>0</v>
      </c>
      <c r="K13" s="88"/>
      <c r="L13" s="3">
        <f t="shared" si="1"/>
        <v>0</v>
      </c>
      <c r="M13" s="88"/>
      <c r="N13" s="3">
        <f t="shared" si="2"/>
        <v>0</v>
      </c>
      <c r="O13" s="88"/>
      <c r="P13" s="3">
        <f t="shared" si="3"/>
        <v>0</v>
      </c>
      <c r="Q13" s="88"/>
      <c r="R13" s="3">
        <f t="shared" si="4"/>
        <v>0</v>
      </c>
      <c r="S13" s="88"/>
      <c r="T13" s="3">
        <f t="shared" si="5"/>
        <v>0</v>
      </c>
      <c r="U13" s="88"/>
      <c r="V13" s="3">
        <f t="shared" si="6"/>
        <v>0</v>
      </c>
      <c r="W13" s="88"/>
      <c r="X13" s="3">
        <f t="shared" si="7"/>
        <v>0</v>
      </c>
      <c r="Y13" s="88"/>
      <c r="Z13" s="3">
        <f t="shared" si="8"/>
        <v>0</v>
      </c>
      <c r="AA13" s="88"/>
      <c r="AB13" s="3">
        <f t="shared" si="9"/>
        <v>0</v>
      </c>
      <c r="AC13" s="88"/>
      <c r="AD13" s="3">
        <f t="shared" si="10"/>
        <v>0</v>
      </c>
      <c r="AE13" s="88"/>
      <c r="AF13" s="3">
        <f t="shared" si="11"/>
        <v>0</v>
      </c>
      <c r="AG13" s="4">
        <f t="shared" si="12"/>
        <v>0</v>
      </c>
    </row>
    <row r="14" spans="1:33" ht="15.75" x14ac:dyDescent="0.25">
      <c r="A14" s="187" t="s">
        <v>595</v>
      </c>
      <c r="B14" s="188" t="s">
        <v>615</v>
      </c>
      <c r="C14" s="189" t="s">
        <v>616</v>
      </c>
      <c r="D14" s="94" t="s">
        <v>617</v>
      </c>
      <c r="E14" s="5" t="s">
        <v>618</v>
      </c>
      <c r="F14" s="5"/>
      <c r="G14" s="5"/>
      <c r="H14" s="3">
        <v>90</v>
      </c>
      <c r="I14" s="3">
        <v>500</v>
      </c>
      <c r="J14" s="3">
        <f t="shared" si="0"/>
        <v>45000</v>
      </c>
      <c r="K14" s="3">
        <v>500</v>
      </c>
      <c r="L14" s="3">
        <f t="shared" si="1"/>
        <v>45000</v>
      </c>
      <c r="M14" s="3">
        <v>500</v>
      </c>
      <c r="N14" s="3">
        <f t="shared" si="2"/>
        <v>45000</v>
      </c>
      <c r="O14" s="3">
        <v>500</v>
      </c>
      <c r="P14" s="3">
        <f t="shared" si="3"/>
        <v>45000</v>
      </c>
      <c r="Q14" s="3">
        <v>500</v>
      </c>
      <c r="R14" s="3">
        <f t="shared" si="4"/>
        <v>45000</v>
      </c>
      <c r="S14" s="3">
        <v>500</v>
      </c>
      <c r="T14" s="3">
        <f t="shared" si="5"/>
        <v>45000</v>
      </c>
      <c r="U14" s="3">
        <v>500</v>
      </c>
      <c r="V14" s="3">
        <f t="shared" si="6"/>
        <v>45000</v>
      </c>
      <c r="W14" s="3">
        <v>500</v>
      </c>
      <c r="X14" s="3">
        <f t="shared" si="7"/>
        <v>45000</v>
      </c>
      <c r="Y14" s="3">
        <v>500</v>
      </c>
      <c r="Z14" s="3">
        <f t="shared" si="8"/>
        <v>45000</v>
      </c>
      <c r="AA14" s="3">
        <v>500</v>
      </c>
      <c r="AB14" s="3">
        <f t="shared" si="9"/>
        <v>45000</v>
      </c>
      <c r="AC14" s="3">
        <v>500</v>
      </c>
      <c r="AD14" s="3">
        <f t="shared" si="10"/>
        <v>45000</v>
      </c>
      <c r="AE14" s="3">
        <v>500</v>
      </c>
      <c r="AF14" s="3">
        <f t="shared" si="11"/>
        <v>45000</v>
      </c>
      <c r="AG14" s="4">
        <f t="shared" si="12"/>
        <v>540000</v>
      </c>
    </row>
    <row r="15" spans="1:33" ht="31.5" x14ac:dyDescent="0.25">
      <c r="A15" s="187"/>
      <c r="B15" s="188"/>
      <c r="C15" s="190"/>
      <c r="D15" s="94" t="s">
        <v>619</v>
      </c>
      <c r="E15" s="5" t="s">
        <v>620</v>
      </c>
      <c r="F15" s="5"/>
      <c r="G15" s="5"/>
      <c r="H15" s="3">
        <v>120</v>
      </c>
      <c r="I15" s="3">
        <v>12</v>
      </c>
      <c r="J15" s="3">
        <f t="shared" si="0"/>
        <v>1440</v>
      </c>
      <c r="K15" s="3">
        <v>12</v>
      </c>
      <c r="L15" s="3">
        <f t="shared" si="1"/>
        <v>1440</v>
      </c>
      <c r="M15" s="3">
        <v>12</v>
      </c>
      <c r="N15" s="3">
        <f t="shared" si="2"/>
        <v>1440</v>
      </c>
      <c r="O15" s="3">
        <v>12</v>
      </c>
      <c r="P15" s="3">
        <f t="shared" si="3"/>
        <v>1440</v>
      </c>
      <c r="Q15" s="3">
        <v>12</v>
      </c>
      <c r="R15" s="3">
        <f t="shared" si="4"/>
        <v>1440</v>
      </c>
      <c r="S15" s="3">
        <v>12</v>
      </c>
      <c r="T15" s="3">
        <f t="shared" si="5"/>
        <v>1440</v>
      </c>
      <c r="U15" s="3">
        <v>12</v>
      </c>
      <c r="V15" s="3">
        <f t="shared" si="6"/>
        <v>1440</v>
      </c>
      <c r="W15" s="3">
        <v>12</v>
      </c>
      <c r="X15" s="3">
        <f t="shared" si="7"/>
        <v>1440</v>
      </c>
      <c r="Y15" s="3">
        <v>12</v>
      </c>
      <c r="Z15" s="3">
        <f t="shared" si="8"/>
        <v>1440</v>
      </c>
      <c r="AA15" s="3">
        <v>12</v>
      </c>
      <c r="AB15" s="3">
        <f t="shared" si="9"/>
        <v>1440</v>
      </c>
      <c r="AC15" s="3">
        <v>12</v>
      </c>
      <c r="AD15" s="3">
        <f t="shared" si="10"/>
        <v>1440</v>
      </c>
      <c r="AE15" s="3">
        <v>12</v>
      </c>
      <c r="AF15" s="3">
        <f t="shared" si="11"/>
        <v>1440</v>
      </c>
      <c r="AG15" s="4">
        <f t="shared" si="12"/>
        <v>17280</v>
      </c>
    </row>
    <row r="16" spans="1:33" ht="31.5" x14ac:dyDescent="0.25">
      <c r="A16" s="187"/>
      <c r="B16" s="188"/>
      <c r="C16" s="191"/>
      <c r="D16" s="94" t="s">
        <v>621</v>
      </c>
      <c r="E16" s="5"/>
      <c r="F16" s="5"/>
      <c r="G16" s="5"/>
      <c r="H16" s="3"/>
      <c r="I16" s="3"/>
      <c r="J16" s="3">
        <f t="shared" si="0"/>
        <v>0</v>
      </c>
      <c r="K16" s="88"/>
      <c r="L16" s="3">
        <f t="shared" si="1"/>
        <v>0</v>
      </c>
      <c r="M16" s="88"/>
      <c r="N16" s="3">
        <f t="shared" si="2"/>
        <v>0</v>
      </c>
      <c r="O16" s="88"/>
      <c r="P16" s="3">
        <f t="shared" si="3"/>
        <v>0</v>
      </c>
      <c r="Q16" s="88"/>
      <c r="R16" s="3">
        <f t="shared" si="4"/>
        <v>0</v>
      </c>
      <c r="S16" s="88"/>
      <c r="T16" s="3">
        <f t="shared" si="5"/>
        <v>0</v>
      </c>
      <c r="U16" s="88"/>
      <c r="V16" s="3">
        <f t="shared" si="6"/>
        <v>0</v>
      </c>
      <c r="W16" s="88"/>
      <c r="X16" s="3">
        <f t="shared" si="7"/>
        <v>0</v>
      </c>
      <c r="Y16" s="88"/>
      <c r="Z16" s="3">
        <f t="shared" si="8"/>
        <v>0</v>
      </c>
      <c r="AA16" s="88"/>
      <c r="AB16" s="3">
        <f t="shared" si="9"/>
        <v>0</v>
      </c>
      <c r="AC16" s="88"/>
      <c r="AD16" s="3">
        <f t="shared" si="10"/>
        <v>0</v>
      </c>
      <c r="AE16" s="88"/>
      <c r="AF16" s="3">
        <f t="shared" si="11"/>
        <v>0</v>
      </c>
      <c r="AG16" s="4">
        <f t="shared" si="12"/>
        <v>0</v>
      </c>
    </row>
    <row r="17" spans="1:33" ht="15.75" x14ac:dyDescent="0.25">
      <c r="A17" s="95"/>
      <c r="B17" s="95"/>
      <c r="C17" s="95"/>
      <c r="D17" s="96"/>
      <c r="E17" s="5"/>
      <c r="F17" s="5"/>
      <c r="G17" s="5"/>
      <c r="H17" s="3"/>
      <c r="I17" s="3"/>
      <c r="J17" s="3">
        <f t="shared" si="0"/>
        <v>0</v>
      </c>
      <c r="K17" s="88"/>
      <c r="L17" s="3">
        <f t="shared" si="1"/>
        <v>0</v>
      </c>
      <c r="M17" s="88"/>
      <c r="N17" s="3">
        <f t="shared" si="2"/>
        <v>0</v>
      </c>
      <c r="O17" s="88"/>
      <c r="P17" s="3">
        <f t="shared" si="3"/>
        <v>0</v>
      </c>
      <c r="Q17" s="88"/>
      <c r="R17" s="3">
        <f t="shared" si="4"/>
        <v>0</v>
      </c>
      <c r="S17" s="88"/>
      <c r="T17" s="3">
        <f t="shared" si="5"/>
        <v>0</v>
      </c>
      <c r="U17" s="88"/>
      <c r="V17" s="3">
        <f t="shared" si="6"/>
        <v>0</v>
      </c>
      <c r="W17" s="88"/>
      <c r="X17" s="3">
        <f t="shared" si="7"/>
        <v>0</v>
      </c>
      <c r="Y17" s="88"/>
      <c r="Z17" s="3">
        <f t="shared" si="8"/>
        <v>0</v>
      </c>
      <c r="AA17" s="88"/>
      <c r="AB17" s="3">
        <f t="shared" si="9"/>
        <v>0</v>
      </c>
      <c r="AC17" s="88"/>
      <c r="AD17" s="3">
        <f t="shared" si="10"/>
        <v>0</v>
      </c>
      <c r="AE17" s="88"/>
      <c r="AF17" s="3">
        <f t="shared" si="11"/>
        <v>0</v>
      </c>
      <c r="AG17" s="4">
        <f>SUM(AG3:AG16)</f>
        <v>1145280</v>
      </c>
    </row>
    <row r="18" spans="1:33" ht="15.75" x14ac:dyDescent="0.25">
      <c r="A18" s="5"/>
      <c r="B18" s="5"/>
      <c r="C18" s="5"/>
      <c r="D18" s="5"/>
      <c r="E18" s="5"/>
      <c r="F18" s="5"/>
      <c r="G18" s="5"/>
      <c r="H18" s="3"/>
      <c r="I18" s="3"/>
      <c r="J18" s="3">
        <f t="shared" si="0"/>
        <v>0</v>
      </c>
      <c r="K18" s="88"/>
      <c r="L18" s="3">
        <f t="shared" si="1"/>
        <v>0</v>
      </c>
      <c r="M18" s="88"/>
      <c r="N18" s="3">
        <f t="shared" si="2"/>
        <v>0</v>
      </c>
      <c r="O18" s="88"/>
      <c r="P18" s="3">
        <f t="shared" si="3"/>
        <v>0</v>
      </c>
      <c r="Q18" s="88"/>
      <c r="R18" s="3">
        <f t="shared" si="4"/>
        <v>0</v>
      </c>
      <c r="S18" s="88"/>
      <c r="T18" s="3">
        <f t="shared" si="5"/>
        <v>0</v>
      </c>
      <c r="U18" s="88"/>
      <c r="V18" s="3">
        <f t="shared" si="6"/>
        <v>0</v>
      </c>
      <c r="W18" s="88"/>
      <c r="X18" s="3">
        <f t="shared" si="7"/>
        <v>0</v>
      </c>
      <c r="Y18" s="88"/>
      <c r="Z18" s="3">
        <f t="shared" si="8"/>
        <v>0</v>
      </c>
      <c r="AA18" s="88"/>
      <c r="AB18" s="3">
        <f t="shared" si="9"/>
        <v>0</v>
      </c>
      <c r="AC18" s="88"/>
      <c r="AD18" s="3">
        <f t="shared" si="10"/>
        <v>0</v>
      </c>
      <c r="AE18" s="88"/>
      <c r="AF18" s="3">
        <f t="shared" si="11"/>
        <v>0</v>
      </c>
      <c r="AG18" s="4">
        <f t="shared" si="12"/>
        <v>0</v>
      </c>
    </row>
  </sheetData>
  <mergeCells count="32">
    <mergeCell ref="K1:L1"/>
    <mergeCell ref="M1:N1"/>
    <mergeCell ref="O1:P1"/>
    <mergeCell ref="A1:A2"/>
    <mergeCell ref="B1:B2"/>
    <mergeCell ref="C1:C2"/>
    <mergeCell ref="D1:D2"/>
    <mergeCell ref="E1:E2"/>
    <mergeCell ref="F1:F2"/>
    <mergeCell ref="AC1:AD1"/>
    <mergeCell ref="AE1:AF1"/>
    <mergeCell ref="AG1:AG2"/>
    <mergeCell ref="A3:A6"/>
    <mergeCell ref="B3:B6"/>
    <mergeCell ref="C3:C6"/>
    <mergeCell ref="D3:D6"/>
    <mergeCell ref="Q1:R1"/>
    <mergeCell ref="S1:T1"/>
    <mergeCell ref="U1:V1"/>
    <mergeCell ref="W1:X1"/>
    <mergeCell ref="Y1:Z1"/>
    <mergeCell ref="AA1:AB1"/>
    <mergeCell ref="G1:G2"/>
    <mergeCell ref="H1:H2"/>
    <mergeCell ref="I1:J1"/>
    <mergeCell ref="A8:A11"/>
    <mergeCell ref="B8:B11"/>
    <mergeCell ref="C8:C11"/>
    <mergeCell ref="D8:D11"/>
    <mergeCell ref="A14:A16"/>
    <mergeCell ref="B14:B16"/>
    <mergeCell ref="C14:C1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Coordination</vt:lpstr>
      <vt:lpstr>Surveillance</vt:lpstr>
      <vt:lpstr>Case Management</vt:lpstr>
      <vt:lpstr>Social Mobilization</vt:lpstr>
      <vt:lpstr>Logistics and Safety</vt:lpstr>
      <vt:lpstr>Sheet2</vt:lpstr>
      <vt:lpstr>Logistics (old)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Ceesay</dc:creator>
  <cp:lastModifiedBy>STROINK Christina (DEVCO)</cp:lastModifiedBy>
  <cp:lastPrinted>2014-11-07T18:05:23Z</cp:lastPrinted>
  <dcterms:created xsi:type="dcterms:W3CDTF">2014-10-18T14:30:17Z</dcterms:created>
  <dcterms:modified xsi:type="dcterms:W3CDTF">2014-11-25T12:19:55Z</dcterms:modified>
</cp:coreProperties>
</file>