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/>
  <xr:revisionPtr revIDLastSave="1" documentId="11_56035E4DA0355091A172BB4D81DE3D20899B8FE1" xr6:coauthVersionLast="47" xr6:coauthVersionMax="47" xr10:uidLastSave="{D6DEC173-8BD8-4081-A90E-51DA61DCA738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5" i="1"/>
  <c r="J24" i="1"/>
  <c r="J23" i="1"/>
  <c r="J22" i="1"/>
  <c r="J21" i="1"/>
  <c r="J20" i="1"/>
  <c r="J19" i="1"/>
  <c r="J15" i="1"/>
  <c r="J14" i="1"/>
  <c r="J13" i="1"/>
  <c r="J16" i="1" s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<sst xmlns="http://schemas.openxmlformats.org/spreadsheetml/2006/main" count="285" uniqueCount="142">
  <si>
    <t>Headline</t>
  </si>
  <si>
    <t>Link</t>
  </si>
  <si>
    <t>STEEPLE category</t>
  </si>
  <si>
    <t>Region</t>
  </si>
  <si>
    <t>Source</t>
  </si>
  <si>
    <t>Keywords</t>
  </si>
  <si>
    <t>In toolkit?</t>
  </si>
  <si>
    <t>Analysis</t>
  </si>
  <si>
    <t>User research being done by AI</t>
  </si>
  <si>
    <t>https://www.syntheticusers.com/?ref=allthingsai</t>
  </si>
  <si>
    <t>Technological</t>
  </si>
  <si>
    <t>Global</t>
  </si>
  <si>
    <t>INTPA</t>
  </si>
  <si>
    <t>AI, user research, automation</t>
  </si>
  <si>
    <t>Yes</t>
  </si>
  <si>
    <t>The growing menopause-at-work market</t>
  </si>
  <si>
    <t>https://www.axios.com/2022/11/23/the-growing-menopause-at-work-market</t>
  </si>
  <si>
    <t>Economic</t>
  </si>
  <si>
    <t>women, menopause, workplace</t>
  </si>
  <si>
    <t>STEEPLE MIX</t>
  </si>
  <si>
    <t>Count</t>
  </si>
  <si>
    <t>End ‘colonial’ approach to space exploration, scientists urge</t>
  </si>
  <si>
    <t>https://www.theguardian.com/science/2023/mar/04/end-colonial-approach-to-space-exploration-scientists-urge?CMP=Share_iOSApp_Other</t>
  </si>
  <si>
    <t>Ethical</t>
  </si>
  <si>
    <t>colonialism, Space economy</t>
  </si>
  <si>
    <t>Social</t>
  </si>
  <si>
    <t>‘For teenage girls, escaping harassment, revenge porn and deepfake porn is impossible’</t>
  </si>
  <si>
    <t>https://www.theguardian.com/society/2023/mar/07/laura-bates-for-teenage-girls-escaping-harassment-revenge-porn-and-deepfake-porn-is-impossible?CMP=Share_iOSApp_Other</t>
  </si>
  <si>
    <t>Deepfakes, ai, women</t>
  </si>
  <si>
    <t>Technologial</t>
  </si>
  <si>
    <t>The Rise of Friend-Shoring (manufacturing and sourcing from countries that are geopolitical allies)</t>
  </si>
  <si>
    <t>https://www.swp-berlin.org/en/publication/a-new-geopolitics-of-supply-chains</t>
  </si>
  <si>
    <t>Political</t>
  </si>
  <si>
    <t>Suplychain, Friend-Shoring</t>
  </si>
  <si>
    <t>Iran closer than ever to a nuclear weapon</t>
  </si>
  <si>
    <t>https://www.pbs.org/newshour/world/iran-could-build-several-nuclear-weapons-un-says</t>
  </si>
  <si>
    <t>Iran, Nuclear</t>
  </si>
  <si>
    <t>Environmental</t>
  </si>
  <si>
    <t>Tensions rise between China and the US over Taiwan and the Russia/Ukraine war</t>
  </si>
  <si>
    <t>https://edition.cnn.com/2023/03/07/china/china-two-sessions-new-foreign-minister-us-rebuke-intl-hnk/index.html</t>
  </si>
  <si>
    <t>China, Taiwan, war</t>
  </si>
  <si>
    <t>Gen Z increasingly uses TikTok and Instagram for news</t>
  </si>
  <si>
    <t>https://www.euronews.com/next/2023/02/05/gen-z-is-using-tiktok-as-a-search-engine-is-this-the-end-of-google</t>
  </si>
  <si>
    <t>Gen Z, Tiktok, social media</t>
  </si>
  <si>
    <t>Legal</t>
  </si>
  <si>
    <t>Insect farming startup targets pet food as gateway to human grub</t>
  </si>
  <si>
    <t>https://thenextweb.com/news/insect-farming-startup-flyfeed-makes-pet-food-gateway-human-consumption</t>
  </si>
  <si>
    <t>Food, insects</t>
  </si>
  <si>
    <t>Cities are being cloned in the virtual world</t>
  </si>
  <si>
    <t>https://edition.cnn.com/2023/01/31/world/digital-twin-cities-tnf-spc-intl/</t>
  </si>
  <si>
    <t>Metaverse, digital twins,</t>
  </si>
  <si>
    <t>Inside the lab that’s growing mushroom computers</t>
  </si>
  <si>
    <t>https://www.popsci.com/technology/unconventional-computing-lab-mushroom/</t>
  </si>
  <si>
    <t>mushrooms, computer</t>
  </si>
  <si>
    <t>SOURCE MIX</t>
  </si>
  <si>
    <t>Air pollution may be damaging our sense of smell</t>
  </si>
  <si>
    <t>https://www.bbc.com/future/article/20230220-is-air-pollution-causing-us-to-lose-our-sense-of-smell</t>
  </si>
  <si>
    <t>Pollution, Health</t>
  </si>
  <si>
    <t>Indonesia is moving its capital from Jakarta to Nusantara</t>
  </si>
  <si>
    <t>https://www.architecturaldigest.com/story/indonesia-is-moving-its-capital</t>
  </si>
  <si>
    <t>Oceana</t>
  </si>
  <si>
    <t>Climate, Flooding, cities</t>
  </si>
  <si>
    <t>YFPs</t>
  </si>
  <si>
    <t>High mobile money adoption could add $5.3bn to Ethiopia’s GDP</t>
  </si>
  <si>
    <t>https://african.business/2023/07/trade-investment/high-mobile-money-adoption-could-add-5-3bn-to-ethiopias-gdp-says-new-study</t>
  </si>
  <si>
    <t>Africa</t>
  </si>
  <si>
    <t>Mobile money</t>
  </si>
  <si>
    <t>Toolkit</t>
  </si>
  <si>
    <t>Iran-Saudi Arabia rapprochement: A New Order in the Middle East brokered by China?</t>
  </si>
  <si>
    <t>https://www.foreignaffairs.com/china/iran-saudi-arabia-middle-east-relations</t>
  </si>
  <si>
    <t>MENA</t>
  </si>
  <si>
    <t>China, Global order, Middle East</t>
  </si>
  <si>
    <t>Total</t>
  </si>
  <si>
    <t>Ethiopian banks sign agreement to finance small businesses of marginalized people</t>
  </si>
  <si>
    <t>https://www.vaticannews.va/en/church/news/2023-07/ethiopia-two-banks-sign-agreement-to-finance-micro-enterprises.html</t>
  </si>
  <si>
    <t>Minorities, banking, finance</t>
  </si>
  <si>
    <t>Brazil, China strike trade deal agreement to ditch US dollar</t>
  </si>
  <si>
    <t>https://www.foxbusiness.com/markets/brazil-china-strike-trade-deal-agreement-ditch-us-dollar</t>
  </si>
  <si>
    <t>brics</t>
  </si>
  <si>
    <t>REGION</t>
  </si>
  <si>
    <t>Belgian development aid is still characterized by colonialism, racism and self-interest</t>
  </si>
  <si>
    <t>https://www.brusselstimes.com/belgium/422786/belgian-development-aid-contaminated-with-white-saviour-complex-new-study-finds</t>
  </si>
  <si>
    <t>Europe</t>
  </si>
  <si>
    <t>colonialism</t>
  </si>
  <si>
    <t>Smart city initiative for a rapidly urbanizing eastern African city</t>
  </si>
  <si>
    <t>https://www.undp.org/ethiopia/blog/smart-city-initiative-rapidly-urbanizing-eastern-african-city</t>
  </si>
  <si>
    <t>smart city</t>
  </si>
  <si>
    <t>High numbers of infertility: will fertility become a health issue? Towards the inclusion of fertility in health policies</t>
  </si>
  <si>
    <t>https://www.paho.org/en/news/4-4-2023-1-6-people-globally-affected-infertility-who</t>
  </si>
  <si>
    <t>health, infertility</t>
  </si>
  <si>
    <t>Is the global economy deglobalizing? And if so, why? And what is next?</t>
  </si>
  <si>
    <t>https://www.brookings.edu/articles/is-the-global-economy-deglobalizing-and-if-so-why-and-what-is-next/</t>
  </si>
  <si>
    <t>deglobalization</t>
  </si>
  <si>
    <t>Americas</t>
  </si>
  <si>
    <t>“Forest bathing” might work in virtual reality too. Could electronic forests elicit the same physiological responses as real ones?</t>
  </si>
  <si>
    <t>https://www.technologyreview.com/2023/06/26/1074325/forest-bathing-virtual-reality/</t>
  </si>
  <si>
    <t>health, virtual reality, forest-bathing</t>
  </si>
  <si>
    <t>Asia</t>
  </si>
  <si>
    <t>I heard alexa speak like a trusted friend and i dont know how to feel</t>
  </si>
  <si>
    <t>https://www.techradar.com/home/smart-home/i-heard-alexa-speak-like-a-trusted-friend-and-i-dont-know-how-to-feel</t>
  </si>
  <si>
    <t>AI, chatbot, alexa, ethics</t>
  </si>
  <si>
    <t>Mena</t>
  </si>
  <si>
    <t>Florida Startup Moves Closer to Building Data Centers on the Moon</t>
  </si>
  <si>
    <t>https://gizmodo.com/startup-moves-closer-building-data-centers-moon-1850192177</t>
  </si>
  <si>
    <t>space economy, regulation</t>
  </si>
  <si>
    <t>WitchTok: The witchcraft videos with billions of views</t>
  </si>
  <si>
    <t>https://www.bbc.com/news/newsbeat-63403467</t>
  </si>
  <si>
    <t>tiktok, witchcraft, gen z, misticism, witchTok</t>
  </si>
  <si>
    <t>Ex-Neuralink exec’s brain implant startup Precision Neuroscience nets $41M</t>
  </si>
  <si>
    <t>https://www.fiercebiotech.com/medtech/ex-neuralink-execs-brain-implant-startup-precision-neuroscience-nets-41m</t>
  </si>
  <si>
    <t>neurotech, neurorights</t>
  </si>
  <si>
    <t>TOTAL COUNT</t>
  </si>
  <si>
    <t>Meta is reportedly preparing to release AI-powered chatbots with different personas</t>
  </si>
  <si>
    <t>https://techcrunch.com/2023/08/01/meta-release-ai-powered-chatbots-with-different-personas/?guccounter=1&amp;guce_referrer=aHR0cHM6Ly9hcHAubXVyYWwuY28v&amp;guce_referrer_sig=AQAAAKIegHi4ZRRk8jiH6aNM-S003gwEK4PMFQqbHOJ96Zi3doRHPvghXwhJSU2dMmyRoChVkup1hw9zNM2BuBrIO0Mp7C87pRv38gsIHy4WebnunLV42wP2ndbPg-KuJnUnRM7bDwBE6oRwxc_aOe1FkItPWkUYTX-X6p53iZHS-66Q</t>
  </si>
  <si>
    <t>Meta, AI, chatbot, personalization</t>
  </si>
  <si>
    <t>How Millennials and Gen Z turned astrology into a billion-dollar industry</t>
  </si>
  <si>
    <t>https://harpersbazaar.com.au/why-are-people-obsessed-with-astrology/</t>
  </si>
  <si>
    <t>misticism, genz, astrology, millennials</t>
  </si>
  <si>
    <t>Sam Altman, the exec behind ChatGPT, pushes for revolution in psychedelics</t>
  </si>
  <si>
    <t>https://www.washingtonpost.com/business/2023/04/22/sam-altman-psychedelics-mental-health/</t>
  </si>
  <si>
    <t>psychedelics, sillicon valley</t>
  </si>
  <si>
    <t>Scrutiny of iris-scanning crypto project Worldcoin grows</t>
  </si>
  <si>
    <t>https://www.reuters.com/technology/scrutiny-iris-scanning-crypto-project-worldcoin-grows-2023-09-01/</t>
  </si>
  <si>
    <t>crypto, biometry, ethic, legal</t>
  </si>
  <si>
    <t>Regulating space: Who is keeping track of private companies trying to reach the stars?</t>
  </si>
  <si>
    <t>https://www.euronews.com/2023/05/11/regulating-space-who-is-keeping-track-of-private-companies-trying-to-reach-the-stars</t>
  </si>
  <si>
    <t>space economy, legal, private companies</t>
  </si>
  <si>
    <t>Amazon will let you pay with a wave of your hand at all Whole Foods stores</t>
  </si>
  <si>
    <t>https://edition.cnn.com/2023/07/20/business/amazon-one-payment-whole-foods/index.html</t>
  </si>
  <si>
    <t>biometry, payment, Amazon</t>
  </si>
  <si>
    <t>Neurotech could connect our brains to computers. What could go wrong, right?</t>
  </si>
  <si>
    <t>https://www.npr.org/2023/03/14/1163494707/neurotechnology-privacy-data-tracking-nita-farahany-battle-for-brain-book</t>
  </si>
  <si>
    <t>neurotech, neurorights, legal, ethics</t>
  </si>
  <si>
    <t>Announcing Microsoft Copilot, your everyday AI companion</t>
  </si>
  <si>
    <t>https://blogs.microsoft.com/blog/2023/09/21/announcing-microsoft-copilot-your-everyday-ai-companion/</t>
  </si>
  <si>
    <t>AI, chatbot, personalization, ethics</t>
  </si>
  <si>
    <t>Netflix touts $900k AI jobs amid Hollywood strikes</t>
  </si>
  <si>
    <t>https://www.bbc.com/news/world-us-canada-66332876</t>
  </si>
  <si>
    <t>AI, work, ethics, ai jobs. automation</t>
  </si>
  <si>
    <t xml:space="preserve">Paganism is on the rise—here’s where to discover its traditions. TikTok—specifically #witchtok—is fueling interest in this spiritual movement. </t>
  </si>
  <si>
    <t>https://www.nationalgeographic.com/travel/article/where-to-go-to-explore-pagan-culture</t>
  </si>
  <si>
    <t>paganism, tiktok, witchcraft, WitchTok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</si>
</sst>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rgb="FF333335"/>
      <name val="&quot;NB International Pro&quot;"/>
    </font>
    <font>
      <b/>
      <sz val="10"/>
      <color theme="1"/>
      <name val="Arial"/>
      <scheme val="minor"/>
    </font>
    <font>
      <sz val="10"/>
      <color rgb="FF121212"/>
      <name val="&quot;GH Guardian Headline&quot;"/>
    </font>
    <font>
      <sz val="10"/>
      <color rgb="FF121212"/>
      <name val="Arial"/>
    </font>
    <font>
      <sz val="10"/>
      <color rgb="FF1D2327"/>
      <name val="Arial"/>
    </font>
    <font>
      <sz val="10"/>
      <color rgb="FF141414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 applyAlignment="1">
      <alignment horizontal="right"/>
    </xf>
    <xf numFmtId="0" fontId="1" fillId="0" borderId="2" xfId="0" applyFont="1" applyBorder="1"/>
    <xf numFmtId="0" fontId="1" fillId="2" borderId="3" xfId="0" applyFont="1" applyFill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4" borderId="0" xfId="0" applyFont="1" applyFill="1"/>
    <xf numFmtId="0" fontId="5" fillId="0" borderId="0" xfId="0" applyFont="1"/>
    <xf numFmtId="0" fontId="6" fillId="5" borderId="4" xfId="0" applyFont="1" applyFill="1" applyBorder="1"/>
    <xf numFmtId="0" fontId="3" fillId="5" borderId="5" xfId="0" applyFont="1" applyFill="1" applyBorder="1"/>
    <xf numFmtId="0" fontId="7" fillId="0" borderId="0" xfId="0" applyFont="1"/>
    <xf numFmtId="0" fontId="3" fillId="5" borderId="6" xfId="0" applyFont="1" applyFill="1" applyBorder="1"/>
    <xf numFmtId="0" fontId="3" fillId="5" borderId="7" xfId="0" applyFont="1" applyFill="1" applyBorder="1"/>
    <xf numFmtId="0" fontId="8" fillId="0" borderId="0" xfId="0" applyFont="1"/>
    <xf numFmtId="0" fontId="3" fillId="5" borderId="8" xfId="0" applyFont="1" applyFill="1" applyBorder="1"/>
    <xf numFmtId="0" fontId="3" fillId="5" borderId="9" xfId="0" applyFont="1" applyFill="1" applyBorder="1"/>
    <xf numFmtId="0" fontId="6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9" fillId="0" borderId="0" xfId="0" applyFont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6" fillId="0" borderId="0" xfId="0" applyFont="1"/>
    <xf numFmtId="0" fontId="10" fillId="6" borderId="0" xfId="0" applyFont="1" applyFill="1"/>
    <xf numFmtId="0" fontId="6" fillId="4" borderId="10" xfId="0" applyFont="1" applyFill="1" applyBorder="1"/>
    <xf numFmtId="0" fontId="3" fillId="4" borderId="11" xfId="0" applyFont="1" applyFill="1" applyBorder="1"/>
    <xf numFmtId="0" fontId="11" fillId="6" borderId="0" xfId="0" applyFont="1" applyFill="1" applyAlignment="1">
      <alignment horizontal="left"/>
    </xf>
    <xf numFmtId="0" fontId="1" fillId="3" borderId="3" xfId="0" applyFont="1" applyFill="1" applyBorder="1" applyAlignment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chitecturaldigest.com/story/indonesia-is-moving-its-capital" TargetMode="External"/><Relationship Id="rId18" Type="http://schemas.openxmlformats.org/officeDocument/2006/relationships/hyperlink" Target="https://www.brusselstimes.com/belgium/422786/belgian-development-aid-contaminated-with-white-saviour-complex-new-study-finds" TargetMode="External"/><Relationship Id="rId26" Type="http://schemas.openxmlformats.org/officeDocument/2006/relationships/hyperlink" Target="https://www.fiercebiotech.com/medtech/ex-neuralink-execs-brain-implant-startup-precision-neuroscience-nets-41m" TargetMode="External"/><Relationship Id="rId3" Type="http://schemas.openxmlformats.org/officeDocument/2006/relationships/hyperlink" Target="https://www.theguardian.com/science/2023/mar/04/end-colonial-approach-to-space-exploration-scientists-urge?CMP=Share_iOSApp_Other" TargetMode="External"/><Relationship Id="rId21" Type="http://schemas.openxmlformats.org/officeDocument/2006/relationships/hyperlink" Target="https://www.brookings.edu/articles/is-the-global-economy-deglobalizing-and-if-so-why-and-what-is-next/" TargetMode="External"/><Relationship Id="rId34" Type="http://schemas.openxmlformats.org/officeDocument/2006/relationships/hyperlink" Target="https://blogs.microsoft.com/blog/2023/09/21/announcing-microsoft-copilot-your-everyday-ai-companion/" TargetMode="External"/><Relationship Id="rId7" Type="http://schemas.openxmlformats.org/officeDocument/2006/relationships/hyperlink" Target="https://edition.cnn.com/2023/03/07/china/china-two-sessions-new-foreign-minister-us-rebuke-intl-hnk/index.html" TargetMode="External"/><Relationship Id="rId12" Type="http://schemas.openxmlformats.org/officeDocument/2006/relationships/hyperlink" Target="https://www.bbc.com/future/article/20230220-is-air-pollution-causing-us-to-lose-our-sense-of-smell" TargetMode="External"/><Relationship Id="rId17" Type="http://schemas.openxmlformats.org/officeDocument/2006/relationships/hyperlink" Target="https://www.foxbusiness.com/markets/brazil-china-strike-trade-deal-agreement-ditch-us-dollar" TargetMode="External"/><Relationship Id="rId25" Type="http://schemas.openxmlformats.org/officeDocument/2006/relationships/hyperlink" Target="https://www.bbc.com/news/newsbeat-63403467" TargetMode="External"/><Relationship Id="rId33" Type="http://schemas.openxmlformats.org/officeDocument/2006/relationships/hyperlink" Target="https://www.npr.org/2023/03/14/1163494707/neurotechnology-privacy-data-tracking-nita-farahany-battle-for-brain-book" TargetMode="External"/><Relationship Id="rId2" Type="http://schemas.openxmlformats.org/officeDocument/2006/relationships/hyperlink" Target="https://www.axios.com/2022/11/23/the-growing-menopause-at-work-market" TargetMode="External"/><Relationship Id="rId16" Type="http://schemas.openxmlformats.org/officeDocument/2006/relationships/hyperlink" Target="https://www.vaticannews.va/en/church/news/2023-07/ethiopia-two-banks-sign-agreement-to-finance-micro-enterprises.html" TargetMode="External"/><Relationship Id="rId20" Type="http://schemas.openxmlformats.org/officeDocument/2006/relationships/hyperlink" Target="https://www.paho.org/en/news/4-4-2023-1-6-people-globally-affected-infertility-who" TargetMode="External"/><Relationship Id="rId29" Type="http://schemas.openxmlformats.org/officeDocument/2006/relationships/hyperlink" Target="https://www.washingtonpost.com/business/2023/04/22/sam-altman-psychedelics-mental-health/" TargetMode="External"/><Relationship Id="rId1" Type="http://schemas.openxmlformats.org/officeDocument/2006/relationships/hyperlink" Target="https://www.syntheticusers.com/?ref=allthingsai" TargetMode="External"/><Relationship Id="rId6" Type="http://schemas.openxmlformats.org/officeDocument/2006/relationships/hyperlink" Target="https://www.pbs.org/newshour/world/iran-could-build-several-nuclear-weapons-un-says" TargetMode="External"/><Relationship Id="rId11" Type="http://schemas.openxmlformats.org/officeDocument/2006/relationships/hyperlink" Target="https://www.popsci.com/technology/unconventional-computing-lab-mushroom/" TargetMode="External"/><Relationship Id="rId24" Type="http://schemas.openxmlformats.org/officeDocument/2006/relationships/hyperlink" Target="https://gizmodo.com/startup-moves-closer-building-data-centers-moon-1850192177" TargetMode="External"/><Relationship Id="rId32" Type="http://schemas.openxmlformats.org/officeDocument/2006/relationships/hyperlink" Target="https://edition.cnn.com/2023/07/20/business/amazon-one-payment-whole-foods/index.html" TargetMode="External"/><Relationship Id="rId5" Type="http://schemas.openxmlformats.org/officeDocument/2006/relationships/hyperlink" Target="https://www.swp-berlin.org/en/publication/a-new-geopolitics-of-supply-chains" TargetMode="External"/><Relationship Id="rId15" Type="http://schemas.openxmlformats.org/officeDocument/2006/relationships/hyperlink" Target="https://www.foreignaffairs.com/china/iran-saudi-arabia-middle-east-relations" TargetMode="External"/><Relationship Id="rId23" Type="http://schemas.openxmlformats.org/officeDocument/2006/relationships/hyperlink" Target="https://www.techradar.com/home/smart-home/i-heard-alexa-speak-like-a-trusted-friend-and-i-dont-know-how-to-feel" TargetMode="External"/><Relationship Id="rId28" Type="http://schemas.openxmlformats.org/officeDocument/2006/relationships/hyperlink" Target="https://harpersbazaar.com.au/why-are-people-obsessed-with-astrology/" TargetMode="External"/><Relationship Id="rId36" Type="http://schemas.openxmlformats.org/officeDocument/2006/relationships/hyperlink" Target="https://www.nationalgeographic.com/travel/article/where-to-go-to-explore-pagan-culture" TargetMode="External"/><Relationship Id="rId10" Type="http://schemas.openxmlformats.org/officeDocument/2006/relationships/hyperlink" Target="https://edition.cnn.com/2023/01/31/world/digital-twin-cities-tnf-spc-intl/" TargetMode="External"/><Relationship Id="rId19" Type="http://schemas.openxmlformats.org/officeDocument/2006/relationships/hyperlink" Target="https://www.undp.org/ethiopia/blog/smart-city-initiative-rapidly-urbanizing-eastern-african-city" TargetMode="External"/><Relationship Id="rId31" Type="http://schemas.openxmlformats.org/officeDocument/2006/relationships/hyperlink" Target="https://www.euronews.com/2023/05/11/regulating-space-who-is-keeping-track-of-private-companies-trying-to-reach-the-stars" TargetMode="External"/><Relationship Id="rId4" Type="http://schemas.openxmlformats.org/officeDocument/2006/relationships/hyperlink" Target="https://www.theguardian.com/society/2023/mar/07/laura-bates-for-teenage-girls-escaping-harassment-revenge-porn-and-deepfake-porn-is-impossible?CMP=Share_iOSApp_Other" TargetMode="External"/><Relationship Id="rId9" Type="http://schemas.openxmlformats.org/officeDocument/2006/relationships/hyperlink" Target="https://thenextweb.com/news/insect-farming-startup-flyfeed-makes-pet-food-gateway-human-consumption" TargetMode="External"/><Relationship Id="rId14" Type="http://schemas.openxmlformats.org/officeDocument/2006/relationships/hyperlink" Target="https://african.business/2023/07/trade-investment/high-mobile-money-adoption-could-add-5-3bn-to-ethiopias-gdp-says-new-study" TargetMode="External"/><Relationship Id="rId22" Type="http://schemas.openxmlformats.org/officeDocument/2006/relationships/hyperlink" Target="https://www.technologyreview.com/2023/06/26/1074325/forest-bathing-virtual-reality/" TargetMode="External"/><Relationship Id="rId27" Type="http://schemas.openxmlformats.org/officeDocument/2006/relationships/hyperlink" Target="https://techcrunch.com/2023/08/01/meta-release-ai-powered-chatbots-with-different-personas/?guccounter=1&amp;guce_referrer=aHR0cHM6Ly9hcHAubXVyYWwuY28v&amp;guce_referrer_sig=AQAAAKIegHi4ZRRk8jiH6aNM-S003gwEK4PMFQqbHOJ96Zi3doRHPvghXwhJSU2dMmyRoChVkup1hw9zNM2BuBrIO0Mp7C87pRv38gsIHy4WebnunLV42wP2ndbPg-KuJnUnRM7bDwBE6oRwxc_aOe1FkItPWkUYTX-X6p53iZHS-66Q" TargetMode="External"/><Relationship Id="rId30" Type="http://schemas.openxmlformats.org/officeDocument/2006/relationships/hyperlink" Target="https://www.reuters.com/technology/scrutiny-iris-scanning-crypto-project-worldcoin-grows-2023-09-01/" TargetMode="External"/><Relationship Id="rId35" Type="http://schemas.openxmlformats.org/officeDocument/2006/relationships/hyperlink" Target="https://www.bbc.com/news/world-us-canada-66332876" TargetMode="External"/><Relationship Id="rId8" Type="http://schemas.openxmlformats.org/officeDocument/2006/relationships/hyperlink" Target="https://www.euronews.com/next/2023/02/05/gen-z-is-using-tiktok-as-a-search-engine-is-this-the-end-of-goog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tabSelected="1" topLeftCell="A25" workbookViewId="0"/>
  </sheetViews>
  <sheetFormatPr defaultColWidth="12.5703125" defaultRowHeight="15.75" customHeight="1"/>
  <cols>
    <col min="1" max="1" width="51.42578125" customWidth="1"/>
    <col min="2" max="2" width="16.85546875" customWidth="1"/>
    <col min="3" max="3" width="18" customWidth="1"/>
    <col min="4" max="4" width="13.42578125" customWidth="1"/>
    <col min="5" max="5" width="13.7109375" customWidth="1"/>
    <col min="6" max="6" width="31" customWidth="1"/>
    <col min="7" max="7" width="8.85546875" customWidth="1"/>
    <col min="8" max="8" width="2.85546875" customWidth="1"/>
  </cols>
  <sheetData>
    <row r="1" spans="1:29" ht="26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/>
      <c r="I1" s="31" t="s">
        <v>7</v>
      </c>
      <c r="J1" s="3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2"/>
      <c r="AB1" s="2"/>
      <c r="AC1" s="5"/>
    </row>
    <row r="2" spans="1:29">
      <c r="A2" s="6" t="s">
        <v>8</v>
      </c>
      <c r="B2" s="7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8" t="s">
        <v>14</v>
      </c>
      <c r="I2" s="9"/>
      <c r="J2" s="9"/>
    </row>
    <row r="3" spans="1:29">
      <c r="A3" s="10" t="s">
        <v>15</v>
      </c>
      <c r="B3" s="7" t="s">
        <v>16</v>
      </c>
      <c r="C3" s="6" t="s">
        <v>17</v>
      </c>
      <c r="D3" s="6" t="s">
        <v>11</v>
      </c>
      <c r="E3" s="6" t="s">
        <v>12</v>
      </c>
      <c r="F3" s="6" t="s">
        <v>18</v>
      </c>
      <c r="G3" s="8" t="s">
        <v>14</v>
      </c>
      <c r="H3" s="6"/>
      <c r="I3" s="11" t="s">
        <v>19</v>
      </c>
      <c r="J3" s="12" t="s">
        <v>20</v>
      </c>
    </row>
    <row r="4" spans="1:29">
      <c r="A4" s="13" t="s">
        <v>21</v>
      </c>
      <c r="B4" s="7" t="s">
        <v>22</v>
      </c>
      <c r="C4" s="6" t="s">
        <v>23</v>
      </c>
      <c r="D4" s="6" t="s">
        <v>11</v>
      </c>
      <c r="E4" s="6" t="s">
        <v>12</v>
      </c>
      <c r="F4" s="6" t="s">
        <v>24</v>
      </c>
      <c r="G4" s="8" t="s">
        <v>14</v>
      </c>
      <c r="H4" s="6"/>
      <c r="I4" s="14" t="s">
        <v>25</v>
      </c>
      <c r="J4" s="15">
        <f>COUNTIF(C2:C226,"Social")</f>
        <v>6</v>
      </c>
    </row>
    <row r="5" spans="1:29">
      <c r="A5" s="13" t="s">
        <v>26</v>
      </c>
      <c r="B5" s="7" t="s">
        <v>27</v>
      </c>
      <c r="C5" s="6" t="s">
        <v>10</v>
      </c>
      <c r="D5" s="6" t="s">
        <v>11</v>
      </c>
      <c r="E5" s="6" t="s">
        <v>12</v>
      </c>
      <c r="F5" s="6" t="s">
        <v>28</v>
      </c>
      <c r="G5" s="8" t="s">
        <v>14</v>
      </c>
      <c r="H5" s="6"/>
      <c r="I5" s="14" t="s">
        <v>29</v>
      </c>
      <c r="J5" s="15">
        <f>COUNTIF($C$2:C227,"Technological")</f>
        <v>12</v>
      </c>
    </row>
    <row r="6" spans="1:29">
      <c r="A6" s="16" t="s">
        <v>30</v>
      </c>
      <c r="B6" s="7" t="s">
        <v>31</v>
      </c>
      <c r="C6" s="6" t="s">
        <v>32</v>
      </c>
      <c r="D6" s="6" t="s">
        <v>11</v>
      </c>
      <c r="E6" s="6" t="s">
        <v>12</v>
      </c>
      <c r="F6" s="6" t="s">
        <v>33</v>
      </c>
      <c r="G6" s="8" t="s">
        <v>14</v>
      </c>
      <c r="H6" s="6"/>
      <c r="I6" s="14" t="s">
        <v>17</v>
      </c>
      <c r="J6" s="15">
        <f>COUNTIF($C$2:C228,"Economic")</f>
        <v>6</v>
      </c>
    </row>
    <row r="7" spans="1:29">
      <c r="A7" s="6" t="s">
        <v>34</v>
      </c>
      <c r="B7" s="7" t="s">
        <v>35</v>
      </c>
      <c r="C7" s="6" t="s">
        <v>32</v>
      </c>
      <c r="D7" s="6" t="s">
        <v>11</v>
      </c>
      <c r="E7" s="6" t="s">
        <v>12</v>
      </c>
      <c r="F7" s="6" t="s">
        <v>36</v>
      </c>
      <c r="G7" s="8" t="s">
        <v>14</v>
      </c>
      <c r="H7" s="6"/>
      <c r="I7" s="14" t="s">
        <v>37</v>
      </c>
      <c r="J7" s="15">
        <f>COUNTIF($C$2:C229,"Environmental")</f>
        <v>2</v>
      </c>
    </row>
    <row r="8" spans="1:29">
      <c r="A8" s="6" t="s">
        <v>38</v>
      </c>
      <c r="B8" s="7" t="s">
        <v>39</v>
      </c>
      <c r="C8" s="6" t="s">
        <v>32</v>
      </c>
      <c r="D8" s="6" t="s">
        <v>11</v>
      </c>
      <c r="E8" s="6" t="s">
        <v>12</v>
      </c>
      <c r="F8" s="6" t="s">
        <v>40</v>
      </c>
      <c r="G8" s="8" t="s">
        <v>14</v>
      </c>
      <c r="H8" s="6"/>
      <c r="I8" s="14" t="s">
        <v>32</v>
      </c>
      <c r="J8" s="15">
        <f>COUNTIF($C$2:C230,"Political")</f>
        <v>5</v>
      </c>
    </row>
    <row r="9" spans="1:29">
      <c r="A9" s="6" t="s">
        <v>41</v>
      </c>
      <c r="B9" s="7" t="s">
        <v>42</v>
      </c>
      <c r="C9" s="6" t="s">
        <v>25</v>
      </c>
      <c r="D9" s="6" t="s">
        <v>11</v>
      </c>
      <c r="E9" s="6" t="s">
        <v>12</v>
      </c>
      <c r="F9" s="6" t="s">
        <v>43</v>
      </c>
      <c r="G9" s="8" t="s">
        <v>14</v>
      </c>
      <c r="H9" s="6"/>
      <c r="I9" s="14" t="s">
        <v>44</v>
      </c>
      <c r="J9" s="15">
        <f>COUNTIF($C$2:C231,"Legal")</f>
        <v>2</v>
      </c>
    </row>
    <row r="10" spans="1:29">
      <c r="A10" s="6" t="s">
        <v>45</v>
      </c>
      <c r="B10" s="7" t="s">
        <v>46</v>
      </c>
      <c r="C10" s="6" t="s">
        <v>37</v>
      </c>
      <c r="D10" s="6" t="s">
        <v>11</v>
      </c>
      <c r="E10" s="6" t="s">
        <v>12</v>
      </c>
      <c r="F10" s="6" t="s">
        <v>47</v>
      </c>
      <c r="G10" s="8" t="s">
        <v>14</v>
      </c>
      <c r="H10" s="6"/>
      <c r="I10" s="17" t="s">
        <v>23</v>
      </c>
      <c r="J10" s="18">
        <f>COUNTIF($C$2:C232,"Ethical")</f>
        <v>3</v>
      </c>
    </row>
    <row r="11" spans="1:29">
      <c r="A11" s="6" t="s">
        <v>48</v>
      </c>
      <c r="B11" s="7" t="s">
        <v>49</v>
      </c>
      <c r="C11" s="6" t="s">
        <v>10</v>
      </c>
      <c r="D11" s="6" t="s">
        <v>11</v>
      </c>
      <c r="E11" s="6" t="s">
        <v>12</v>
      </c>
      <c r="F11" s="6" t="s">
        <v>50</v>
      </c>
      <c r="G11" s="8" t="s">
        <v>14</v>
      </c>
    </row>
    <row r="12" spans="1:29">
      <c r="A12" s="6" t="s">
        <v>51</v>
      </c>
      <c r="B12" s="7" t="s">
        <v>52</v>
      </c>
      <c r="C12" s="6" t="s">
        <v>10</v>
      </c>
      <c r="D12" s="6" t="s">
        <v>11</v>
      </c>
      <c r="E12" s="6" t="s">
        <v>12</v>
      </c>
      <c r="F12" s="6" t="s">
        <v>53</v>
      </c>
      <c r="G12" s="8" t="s">
        <v>14</v>
      </c>
      <c r="I12" s="19" t="s">
        <v>54</v>
      </c>
      <c r="J12" s="20" t="s">
        <v>20</v>
      </c>
    </row>
    <row r="13" spans="1:29">
      <c r="A13" s="6" t="s">
        <v>55</v>
      </c>
      <c r="B13" s="7" t="s">
        <v>56</v>
      </c>
      <c r="C13" s="6" t="s">
        <v>25</v>
      </c>
      <c r="D13" s="6" t="s">
        <v>11</v>
      </c>
      <c r="E13" s="6" t="s">
        <v>12</v>
      </c>
      <c r="F13" s="6" t="s">
        <v>57</v>
      </c>
      <c r="G13" s="8" t="s">
        <v>14</v>
      </c>
      <c r="I13" s="21" t="s">
        <v>12</v>
      </c>
      <c r="J13" s="22">
        <f>COUNTIF($E$2:E193, "INTPA")</f>
        <v>20</v>
      </c>
    </row>
    <row r="14" spans="1:29">
      <c r="A14" s="6" t="s">
        <v>58</v>
      </c>
      <c r="B14" s="7" t="s">
        <v>59</v>
      </c>
      <c r="C14" s="6" t="s">
        <v>37</v>
      </c>
      <c r="D14" s="6" t="s">
        <v>60</v>
      </c>
      <c r="E14" s="6" t="s">
        <v>12</v>
      </c>
      <c r="F14" s="6" t="s">
        <v>61</v>
      </c>
      <c r="G14" s="8" t="s">
        <v>14</v>
      </c>
      <c r="I14" s="21" t="s">
        <v>62</v>
      </c>
      <c r="J14" s="22">
        <f>COUNTIF($E$2:E194, "YFP")</f>
        <v>0</v>
      </c>
    </row>
    <row r="15" spans="1:29">
      <c r="A15" s="23" t="s">
        <v>63</v>
      </c>
      <c r="B15" s="7" t="s">
        <v>64</v>
      </c>
      <c r="C15" s="6" t="s">
        <v>17</v>
      </c>
      <c r="D15" s="6" t="s">
        <v>65</v>
      </c>
      <c r="E15" s="6" t="s">
        <v>12</v>
      </c>
      <c r="F15" s="6" t="s">
        <v>66</v>
      </c>
      <c r="G15" s="8" t="s">
        <v>14</v>
      </c>
      <c r="I15" s="24" t="s">
        <v>67</v>
      </c>
      <c r="J15" s="25">
        <f>COUNTIF($E$2:E195, "Toolkit")</f>
        <v>16</v>
      </c>
    </row>
    <row r="16" spans="1:29">
      <c r="A16" s="6" t="s">
        <v>68</v>
      </c>
      <c r="B16" s="7" t="s">
        <v>69</v>
      </c>
      <c r="C16" s="6" t="s">
        <v>32</v>
      </c>
      <c r="D16" s="6" t="s">
        <v>70</v>
      </c>
      <c r="E16" s="6" t="s">
        <v>12</v>
      </c>
      <c r="F16" s="6" t="s">
        <v>71</v>
      </c>
      <c r="G16" s="8" t="s">
        <v>14</v>
      </c>
      <c r="I16" s="24" t="s">
        <v>72</v>
      </c>
      <c r="J16" s="25">
        <f>SUM(J13:J15)</f>
        <v>36</v>
      </c>
    </row>
    <row r="17" spans="1:10">
      <c r="A17" s="6" t="s">
        <v>73</v>
      </c>
      <c r="B17" s="7" t="s">
        <v>74</v>
      </c>
      <c r="C17" s="6" t="s">
        <v>23</v>
      </c>
      <c r="D17" s="6" t="s">
        <v>65</v>
      </c>
      <c r="E17" s="6" t="s">
        <v>12</v>
      </c>
      <c r="F17" s="6" t="s">
        <v>75</v>
      </c>
      <c r="G17" s="8" t="s">
        <v>14</v>
      </c>
      <c r="I17" s="26"/>
    </row>
    <row r="18" spans="1:10">
      <c r="A18" s="6" t="s">
        <v>76</v>
      </c>
      <c r="B18" s="7" t="s">
        <v>77</v>
      </c>
      <c r="C18" s="6" t="s">
        <v>17</v>
      </c>
      <c r="D18" s="6" t="s">
        <v>11</v>
      </c>
      <c r="E18" s="6" t="s">
        <v>12</v>
      </c>
      <c r="F18" s="6" t="s">
        <v>78</v>
      </c>
      <c r="G18" s="8" t="s">
        <v>14</v>
      </c>
      <c r="I18" s="19" t="s">
        <v>79</v>
      </c>
      <c r="J18" s="20" t="s">
        <v>20</v>
      </c>
    </row>
    <row r="19" spans="1:10">
      <c r="A19" s="6" t="s">
        <v>80</v>
      </c>
      <c r="B19" s="7" t="s">
        <v>81</v>
      </c>
      <c r="C19" s="6" t="s">
        <v>17</v>
      </c>
      <c r="D19" s="6" t="s">
        <v>82</v>
      </c>
      <c r="E19" s="6" t="s">
        <v>12</v>
      </c>
      <c r="F19" s="6" t="s">
        <v>83</v>
      </c>
      <c r="G19" s="8" t="s">
        <v>14</v>
      </c>
      <c r="I19" s="21" t="s">
        <v>11</v>
      </c>
      <c r="J19" s="22">
        <f>COUNTIF(D:D,"Global")</f>
        <v>27</v>
      </c>
    </row>
    <row r="20" spans="1:10">
      <c r="A20" s="6" t="s">
        <v>84</v>
      </c>
      <c r="B20" s="7" t="s">
        <v>85</v>
      </c>
      <c r="C20" s="6" t="s">
        <v>10</v>
      </c>
      <c r="D20" s="6" t="s">
        <v>65</v>
      </c>
      <c r="E20" s="6" t="s">
        <v>12</v>
      </c>
      <c r="F20" s="6" t="s">
        <v>86</v>
      </c>
      <c r="G20" s="8" t="s">
        <v>14</v>
      </c>
      <c r="I20" s="21" t="s">
        <v>82</v>
      </c>
      <c r="J20" s="22">
        <f>COUNTIF(D:D,"Europe")</f>
        <v>1</v>
      </c>
    </row>
    <row r="21" spans="1:10">
      <c r="A21" s="6" t="s">
        <v>87</v>
      </c>
      <c r="B21" s="7" t="s">
        <v>88</v>
      </c>
      <c r="C21" s="6" t="s">
        <v>32</v>
      </c>
      <c r="D21" s="6" t="s">
        <v>11</v>
      </c>
      <c r="E21" s="6" t="s">
        <v>12</v>
      </c>
      <c r="F21" s="6" t="s">
        <v>89</v>
      </c>
      <c r="G21" s="8" t="s">
        <v>14</v>
      </c>
      <c r="I21" s="21" t="s">
        <v>65</v>
      </c>
      <c r="J21" s="22">
        <f>COUNTIF(D:D,"Africa")</f>
        <v>3</v>
      </c>
    </row>
    <row r="22" spans="1:10">
      <c r="A22" s="6" t="s">
        <v>90</v>
      </c>
      <c r="B22" s="7" t="s">
        <v>91</v>
      </c>
      <c r="C22" s="6" t="s">
        <v>17</v>
      </c>
      <c r="D22" s="6" t="s">
        <v>11</v>
      </c>
      <c r="E22" s="6" t="s">
        <v>67</v>
      </c>
      <c r="F22" s="6" t="s">
        <v>92</v>
      </c>
      <c r="G22" s="8" t="s">
        <v>14</v>
      </c>
      <c r="I22" s="21" t="s">
        <v>93</v>
      </c>
      <c r="J22" s="22">
        <f>COUNTIF(D:D,"Americas")</f>
        <v>3</v>
      </c>
    </row>
    <row r="23" spans="1:10">
      <c r="A23" s="6" t="s">
        <v>94</v>
      </c>
      <c r="B23" s="7" t="s">
        <v>95</v>
      </c>
      <c r="C23" s="6" t="s">
        <v>10</v>
      </c>
      <c r="D23" s="6" t="s">
        <v>11</v>
      </c>
      <c r="E23" s="6" t="s">
        <v>67</v>
      </c>
      <c r="F23" s="6" t="s">
        <v>96</v>
      </c>
      <c r="G23" s="8" t="s">
        <v>14</v>
      </c>
      <c r="I23" s="21" t="s">
        <v>97</v>
      </c>
      <c r="J23" s="22">
        <f>COUNTIF(D:D,"Asia")</f>
        <v>0</v>
      </c>
    </row>
    <row r="24" spans="1:10">
      <c r="A24" s="6" t="s">
        <v>98</v>
      </c>
      <c r="B24" s="7" t="s">
        <v>99</v>
      </c>
      <c r="C24" s="6" t="s">
        <v>10</v>
      </c>
      <c r="D24" s="6" t="s">
        <v>11</v>
      </c>
      <c r="E24" s="6" t="s">
        <v>67</v>
      </c>
      <c r="F24" s="6" t="s">
        <v>100</v>
      </c>
      <c r="G24" s="8" t="s">
        <v>14</v>
      </c>
      <c r="I24" s="21" t="s">
        <v>101</v>
      </c>
      <c r="J24" s="22">
        <f>COUNTIF(D:D,"MENA")</f>
        <v>1</v>
      </c>
    </row>
    <row r="25" spans="1:10">
      <c r="A25" s="6" t="s">
        <v>102</v>
      </c>
      <c r="B25" s="7" t="s">
        <v>103</v>
      </c>
      <c r="C25" s="6" t="s">
        <v>17</v>
      </c>
      <c r="D25" s="6" t="s">
        <v>11</v>
      </c>
      <c r="E25" s="6" t="s">
        <v>67</v>
      </c>
      <c r="F25" s="6" t="s">
        <v>104</v>
      </c>
      <c r="G25" s="8" t="s">
        <v>14</v>
      </c>
      <c r="I25" s="24" t="s">
        <v>60</v>
      </c>
      <c r="J25" s="25">
        <f>COUNTIF(D:D,"Oceana")</f>
        <v>1</v>
      </c>
    </row>
    <row r="26" spans="1:10">
      <c r="A26" s="27" t="s">
        <v>105</v>
      </c>
      <c r="B26" s="7" t="s">
        <v>106</v>
      </c>
      <c r="C26" s="6" t="s">
        <v>25</v>
      </c>
      <c r="D26" s="6" t="s">
        <v>11</v>
      </c>
      <c r="E26" s="6" t="s">
        <v>67</v>
      </c>
      <c r="F26" s="6" t="s">
        <v>107</v>
      </c>
      <c r="G26" s="8" t="s">
        <v>14</v>
      </c>
    </row>
    <row r="27" spans="1:10">
      <c r="A27" s="6" t="s">
        <v>108</v>
      </c>
      <c r="B27" s="7" t="s">
        <v>109</v>
      </c>
      <c r="C27" s="6" t="s">
        <v>10</v>
      </c>
      <c r="D27" s="6" t="s">
        <v>93</v>
      </c>
      <c r="E27" s="6" t="s">
        <v>67</v>
      </c>
      <c r="F27" s="6" t="s">
        <v>110</v>
      </c>
      <c r="G27" s="8" t="s">
        <v>14</v>
      </c>
      <c r="I27" s="28" t="s">
        <v>111</v>
      </c>
      <c r="J27" s="29">
        <f>COUNTIF(G:G, "Yes")</f>
        <v>36</v>
      </c>
    </row>
    <row r="28" spans="1:10">
      <c r="A28" s="6" t="s">
        <v>112</v>
      </c>
      <c r="B28" s="7" t="s">
        <v>113</v>
      </c>
      <c r="C28" s="6" t="s">
        <v>10</v>
      </c>
      <c r="D28" s="6" t="s">
        <v>11</v>
      </c>
      <c r="E28" s="6" t="s">
        <v>67</v>
      </c>
      <c r="F28" s="6" t="s">
        <v>114</v>
      </c>
      <c r="G28" s="8" t="s">
        <v>14</v>
      </c>
    </row>
    <row r="29" spans="1:10">
      <c r="A29" s="6" t="s">
        <v>115</v>
      </c>
      <c r="B29" s="7" t="s">
        <v>116</v>
      </c>
      <c r="C29" s="6" t="s">
        <v>25</v>
      </c>
      <c r="D29" s="6" t="s">
        <v>11</v>
      </c>
      <c r="E29" s="6" t="s">
        <v>67</v>
      </c>
      <c r="F29" s="6" t="s">
        <v>117</v>
      </c>
      <c r="G29" s="8" t="s">
        <v>14</v>
      </c>
    </row>
    <row r="30" spans="1:10">
      <c r="A30" s="6" t="s">
        <v>118</v>
      </c>
      <c r="B30" s="7" t="s">
        <v>119</v>
      </c>
      <c r="C30" s="6" t="s">
        <v>25</v>
      </c>
      <c r="D30" s="6" t="s">
        <v>93</v>
      </c>
      <c r="E30" s="6" t="s">
        <v>67</v>
      </c>
      <c r="F30" s="30" t="s">
        <v>120</v>
      </c>
      <c r="G30" s="8" t="s">
        <v>14</v>
      </c>
    </row>
    <row r="31" spans="1:10">
      <c r="A31" s="6" t="s">
        <v>121</v>
      </c>
      <c r="B31" s="7" t="s">
        <v>122</v>
      </c>
      <c r="C31" s="6" t="s">
        <v>44</v>
      </c>
      <c r="D31" s="6" t="s">
        <v>11</v>
      </c>
      <c r="E31" s="6" t="s">
        <v>67</v>
      </c>
      <c r="F31" s="6" t="s">
        <v>123</v>
      </c>
      <c r="G31" s="8" t="s">
        <v>14</v>
      </c>
    </row>
    <row r="32" spans="1:10">
      <c r="A32" s="6" t="s">
        <v>124</v>
      </c>
      <c r="B32" s="7" t="s">
        <v>125</v>
      </c>
      <c r="C32" s="6" t="s">
        <v>44</v>
      </c>
      <c r="D32" s="6" t="s">
        <v>11</v>
      </c>
      <c r="E32" s="6" t="s">
        <v>67</v>
      </c>
      <c r="F32" s="6" t="s">
        <v>126</v>
      </c>
      <c r="G32" s="8" t="s">
        <v>14</v>
      </c>
    </row>
    <row r="33" spans="1:7">
      <c r="A33" s="6" t="s">
        <v>127</v>
      </c>
      <c r="B33" s="7" t="s">
        <v>128</v>
      </c>
      <c r="C33" s="6" t="s">
        <v>10</v>
      </c>
      <c r="D33" s="6" t="s">
        <v>93</v>
      </c>
      <c r="E33" s="6" t="s">
        <v>67</v>
      </c>
      <c r="F33" s="6" t="s">
        <v>129</v>
      </c>
      <c r="G33" s="8" t="s">
        <v>14</v>
      </c>
    </row>
    <row r="34" spans="1:7">
      <c r="A34" s="6" t="s">
        <v>130</v>
      </c>
      <c r="B34" s="7" t="s">
        <v>131</v>
      </c>
      <c r="C34" s="6" t="s">
        <v>23</v>
      </c>
      <c r="D34" s="6" t="s">
        <v>11</v>
      </c>
      <c r="E34" s="6" t="s">
        <v>67</v>
      </c>
      <c r="F34" s="6" t="s">
        <v>132</v>
      </c>
      <c r="G34" s="8" t="s">
        <v>14</v>
      </c>
    </row>
    <row r="35" spans="1:7">
      <c r="A35" s="6" t="s">
        <v>133</v>
      </c>
      <c r="B35" s="7" t="s">
        <v>134</v>
      </c>
      <c r="C35" s="6" t="s">
        <v>10</v>
      </c>
      <c r="D35" s="6" t="s">
        <v>11</v>
      </c>
      <c r="E35" s="6" t="s">
        <v>67</v>
      </c>
      <c r="F35" s="6" t="s">
        <v>135</v>
      </c>
      <c r="G35" s="8" t="s">
        <v>14</v>
      </c>
    </row>
    <row r="36" spans="1:7">
      <c r="A36" s="6" t="s">
        <v>136</v>
      </c>
      <c r="B36" s="7" t="s">
        <v>137</v>
      </c>
      <c r="C36" s="6" t="s">
        <v>10</v>
      </c>
      <c r="D36" s="6" t="s">
        <v>11</v>
      </c>
      <c r="E36" s="6" t="s">
        <v>67</v>
      </c>
      <c r="F36" s="6" t="s">
        <v>138</v>
      </c>
      <c r="G36" s="8" t="s">
        <v>14</v>
      </c>
    </row>
    <row r="37" spans="1:7">
      <c r="A37" s="6" t="s">
        <v>139</v>
      </c>
      <c r="B37" s="7" t="s">
        <v>140</v>
      </c>
      <c r="C37" s="6" t="s">
        <v>25</v>
      </c>
      <c r="D37" s="6" t="s">
        <v>11</v>
      </c>
      <c r="E37" s="6" t="s">
        <v>67</v>
      </c>
      <c r="F37" s="6" t="s">
        <v>141</v>
      </c>
      <c r="G37" s="8" t="s">
        <v>14</v>
      </c>
    </row>
    <row r="38" spans="1:7">
      <c r="C38" s="6"/>
      <c r="D38" s="6"/>
      <c r="E38" s="6"/>
      <c r="G38" s="8"/>
    </row>
    <row r="39" spans="1:7">
      <c r="C39" s="6"/>
      <c r="D39" s="6"/>
      <c r="E39" s="6"/>
      <c r="G39" s="8"/>
    </row>
    <row r="40" spans="1:7">
      <c r="C40" s="6"/>
      <c r="D40" s="6"/>
      <c r="E40" s="6"/>
      <c r="G40" s="8"/>
    </row>
    <row r="41" spans="1:7">
      <c r="C41" s="6"/>
      <c r="D41" s="6"/>
      <c r="E41" s="6"/>
      <c r="G41" s="8"/>
    </row>
    <row r="42" spans="1:7">
      <c r="C42" s="6"/>
      <c r="D42" s="6"/>
      <c r="E42" s="6"/>
      <c r="G42" s="8"/>
    </row>
    <row r="43" spans="1:7">
      <c r="C43" s="6"/>
      <c r="D43" s="6"/>
      <c r="E43" s="6"/>
      <c r="G43" s="8"/>
    </row>
    <row r="44" spans="1:7">
      <c r="C44" s="6"/>
      <c r="D44" s="6"/>
      <c r="E44" s="6"/>
      <c r="G44" s="8"/>
    </row>
    <row r="45" spans="1:7">
      <c r="C45" s="6"/>
      <c r="D45" s="6"/>
      <c r="E45" s="6"/>
      <c r="G45" s="8"/>
    </row>
    <row r="46" spans="1:7">
      <c r="C46" s="6"/>
      <c r="D46" s="6"/>
      <c r="E46" s="6"/>
      <c r="G46" s="8"/>
    </row>
    <row r="47" spans="1:7">
      <c r="C47" s="6"/>
      <c r="D47" s="6"/>
      <c r="E47" s="6"/>
      <c r="G47" s="8"/>
    </row>
    <row r="48" spans="1:7">
      <c r="C48" s="6"/>
      <c r="D48" s="6"/>
      <c r="E48" s="6"/>
      <c r="G48" s="8"/>
    </row>
    <row r="49" spans="3:7">
      <c r="C49" s="6"/>
      <c r="D49" s="6"/>
      <c r="E49" s="6"/>
      <c r="G49" s="8"/>
    </row>
    <row r="50" spans="3:7">
      <c r="C50" s="6"/>
      <c r="D50" s="6"/>
      <c r="E50" s="6"/>
      <c r="G50" s="8"/>
    </row>
    <row r="51" spans="3:7">
      <c r="C51" s="6"/>
      <c r="D51" s="6"/>
      <c r="E51" s="6"/>
      <c r="G51" s="8"/>
    </row>
    <row r="52" spans="3:7">
      <c r="C52" s="6"/>
      <c r="D52" s="6"/>
      <c r="E52" s="6"/>
      <c r="G52" s="8"/>
    </row>
    <row r="53" spans="3:7">
      <c r="C53" s="6"/>
      <c r="D53" s="6"/>
      <c r="E53" s="6"/>
      <c r="G53" s="8"/>
    </row>
    <row r="54" spans="3:7">
      <c r="C54" s="6"/>
      <c r="D54" s="6"/>
      <c r="E54" s="6"/>
      <c r="G54" s="8"/>
    </row>
    <row r="55" spans="3:7">
      <c r="C55" s="6"/>
      <c r="D55" s="6"/>
      <c r="E55" s="6"/>
      <c r="G55" s="8"/>
    </row>
    <row r="56" spans="3:7">
      <c r="C56" s="6"/>
      <c r="D56" s="6"/>
      <c r="E56" s="6"/>
      <c r="G56" s="8"/>
    </row>
    <row r="57" spans="3:7">
      <c r="C57" s="6"/>
      <c r="D57" s="6"/>
      <c r="E57" s="6"/>
      <c r="G57" s="8"/>
    </row>
    <row r="58" spans="3:7">
      <c r="C58" s="6"/>
      <c r="D58" s="6"/>
      <c r="E58" s="6"/>
      <c r="G58" s="8"/>
    </row>
    <row r="59" spans="3:7">
      <c r="C59" s="6"/>
      <c r="D59" s="6"/>
      <c r="E59" s="6"/>
      <c r="G59" s="8"/>
    </row>
    <row r="60" spans="3:7">
      <c r="C60" s="6"/>
      <c r="D60" s="6"/>
      <c r="E60" s="6"/>
      <c r="G60" s="8"/>
    </row>
    <row r="61" spans="3:7">
      <c r="C61" s="6"/>
      <c r="D61" s="6"/>
      <c r="E61" s="6"/>
      <c r="G61" s="8"/>
    </row>
    <row r="62" spans="3:7">
      <c r="C62" s="6"/>
      <c r="D62" s="6"/>
      <c r="E62" s="6"/>
      <c r="G62" s="8"/>
    </row>
    <row r="63" spans="3:7">
      <c r="C63" s="6"/>
      <c r="D63" s="6"/>
      <c r="E63" s="6"/>
      <c r="G63" s="8"/>
    </row>
    <row r="64" spans="3:7">
      <c r="C64" s="6"/>
      <c r="D64" s="6"/>
      <c r="E64" s="6"/>
      <c r="G64" s="8"/>
    </row>
    <row r="65" spans="3:7">
      <c r="C65" s="6"/>
      <c r="D65" s="6"/>
      <c r="E65" s="6"/>
      <c r="G65" s="8"/>
    </row>
    <row r="66" spans="3:7">
      <c r="C66" s="6"/>
      <c r="D66" s="6"/>
      <c r="E66" s="6"/>
      <c r="G66" s="8"/>
    </row>
    <row r="67" spans="3:7">
      <c r="C67" s="6"/>
      <c r="D67" s="6"/>
      <c r="E67" s="6"/>
      <c r="G67" s="8"/>
    </row>
    <row r="68" spans="3:7">
      <c r="C68" s="6"/>
      <c r="D68" s="6"/>
      <c r="E68" s="6"/>
      <c r="G68" s="8"/>
    </row>
    <row r="69" spans="3:7">
      <c r="C69" s="6"/>
      <c r="D69" s="6"/>
      <c r="E69" s="6"/>
      <c r="G69" s="8"/>
    </row>
    <row r="70" spans="3:7">
      <c r="C70" s="6"/>
      <c r="D70" s="6"/>
      <c r="E70" s="6"/>
      <c r="G70" s="8"/>
    </row>
    <row r="71" spans="3:7">
      <c r="C71" s="6"/>
      <c r="D71" s="6"/>
      <c r="E71" s="6"/>
      <c r="G71" s="8"/>
    </row>
    <row r="72" spans="3:7">
      <c r="C72" s="6"/>
      <c r="D72" s="6"/>
      <c r="E72" s="6"/>
      <c r="G72" s="8"/>
    </row>
    <row r="73" spans="3:7">
      <c r="C73" s="6"/>
      <c r="D73" s="6"/>
      <c r="E73" s="6"/>
      <c r="G73" s="8"/>
    </row>
    <row r="74" spans="3:7">
      <c r="C74" s="6"/>
      <c r="D74" s="6"/>
      <c r="E74" s="6"/>
      <c r="G74" s="8"/>
    </row>
    <row r="75" spans="3:7">
      <c r="C75" s="6"/>
      <c r="D75" s="6"/>
      <c r="E75" s="6"/>
      <c r="G75" s="8"/>
    </row>
    <row r="76" spans="3:7">
      <c r="C76" s="6"/>
      <c r="D76" s="6"/>
      <c r="E76" s="6"/>
      <c r="G76" s="8"/>
    </row>
    <row r="77" spans="3:7">
      <c r="C77" s="6"/>
      <c r="D77" s="6"/>
      <c r="E77" s="6"/>
      <c r="G77" s="8"/>
    </row>
    <row r="78" spans="3:7">
      <c r="C78" s="6"/>
      <c r="D78" s="6"/>
      <c r="E78" s="6"/>
      <c r="G78" s="8"/>
    </row>
    <row r="79" spans="3:7">
      <c r="C79" s="6"/>
      <c r="D79" s="6"/>
      <c r="E79" s="6"/>
      <c r="G79" s="8"/>
    </row>
    <row r="80" spans="3:7">
      <c r="C80" s="6"/>
      <c r="D80" s="6"/>
      <c r="E80" s="6"/>
      <c r="G80" s="8"/>
    </row>
    <row r="81" spans="3:7">
      <c r="C81" s="6"/>
      <c r="D81" s="6"/>
      <c r="E81" s="6"/>
      <c r="G81" s="8"/>
    </row>
    <row r="82" spans="3:7">
      <c r="C82" s="6"/>
      <c r="D82" s="6"/>
      <c r="E82" s="6"/>
      <c r="G82" s="8"/>
    </row>
    <row r="83" spans="3:7">
      <c r="C83" s="6"/>
      <c r="D83" s="6"/>
      <c r="E83" s="6"/>
      <c r="G83" s="8"/>
    </row>
    <row r="84" spans="3:7">
      <c r="C84" s="6"/>
      <c r="D84" s="6"/>
      <c r="E84" s="6"/>
      <c r="G84" s="8"/>
    </row>
    <row r="85" spans="3:7">
      <c r="C85" s="6"/>
      <c r="D85" s="6"/>
      <c r="E85" s="6"/>
      <c r="G85" s="8"/>
    </row>
    <row r="86" spans="3:7">
      <c r="C86" s="6"/>
      <c r="D86" s="6"/>
      <c r="E86" s="6"/>
      <c r="G86" s="8"/>
    </row>
    <row r="87" spans="3:7">
      <c r="C87" s="6"/>
      <c r="D87" s="6"/>
      <c r="E87" s="6"/>
      <c r="G87" s="8"/>
    </row>
    <row r="88" spans="3:7">
      <c r="C88" s="6"/>
      <c r="D88" s="6"/>
      <c r="E88" s="6"/>
      <c r="G88" s="8"/>
    </row>
    <row r="89" spans="3:7">
      <c r="C89" s="6"/>
      <c r="D89" s="6"/>
      <c r="E89" s="6"/>
      <c r="G89" s="8"/>
    </row>
    <row r="90" spans="3:7">
      <c r="C90" s="6"/>
      <c r="D90" s="6"/>
      <c r="E90" s="6"/>
      <c r="G90" s="8"/>
    </row>
    <row r="91" spans="3:7">
      <c r="C91" s="6"/>
      <c r="D91" s="6"/>
      <c r="E91" s="6"/>
      <c r="G91" s="8"/>
    </row>
    <row r="92" spans="3:7">
      <c r="C92" s="6"/>
      <c r="D92" s="6"/>
      <c r="E92" s="6"/>
      <c r="G92" s="8"/>
    </row>
    <row r="93" spans="3:7">
      <c r="C93" s="6"/>
      <c r="D93" s="6"/>
      <c r="E93" s="6"/>
      <c r="G93" s="8"/>
    </row>
    <row r="94" spans="3:7">
      <c r="C94" s="6"/>
      <c r="D94" s="6"/>
      <c r="E94" s="6"/>
      <c r="G94" s="8"/>
    </row>
    <row r="95" spans="3:7">
      <c r="C95" s="6"/>
      <c r="D95" s="6"/>
      <c r="E95" s="6"/>
      <c r="G95" s="8"/>
    </row>
    <row r="96" spans="3:7">
      <c r="C96" s="6"/>
      <c r="D96" s="6"/>
      <c r="E96" s="6"/>
      <c r="G96" s="8"/>
    </row>
    <row r="97" spans="3:7">
      <c r="C97" s="6"/>
      <c r="D97" s="6"/>
      <c r="E97" s="6"/>
      <c r="G97" s="8"/>
    </row>
    <row r="98" spans="3:7">
      <c r="C98" s="6"/>
      <c r="D98" s="6"/>
      <c r="E98" s="6"/>
      <c r="G98" s="8"/>
    </row>
    <row r="99" spans="3:7">
      <c r="C99" s="6"/>
      <c r="D99" s="6"/>
      <c r="E99" s="6"/>
      <c r="G99" s="8"/>
    </row>
    <row r="100" spans="3:7">
      <c r="C100" s="6"/>
      <c r="D100" s="6"/>
      <c r="E100" s="6"/>
      <c r="G100" s="8"/>
    </row>
    <row r="101" spans="3:7">
      <c r="C101" s="6"/>
      <c r="D101" s="6"/>
      <c r="E101" s="6"/>
      <c r="G101" s="8"/>
    </row>
    <row r="102" spans="3:7">
      <c r="C102" s="6"/>
      <c r="D102" s="6"/>
      <c r="E102" s="6"/>
      <c r="G102" s="8"/>
    </row>
    <row r="103" spans="3:7">
      <c r="C103" s="6"/>
      <c r="D103" s="6"/>
      <c r="E103" s="6"/>
      <c r="G103" s="8"/>
    </row>
    <row r="104" spans="3:7">
      <c r="C104" s="6"/>
      <c r="D104" s="6"/>
      <c r="E104" s="6"/>
      <c r="G104" s="8"/>
    </row>
    <row r="105" spans="3:7">
      <c r="C105" s="6"/>
      <c r="D105" s="6"/>
      <c r="E105" s="6"/>
      <c r="G105" s="8"/>
    </row>
    <row r="106" spans="3:7">
      <c r="C106" s="6"/>
      <c r="D106" s="6"/>
      <c r="E106" s="6"/>
      <c r="G106" s="8"/>
    </row>
    <row r="107" spans="3:7">
      <c r="C107" s="6"/>
      <c r="D107" s="6"/>
      <c r="E107" s="6"/>
      <c r="G107" s="8"/>
    </row>
    <row r="108" spans="3:7">
      <c r="C108" s="6"/>
      <c r="D108" s="6"/>
      <c r="E108" s="6"/>
      <c r="G108" s="8"/>
    </row>
    <row r="109" spans="3:7">
      <c r="C109" s="6"/>
      <c r="D109" s="6"/>
      <c r="E109" s="6"/>
      <c r="G109" s="8"/>
    </row>
    <row r="110" spans="3:7">
      <c r="C110" s="6"/>
      <c r="D110" s="6"/>
      <c r="E110" s="6"/>
      <c r="G110" s="8"/>
    </row>
    <row r="111" spans="3:7">
      <c r="C111" s="6"/>
      <c r="D111" s="6"/>
      <c r="E111" s="6"/>
      <c r="G111" s="8"/>
    </row>
    <row r="112" spans="3:7">
      <c r="C112" s="6"/>
      <c r="D112" s="6"/>
      <c r="E112" s="6"/>
      <c r="G112" s="8"/>
    </row>
    <row r="113" spans="3:7">
      <c r="C113" s="6"/>
      <c r="D113" s="6"/>
      <c r="E113" s="6"/>
      <c r="G113" s="8"/>
    </row>
    <row r="114" spans="3:7">
      <c r="C114" s="6"/>
      <c r="D114" s="6"/>
      <c r="E114" s="6"/>
      <c r="G114" s="8"/>
    </row>
    <row r="115" spans="3:7">
      <c r="C115" s="6"/>
      <c r="D115" s="6"/>
      <c r="E115" s="6"/>
      <c r="G115" s="8"/>
    </row>
    <row r="116" spans="3:7">
      <c r="C116" s="6"/>
      <c r="D116" s="6"/>
      <c r="E116" s="6"/>
      <c r="G116" s="8"/>
    </row>
    <row r="117" spans="3:7">
      <c r="C117" s="6"/>
      <c r="D117" s="6"/>
      <c r="E117" s="6"/>
      <c r="G117" s="8"/>
    </row>
    <row r="118" spans="3:7">
      <c r="C118" s="6"/>
      <c r="D118" s="6"/>
      <c r="E118" s="6"/>
      <c r="G118" s="8"/>
    </row>
    <row r="119" spans="3:7">
      <c r="C119" s="6"/>
      <c r="D119" s="6"/>
      <c r="E119" s="6"/>
      <c r="G119" s="8"/>
    </row>
    <row r="120" spans="3:7">
      <c r="C120" s="6"/>
      <c r="D120" s="6"/>
      <c r="E120" s="6"/>
      <c r="G120" s="8"/>
    </row>
    <row r="121" spans="3:7">
      <c r="C121" s="6"/>
      <c r="D121" s="6"/>
      <c r="E121" s="6"/>
      <c r="G121" s="8"/>
    </row>
    <row r="122" spans="3:7">
      <c r="C122" s="6"/>
      <c r="D122" s="6"/>
      <c r="E122" s="6"/>
      <c r="G122" s="8"/>
    </row>
    <row r="123" spans="3:7">
      <c r="C123" s="6"/>
      <c r="D123" s="6"/>
      <c r="E123" s="6"/>
      <c r="G123" s="8"/>
    </row>
    <row r="124" spans="3:7">
      <c r="C124" s="6"/>
      <c r="D124" s="6"/>
      <c r="E124" s="6"/>
      <c r="G124" s="8"/>
    </row>
    <row r="125" spans="3:7">
      <c r="C125" s="6"/>
      <c r="D125" s="6"/>
      <c r="E125" s="6"/>
      <c r="G125" s="8"/>
    </row>
    <row r="126" spans="3:7">
      <c r="C126" s="6"/>
      <c r="D126" s="6"/>
      <c r="E126" s="6"/>
      <c r="G126" s="8"/>
    </row>
    <row r="127" spans="3:7">
      <c r="C127" s="6"/>
      <c r="D127" s="6"/>
      <c r="E127" s="6"/>
      <c r="G127" s="8"/>
    </row>
    <row r="128" spans="3:7">
      <c r="C128" s="6"/>
      <c r="D128" s="6"/>
      <c r="E128" s="6"/>
      <c r="G128" s="8"/>
    </row>
    <row r="129" spans="3:7">
      <c r="C129" s="6"/>
      <c r="D129" s="6"/>
      <c r="E129" s="6"/>
      <c r="G129" s="8"/>
    </row>
    <row r="130" spans="3:7">
      <c r="C130" s="6"/>
      <c r="D130" s="6"/>
      <c r="E130" s="6"/>
      <c r="G130" s="8"/>
    </row>
    <row r="131" spans="3:7">
      <c r="C131" s="6"/>
      <c r="D131" s="6"/>
      <c r="E131" s="6"/>
      <c r="G131" s="8"/>
    </row>
    <row r="132" spans="3:7">
      <c r="C132" s="6"/>
      <c r="D132" s="6"/>
      <c r="E132" s="6"/>
      <c r="G132" s="8"/>
    </row>
    <row r="133" spans="3:7">
      <c r="C133" s="6"/>
      <c r="D133" s="6"/>
      <c r="E133" s="6"/>
      <c r="G133" s="8"/>
    </row>
    <row r="134" spans="3:7">
      <c r="C134" s="6"/>
      <c r="D134" s="6"/>
      <c r="E134" s="6"/>
      <c r="G134" s="8"/>
    </row>
    <row r="135" spans="3:7">
      <c r="C135" s="6"/>
      <c r="D135" s="6"/>
      <c r="E135" s="6"/>
      <c r="G135" s="8"/>
    </row>
    <row r="136" spans="3:7">
      <c r="C136" s="6"/>
      <c r="D136" s="6"/>
      <c r="E136" s="6"/>
      <c r="G136" s="8"/>
    </row>
    <row r="137" spans="3:7">
      <c r="C137" s="6"/>
      <c r="D137" s="6"/>
      <c r="E137" s="6"/>
      <c r="G137" s="8"/>
    </row>
    <row r="138" spans="3:7">
      <c r="C138" s="6"/>
      <c r="D138" s="6"/>
      <c r="E138" s="6"/>
      <c r="G138" s="8"/>
    </row>
    <row r="139" spans="3:7">
      <c r="C139" s="6"/>
      <c r="D139" s="6"/>
      <c r="E139" s="6"/>
      <c r="G139" s="8"/>
    </row>
    <row r="140" spans="3:7">
      <c r="C140" s="6"/>
      <c r="D140" s="6"/>
      <c r="E140" s="6"/>
      <c r="G140" s="8"/>
    </row>
    <row r="141" spans="3:7">
      <c r="C141" s="6"/>
      <c r="D141" s="6"/>
      <c r="E141" s="6"/>
      <c r="G141" s="8"/>
    </row>
    <row r="142" spans="3:7">
      <c r="C142" s="6"/>
      <c r="D142" s="6"/>
      <c r="E142" s="6"/>
      <c r="G142" s="8"/>
    </row>
    <row r="143" spans="3:7">
      <c r="C143" s="6"/>
      <c r="D143" s="6"/>
      <c r="E143" s="6"/>
      <c r="G143" s="8"/>
    </row>
    <row r="144" spans="3:7">
      <c r="C144" s="6"/>
      <c r="D144" s="6"/>
      <c r="E144" s="6"/>
      <c r="G144" s="8"/>
    </row>
    <row r="145" spans="3:7">
      <c r="C145" s="6"/>
      <c r="D145" s="6"/>
      <c r="E145" s="6"/>
      <c r="G145" s="8"/>
    </row>
    <row r="146" spans="3:7">
      <c r="C146" s="6"/>
      <c r="D146" s="6"/>
      <c r="E146" s="6"/>
      <c r="G146" s="8"/>
    </row>
    <row r="147" spans="3:7">
      <c r="C147" s="6"/>
      <c r="D147" s="6"/>
      <c r="E147" s="6"/>
      <c r="G147" s="8"/>
    </row>
    <row r="148" spans="3:7">
      <c r="C148" s="6"/>
      <c r="D148" s="6"/>
      <c r="E148" s="6"/>
      <c r="G148" s="8"/>
    </row>
    <row r="149" spans="3:7">
      <c r="C149" s="6"/>
      <c r="D149" s="6"/>
      <c r="E149" s="6"/>
      <c r="G149" s="8"/>
    </row>
    <row r="150" spans="3:7">
      <c r="C150" s="6"/>
      <c r="D150" s="6"/>
      <c r="E150" s="6"/>
      <c r="G150" s="8"/>
    </row>
    <row r="151" spans="3:7">
      <c r="C151" s="6"/>
      <c r="D151" s="6"/>
      <c r="E151" s="6"/>
      <c r="G151" s="8"/>
    </row>
    <row r="152" spans="3:7">
      <c r="C152" s="6"/>
      <c r="D152" s="6"/>
      <c r="E152" s="6"/>
      <c r="G152" s="8"/>
    </row>
    <row r="153" spans="3:7">
      <c r="C153" s="6"/>
      <c r="D153" s="6"/>
      <c r="E153" s="6"/>
      <c r="G153" s="8"/>
    </row>
    <row r="154" spans="3:7">
      <c r="C154" s="6"/>
      <c r="D154" s="6"/>
      <c r="E154" s="6"/>
      <c r="G154" s="8"/>
    </row>
    <row r="155" spans="3:7">
      <c r="C155" s="6"/>
      <c r="D155" s="6"/>
      <c r="E155" s="6"/>
      <c r="G155" s="8"/>
    </row>
    <row r="156" spans="3:7">
      <c r="C156" s="6"/>
      <c r="D156" s="6"/>
      <c r="E156" s="6"/>
      <c r="G156" s="8"/>
    </row>
    <row r="157" spans="3:7">
      <c r="C157" s="6"/>
      <c r="D157" s="6"/>
      <c r="E157" s="6"/>
      <c r="G157" s="8"/>
    </row>
    <row r="158" spans="3:7">
      <c r="C158" s="6"/>
      <c r="D158" s="6"/>
      <c r="E158" s="6"/>
      <c r="G158" s="8"/>
    </row>
    <row r="159" spans="3:7">
      <c r="C159" s="6"/>
      <c r="D159" s="6"/>
      <c r="E159" s="6"/>
      <c r="G159" s="8"/>
    </row>
    <row r="160" spans="3:7">
      <c r="C160" s="6"/>
      <c r="D160" s="6"/>
      <c r="E160" s="6"/>
      <c r="G160" s="8"/>
    </row>
    <row r="161" spans="3:7">
      <c r="C161" s="6"/>
      <c r="D161" s="6"/>
      <c r="E161" s="6"/>
      <c r="G161" s="8"/>
    </row>
    <row r="162" spans="3:7">
      <c r="C162" s="6"/>
      <c r="D162" s="6"/>
      <c r="E162" s="6"/>
      <c r="G162" s="8"/>
    </row>
    <row r="163" spans="3:7">
      <c r="C163" s="6"/>
      <c r="D163" s="6"/>
      <c r="E163" s="6"/>
      <c r="G163" s="8"/>
    </row>
    <row r="164" spans="3:7">
      <c r="C164" s="6"/>
      <c r="D164" s="6"/>
      <c r="E164" s="6"/>
      <c r="G164" s="8"/>
    </row>
    <row r="165" spans="3:7">
      <c r="C165" s="6"/>
      <c r="D165" s="6"/>
      <c r="E165" s="6"/>
      <c r="G165" s="8"/>
    </row>
    <row r="166" spans="3:7">
      <c r="C166" s="6"/>
      <c r="D166" s="6"/>
      <c r="E166" s="6"/>
      <c r="G166" s="8"/>
    </row>
    <row r="167" spans="3:7">
      <c r="C167" s="6"/>
      <c r="D167" s="6"/>
      <c r="E167" s="6"/>
      <c r="G167" s="8"/>
    </row>
    <row r="168" spans="3:7">
      <c r="C168" s="6"/>
      <c r="D168" s="6"/>
      <c r="E168" s="6"/>
      <c r="G168" s="8"/>
    </row>
    <row r="169" spans="3:7">
      <c r="C169" s="6"/>
      <c r="D169" s="6"/>
      <c r="E169" s="6"/>
      <c r="G169" s="8"/>
    </row>
    <row r="170" spans="3:7">
      <c r="C170" s="6"/>
      <c r="D170" s="6"/>
      <c r="E170" s="6"/>
      <c r="G170" s="8"/>
    </row>
    <row r="171" spans="3:7">
      <c r="C171" s="6"/>
      <c r="D171" s="6"/>
      <c r="E171" s="6"/>
      <c r="G171" s="8"/>
    </row>
    <row r="172" spans="3:7">
      <c r="C172" s="6"/>
      <c r="D172" s="6"/>
      <c r="E172" s="6"/>
      <c r="G172" s="8"/>
    </row>
    <row r="173" spans="3:7">
      <c r="C173" s="6"/>
      <c r="D173" s="6"/>
      <c r="E173" s="6"/>
      <c r="G173" s="8"/>
    </row>
    <row r="174" spans="3:7">
      <c r="C174" s="6"/>
      <c r="D174" s="6"/>
      <c r="E174" s="6"/>
      <c r="G174" s="8"/>
    </row>
    <row r="175" spans="3:7">
      <c r="C175" s="6"/>
      <c r="D175" s="6"/>
      <c r="E175" s="6"/>
      <c r="G175" s="8"/>
    </row>
    <row r="176" spans="3:7">
      <c r="C176" s="6"/>
      <c r="D176" s="6"/>
      <c r="E176" s="6"/>
      <c r="G176" s="8"/>
    </row>
    <row r="177" spans="3:7">
      <c r="C177" s="6"/>
      <c r="D177" s="6"/>
      <c r="E177" s="6"/>
      <c r="G177" s="8"/>
    </row>
    <row r="178" spans="3:7">
      <c r="C178" s="6"/>
      <c r="D178" s="6"/>
      <c r="E178" s="6"/>
      <c r="G178" s="8"/>
    </row>
    <row r="179" spans="3:7">
      <c r="C179" s="6"/>
      <c r="D179" s="6"/>
      <c r="E179" s="6"/>
      <c r="G179" s="8"/>
    </row>
    <row r="180" spans="3:7">
      <c r="C180" s="6"/>
      <c r="D180" s="6"/>
      <c r="E180" s="6"/>
      <c r="G180" s="8"/>
    </row>
    <row r="181" spans="3:7">
      <c r="C181" s="6"/>
      <c r="D181" s="6"/>
      <c r="E181" s="6"/>
      <c r="G181" s="8"/>
    </row>
    <row r="182" spans="3:7">
      <c r="C182" s="6"/>
      <c r="D182" s="6"/>
      <c r="E182" s="6"/>
      <c r="G182" s="8"/>
    </row>
    <row r="183" spans="3:7">
      <c r="C183" s="6"/>
      <c r="D183" s="6"/>
      <c r="E183" s="6"/>
      <c r="G183" s="8"/>
    </row>
    <row r="184" spans="3:7">
      <c r="C184" s="6"/>
      <c r="D184" s="6"/>
      <c r="E184" s="6"/>
      <c r="G184" s="8"/>
    </row>
    <row r="185" spans="3:7">
      <c r="C185" s="6"/>
      <c r="D185" s="6"/>
      <c r="E185" s="6"/>
      <c r="G185" s="8"/>
    </row>
    <row r="186" spans="3:7">
      <c r="C186" s="6"/>
      <c r="D186" s="6"/>
      <c r="E186" s="6"/>
      <c r="G186" s="8"/>
    </row>
    <row r="187" spans="3:7">
      <c r="C187" s="6"/>
      <c r="D187" s="6"/>
      <c r="E187" s="6"/>
      <c r="G187" s="8"/>
    </row>
    <row r="188" spans="3:7">
      <c r="C188" s="6"/>
      <c r="D188" s="6"/>
      <c r="E188" s="6"/>
      <c r="G188" s="8"/>
    </row>
    <row r="189" spans="3:7">
      <c r="C189" s="6"/>
      <c r="D189" s="6"/>
      <c r="E189" s="6"/>
      <c r="G189" s="8"/>
    </row>
    <row r="190" spans="3:7">
      <c r="C190" s="6"/>
      <c r="D190" s="6"/>
      <c r="E190" s="6"/>
      <c r="G190" s="8"/>
    </row>
    <row r="191" spans="3:7">
      <c r="C191" s="6"/>
      <c r="D191" s="6"/>
      <c r="E191" s="6"/>
      <c r="G191" s="8"/>
    </row>
    <row r="192" spans="3:7">
      <c r="C192" s="6"/>
      <c r="D192" s="6"/>
      <c r="E192" s="6"/>
      <c r="G192" s="8"/>
    </row>
    <row r="193" spans="3:7">
      <c r="C193" s="6"/>
      <c r="D193" s="6"/>
      <c r="E193" s="6"/>
      <c r="G193" s="8"/>
    </row>
    <row r="194" spans="3:7">
      <c r="D194" s="6"/>
      <c r="G194" s="8"/>
    </row>
    <row r="195" spans="3:7">
      <c r="D195" s="6"/>
      <c r="G195" s="8"/>
    </row>
    <row r="196" spans="3:7">
      <c r="D196" s="6"/>
      <c r="G196" s="8"/>
    </row>
    <row r="197" spans="3:7">
      <c r="D197" s="6"/>
      <c r="G197" s="8"/>
    </row>
    <row r="198" spans="3:7">
      <c r="D198" s="6"/>
      <c r="G198" s="8"/>
    </row>
    <row r="199" spans="3:7">
      <c r="D199" s="6"/>
      <c r="G199" s="8"/>
    </row>
    <row r="200" spans="3:7">
      <c r="D200" s="6"/>
      <c r="G200" s="8"/>
    </row>
    <row r="201" spans="3:7">
      <c r="D201" s="6"/>
      <c r="G201" s="8"/>
    </row>
    <row r="202" spans="3:7">
      <c r="D202" s="6"/>
      <c r="G202" s="8"/>
    </row>
    <row r="203" spans="3:7">
      <c r="D203" s="6"/>
      <c r="G203" s="8"/>
    </row>
    <row r="204" spans="3:7">
      <c r="D204" s="6"/>
      <c r="G204" s="8"/>
    </row>
    <row r="205" spans="3:7">
      <c r="D205" s="6"/>
      <c r="G205" s="8"/>
    </row>
    <row r="206" spans="3:7">
      <c r="D206" s="6"/>
      <c r="G206" s="8"/>
    </row>
    <row r="207" spans="3:7">
      <c r="D207" s="6"/>
      <c r="G207" s="8"/>
    </row>
    <row r="208" spans="3:7">
      <c r="D208" s="6"/>
      <c r="G208" s="8"/>
    </row>
    <row r="209" spans="7:7">
      <c r="G209" s="8"/>
    </row>
    <row r="210" spans="7:7">
      <c r="G210" s="8"/>
    </row>
    <row r="211" spans="7:7">
      <c r="G211" s="8"/>
    </row>
    <row r="212" spans="7:7">
      <c r="G212" s="8"/>
    </row>
    <row r="213" spans="7:7">
      <c r="G213" s="8"/>
    </row>
    <row r="214" spans="7:7">
      <c r="G214" s="8"/>
    </row>
    <row r="215" spans="7:7">
      <c r="G215" s="8"/>
    </row>
    <row r="216" spans="7:7">
      <c r="G216" s="8"/>
    </row>
    <row r="217" spans="7:7">
      <c r="G217" s="8"/>
    </row>
    <row r="218" spans="7:7">
      <c r="G218" s="8"/>
    </row>
    <row r="219" spans="7:7">
      <c r="G219" s="8"/>
    </row>
    <row r="220" spans="7:7">
      <c r="G220" s="8"/>
    </row>
    <row r="221" spans="7:7">
      <c r="G221" s="8"/>
    </row>
    <row r="222" spans="7:7">
      <c r="G222" s="8"/>
    </row>
    <row r="223" spans="7:7">
      <c r="G223" s="8"/>
    </row>
    <row r="224" spans="7:7">
      <c r="G224" s="8"/>
    </row>
    <row r="225" spans="7:7">
      <c r="G225" s="8"/>
    </row>
    <row r="226" spans="7:7">
      <c r="G226" s="8"/>
    </row>
    <row r="227" spans="7:7">
      <c r="G227" s="8"/>
    </row>
    <row r="228" spans="7:7">
      <c r="G228" s="8"/>
    </row>
    <row r="229" spans="7:7">
      <c r="G229" s="8"/>
    </row>
    <row r="230" spans="7:7">
      <c r="G230" s="8"/>
    </row>
    <row r="231" spans="7:7">
      <c r="G231" s="8"/>
    </row>
    <row r="232" spans="7:7">
      <c r="G232" s="8"/>
    </row>
    <row r="233" spans="7:7">
      <c r="G233" s="8"/>
    </row>
    <row r="234" spans="7:7">
      <c r="G234" s="8"/>
    </row>
    <row r="235" spans="7:7">
      <c r="G235" s="8"/>
    </row>
    <row r="236" spans="7:7">
      <c r="G236" s="8"/>
    </row>
    <row r="237" spans="7:7">
      <c r="G237" s="8"/>
    </row>
    <row r="238" spans="7:7">
      <c r="G238" s="8"/>
    </row>
    <row r="239" spans="7:7">
      <c r="G239" s="8"/>
    </row>
    <row r="240" spans="7:7">
      <c r="G240" s="8"/>
    </row>
    <row r="241" spans="7:7">
      <c r="G241" s="8"/>
    </row>
    <row r="242" spans="7:7">
      <c r="G242" s="8"/>
    </row>
    <row r="243" spans="7:7">
      <c r="G243" s="8"/>
    </row>
    <row r="244" spans="7:7">
      <c r="G244" s="8"/>
    </row>
    <row r="245" spans="7:7">
      <c r="G245" s="8"/>
    </row>
    <row r="246" spans="7:7">
      <c r="G246" s="8"/>
    </row>
    <row r="247" spans="7:7">
      <c r="G247" s="8"/>
    </row>
    <row r="248" spans="7:7">
      <c r="G248" s="8"/>
    </row>
    <row r="249" spans="7:7">
      <c r="G249" s="8"/>
    </row>
    <row r="250" spans="7:7">
      <c r="G250" s="8"/>
    </row>
    <row r="251" spans="7:7">
      <c r="G251" s="8"/>
    </row>
    <row r="252" spans="7:7">
      <c r="G252" s="8"/>
    </row>
    <row r="253" spans="7:7">
      <c r="G253" s="8"/>
    </row>
    <row r="254" spans="7:7">
      <c r="G254" s="8"/>
    </row>
    <row r="255" spans="7:7">
      <c r="G255" s="8"/>
    </row>
    <row r="256" spans="7:7">
      <c r="G256" s="8"/>
    </row>
    <row r="257" spans="7:7">
      <c r="G257" s="8"/>
    </row>
    <row r="258" spans="7:7">
      <c r="G258" s="8"/>
    </row>
    <row r="259" spans="7:7">
      <c r="G259" s="8"/>
    </row>
    <row r="260" spans="7:7">
      <c r="G260" s="8"/>
    </row>
    <row r="261" spans="7:7">
      <c r="G261" s="8"/>
    </row>
    <row r="262" spans="7:7">
      <c r="G262" s="8"/>
    </row>
    <row r="263" spans="7:7">
      <c r="G263" s="8"/>
    </row>
    <row r="264" spans="7:7">
      <c r="G264" s="8"/>
    </row>
    <row r="265" spans="7:7">
      <c r="G265" s="8"/>
    </row>
    <row r="266" spans="7:7">
      <c r="G266" s="8"/>
    </row>
    <row r="267" spans="7:7">
      <c r="G267" s="8"/>
    </row>
    <row r="268" spans="7:7">
      <c r="G268" s="8"/>
    </row>
    <row r="269" spans="7:7">
      <c r="G269" s="8"/>
    </row>
    <row r="270" spans="7:7">
      <c r="G270" s="8"/>
    </row>
    <row r="271" spans="7:7">
      <c r="G271" s="8"/>
    </row>
    <row r="272" spans="7:7">
      <c r="G272" s="8"/>
    </row>
    <row r="273" spans="7:7">
      <c r="G273" s="8"/>
    </row>
    <row r="274" spans="7:7">
      <c r="G274" s="8"/>
    </row>
    <row r="275" spans="7:7">
      <c r="G275" s="8"/>
    </row>
    <row r="276" spans="7:7">
      <c r="G276" s="8"/>
    </row>
    <row r="277" spans="7:7">
      <c r="G277" s="8"/>
    </row>
    <row r="278" spans="7:7">
      <c r="G278" s="8"/>
    </row>
    <row r="279" spans="7:7">
      <c r="G279" s="8"/>
    </row>
    <row r="280" spans="7:7">
      <c r="G280" s="8"/>
    </row>
    <row r="281" spans="7:7">
      <c r="G281" s="8"/>
    </row>
    <row r="282" spans="7:7">
      <c r="G282" s="8"/>
    </row>
    <row r="283" spans="7:7">
      <c r="G283" s="8"/>
    </row>
    <row r="284" spans="7:7">
      <c r="G284" s="8"/>
    </row>
    <row r="285" spans="7:7">
      <c r="G285" s="8"/>
    </row>
    <row r="286" spans="7:7">
      <c r="G286" s="8"/>
    </row>
    <row r="287" spans="7:7">
      <c r="G287" s="8"/>
    </row>
    <row r="288" spans="7:7">
      <c r="G288" s="8"/>
    </row>
    <row r="289" spans="7:7">
      <c r="G289" s="8"/>
    </row>
    <row r="290" spans="7:7">
      <c r="G290" s="8"/>
    </row>
    <row r="291" spans="7:7">
      <c r="G291" s="8"/>
    </row>
    <row r="292" spans="7:7">
      <c r="G292" s="8"/>
    </row>
    <row r="293" spans="7:7">
      <c r="G293" s="8"/>
    </row>
    <row r="294" spans="7:7">
      <c r="G294" s="8"/>
    </row>
    <row r="295" spans="7:7">
      <c r="G295" s="8"/>
    </row>
    <row r="296" spans="7:7">
      <c r="G296" s="8"/>
    </row>
    <row r="297" spans="7:7">
      <c r="G297" s="8"/>
    </row>
    <row r="298" spans="7:7">
      <c r="G298" s="8"/>
    </row>
    <row r="299" spans="7:7">
      <c r="G299" s="8"/>
    </row>
    <row r="300" spans="7:7">
      <c r="G300" s="8"/>
    </row>
    <row r="301" spans="7:7">
      <c r="G301" s="8"/>
    </row>
    <row r="302" spans="7:7">
      <c r="G302" s="8"/>
    </row>
    <row r="303" spans="7:7">
      <c r="G303" s="8"/>
    </row>
    <row r="304" spans="7:7">
      <c r="G304" s="8"/>
    </row>
    <row r="305" spans="7:7">
      <c r="G305" s="8"/>
    </row>
    <row r="306" spans="7:7">
      <c r="G306" s="8"/>
    </row>
    <row r="307" spans="7:7">
      <c r="G307" s="8"/>
    </row>
    <row r="308" spans="7:7">
      <c r="G308" s="8"/>
    </row>
    <row r="309" spans="7:7">
      <c r="G309" s="8"/>
    </row>
    <row r="310" spans="7:7">
      <c r="G310" s="8"/>
    </row>
    <row r="311" spans="7:7">
      <c r="G311" s="8"/>
    </row>
    <row r="312" spans="7:7">
      <c r="G312" s="8"/>
    </row>
    <row r="313" spans="7:7">
      <c r="G313" s="8"/>
    </row>
    <row r="314" spans="7:7">
      <c r="G314" s="8"/>
    </row>
    <row r="315" spans="7:7">
      <c r="G315" s="8"/>
    </row>
    <row r="316" spans="7:7">
      <c r="G316" s="8"/>
    </row>
    <row r="317" spans="7:7">
      <c r="G317" s="8"/>
    </row>
    <row r="318" spans="7:7">
      <c r="G318" s="8"/>
    </row>
    <row r="319" spans="7:7">
      <c r="G319" s="8"/>
    </row>
    <row r="320" spans="7:7">
      <c r="G320" s="8"/>
    </row>
    <row r="321" spans="7:7">
      <c r="G321" s="8"/>
    </row>
    <row r="322" spans="7:7">
      <c r="G322" s="8"/>
    </row>
    <row r="323" spans="7:7">
      <c r="G323" s="8"/>
    </row>
    <row r="324" spans="7:7">
      <c r="G324" s="8"/>
    </row>
    <row r="325" spans="7:7">
      <c r="G325" s="8"/>
    </row>
    <row r="326" spans="7:7">
      <c r="G326" s="8"/>
    </row>
    <row r="327" spans="7:7">
      <c r="G327" s="8"/>
    </row>
    <row r="328" spans="7:7">
      <c r="G328" s="8"/>
    </row>
    <row r="329" spans="7:7">
      <c r="G329" s="8"/>
    </row>
    <row r="330" spans="7:7">
      <c r="G330" s="8"/>
    </row>
    <row r="331" spans="7:7">
      <c r="G331" s="8"/>
    </row>
    <row r="332" spans="7:7">
      <c r="G332" s="8"/>
    </row>
    <row r="333" spans="7:7">
      <c r="G333" s="8"/>
    </row>
    <row r="334" spans="7:7">
      <c r="G334" s="8"/>
    </row>
    <row r="335" spans="7:7">
      <c r="G335" s="8"/>
    </row>
    <row r="336" spans="7:7">
      <c r="G336" s="8"/>
    </row>
    <row r="337" spans="7:7">
      <c r="G337" s="8"/>
    </row>
    <row r="338" spans="7:7">
      <c r="G338" s="8"/>
    </row>
    <row r="339" spans="7:7">
      <c r="G339" s="8"/>
    </row>
    <row r="340" spans="7:7">
      <c r="G340" s="8"/>
    </row>
    <row r="341" spans="7:7">
      <c r="G341" s="8"/>
    </row>
    <row r="342" spans="7:7">
      <c r="G342" s="8"/>
    </row>
    <row r="343" spans="7:7">
      <c r="G343" s="8"/>
    </row>
    <row r="344" spans="7:7">
      <c r="G344" s="8"/>
    </row>
    <row r="345" spans="7:7">
      <c r="G345" s="8"/>
    </row>
    <row r="346" spans="7:7">
      <c r="G346" s="8"/>
    </row>
    <row r="347" spans="7:7">
      <c r="G347" s="8"/>
    </row>
    <row r="348" spans="7:7">
      <c r="G348" s="8"/>
    </row>
    <row r="349" spans="7:7">
      <c r="G349" s="8"/>
    </row>
    <row r="350" spans="7:7">
      <c r="G350" s="8"/>
    </row>
    <row r="351" spans="7:7">
      <c r="G351" s="8"/>
    </row>
    <row r="352" spans="7:7">
      <c r="G352" s="8"/>
    </row>
    <row r="353" spans="7:7">
      <c r="G353" s="8"/>
    </row>
    <row r="354" spans="7:7">
      <c r="G354" s="8"/>
    </row>
    <row r="355" spans="7:7">
      <c r="G355" s="8"/>
    </row>
    <row r="356" spans="7:7">
      <c r="G356" s="8"/>
    </row>
    <row r="357" spans="7:7">
      <c r="G357" s="8"/>
    </row>
    <row r="358" spans="7:7">
      <c r="G358" s="8"/>
    </row>
    <row r="359" spans="7:7">
      <c r="G359" s="8"/>
    </row>
    <row r="360" spans="7:7">
      <c r="G360" s="8"/>
    </row>
    <row r="361" spans="7:7">
      <c r="G361" s="8"/>
    </row>
    <row r="362" spans="7:7">
      <c r="G362" s="8"/>
    </row>
    <row r="363" spans="7:7">
      <c r="G363" s="8"/>
    </row>
    <row r="364" spans="7:7">
      <c r="G364" s="8"/>
    </row>
    <row r="365" spans="7:7">
      <c r="G365" s="8"/>
    </row>
    <row r="366" spans="7:7">
      <c r="G366" s="8"/>
    </row>
    <row r="367" spans="7:7">
      <c r="G367" s="8"/>
    </row>
    <row r="368" spans="7:7">
      <c r="G368" s="8"/>
    </row>
    <row r="369" spans="7:7">
      <c r="G369" s="8"/>
    </row>
    <row r="370" spans="7:7">
      <c r="G370" s="8"/>
    </row>
    <row r="371" spans="7:7">
      <c r="G371" s="8"/>
    </row>
    <row r="372" spans="7:7">
      <c r="G372" s="8"/>
    </row>
    <row r="373" spans="7:7">
      <c r="G373" s="8"/>
    </row>
    <row r="374" spans="7:7">
      <c r="G374" s="8"/>
    </row>
    <row r="375" spans="7:7">
      <c r="G375" s="8"/>
    </row>
    <row r="376" spans="7:7">
      <c r="G376" s="8"/>
    </row>
    <row r="377" spans="7:7">
      <c r="G377" s="8"/>
    </row>
    <row r="378" spans="7:7">
      <c r="G378" s="8"/>
    </row>
    <row r="379" spans="7:7">
      <c r="G379" s="8"/>
    </row>
    <row r="380" spans="7:7">
      <c r="G380" s="8"/>
    </row>
    <row r="381" spans="7:7">
      <c r="G381" s="8"/>
    </row>
    <row r="382" spans="7:7">
      <c r="G382" s="8"/>
    </row>
    <row r="383" spans="7:7">
      <c r="G383" s="8"/>
    </row>
    <row r="384" spans="7:7">
      <c r="G384" s="8"/>
    </row>
    <row r="385" spans="7:7">
      <c r="G385" s="8"/>
    </row>
    <row r="386" spans="7:7">
      <c r="G386" s="8"/>
    </row>
    <row r="387" spans="7:7">
      <c r="G387" s="8"/>
    </row>
    <row r="388" spans="7:7">
      <c r="G388" s="8"/>
    </row>
    <row r="389" spans="7:7">
      <c r="G389" s="8"/>
    </row>
    <row r="390" spans="7:7">
      <c r="G390" s="8"/>
    </row>
    <row r="391" spans="7:7">
      <c r="G391" s="8"/>
    </row>
    <row r="392" spans="7:7">
      <c r="G392" s="8"/>
    </row>
    <row r="393" spans="7:7">
      <c r="G393" s="8"/>
    </row>
    <row r="394" spans="7:7">
      <c r="G394" s="8"/>
    </row>
    <row r="395" spans="7:7">
      <c r="G395" s="8"/>
    </row>
    <row r="396" spans="7:7">
      <c r="G396" s="8"/>
    </row>
    <row r="397" spans="7:7">
      <c r="G397" s="8"/>
    </row>
    <row r="398" spans="7:7">
      <c r="G398" s="8"/>
    </row>
    <row r="399" spans="7:7">
      <c r="G399" s="8"/>
    </row>
    <row r="400" spans="7:7">
      <c r="G400" s="8"/>
    </row>
    <row r="401" spans="7:7">
      <c r="G401" s="8"/>
    </row>
    <row r="402" spans="7:7">
      <c r="G402" s="8"/>
    </row>
    <row r="403" spans="7:7">
      <c r="G403" s="8"/>
    </row>
    <row r="404" spans="7:7">
      <c r="G404" s="8"/>
    </row>
    <row r="405" spans="7:7">
      <c r="G405" s="8"/>
    </row>
    <row r="406" spans="7:7">
      <c r="G406" s="8"/>
    </row>
    <row r="407" spans="7:7">
      <c r="G407" s="8"/>
    </row>
    <row r="408" spans="7:7">
      <c r="G408" s="8"/>
    </row>
    <row r="409" spans="7:7">
      <c r="G409" s="8"/>
    </row>
    <row r="410" spans="7:7">
      <c r="G410" s="8"/>
    </row>
    <row r="411" spans="7:7">
      <c r="G411" s="8"/>
    </row>
    <row r="412" spans="7:7">
      <c r="G412" s="8"/>
    </row>
    <row r="413" spans="7:7">
      <c r="G413" s="8"/>
    </row>
    <row r="414" spans="7:7">
      <c r="G414" s="8"/>
    </row>
    <row r="415" spans="7:7">
      <c r="G415" s="8"/>
    </row>
    <row r="416" spans="7:7">
      <c r="G416" s="8"/>
    </row>
    <row r="417" spans="7:7">
      <c r="G417" s="8"/>
    </row>
    <row r="418" spans="7:7">
      <c r="G418" s="8"/>
    </row>
    <row r="419" spans="7:7">
      <c r="G419" s="8"/>
    </row>
    <row r="420" spans="7:7">
      <c r="G420" s="8"/>
    </row>
    <row r="421" spans="7:7">
      <c r="G421" s="8"/>
    </row>
    <row r="422" spans="7:7">
      <c r="G422" s="8"/>
    </row>
    <row r="423" spans="7:7">
      <c r="G423" s="8"/>
    </row>
    <row r="424" spans="7:7">
      <c r="G424" s="8"/>
    </row>
    <row r="425" spans="7:7">
      <c r="G425" s="8"/>
    </row>
    <row r="426" spans="7:7">
      <c r="G426" s="8"/>
    </row>
    <row r="427" spans="7:7">
      <c r="G427" s="8"/>
    </row>
    <row r="428" spans="7:7">
      <c r="G428" s="8"/>
    </row>
    <row r="429" spans="7:7">
      <c r="G429" s="8"/>
    </row>
    <row r="430" spans="7:7">
      <c r="G430" s="8"/>
    </row>
    <row r="431" spans="7:7">
      <c r="G431" s="8"/>
    </row>
    <row r="432" spans="7:7">
      <c r="G432" s="8"/>
    </row>
    <row r="433" spans="7:7">
      <c r="G433" s="8"/>
    </row>
    <row r="434" spans="7:7">
      <c r="G434" s="8"/>
    </row>
    <row r="435" spans="7:7">
      <c r="G435" s="8"/>
    </row>
    <row r="436" spans="7:7">
      <c r="G436" s="8"/>
    </row>
    <row r="437" spans="7:7">
      <c r="G437" s="8"/>
    </row>
    <row r="438" spans="7:7">
      <c r="G438" s="8"/>
    </row>
    <row r="439" spans="7:7">
      <c r="G439" s="8"/>
    </row>
    <row r="440" spans="7:7">
      <c r="G440" s="8"/>
    </row>
    <row r="441" spans="7:7">
      <c r="G441" s="8"/>
    </row>
    <row r="442" spans="7:7">
      <c r="G442" s="8"/>
    </row>
    <row r="443" spans="7:7">
      <c r="G443" s="8"/>
    </row>
    <row r="444" spans="7:7">
      <c r="G444" s="8"/>
    </row>
    <row r="445" spans="7:7">
      <c r="G445" s="8"/>
    </row>
    <row r="446" spans="7:7">
      <c r="G446" s="8"/>
    </row>
    <row r="447" spans="7:7">
      <c r="G447" s="8"/>
    </row>
    <row r="448" spans="7:7">
      <c r="G448" s="8"/>
    </row>
    <row r="449" spans="7:7">
      <c r="G449" s="8"/>
    </row>
    <row r="450" spans="7:7">
      <c r="G450" s="8"/>
    </row>
    <row r="451" spans="7:7">
      <c r="G451" s="8"/>
    </row>
    <row r="452" spans="7:7">
      <c r="G452" s="8"/>
    </row>
    <row r="453" spans="7:7">
      <c r="G453" s="8"/>
    </row>
    <row r="454" spans="7:7">
      <c r="G454" s="8"/>
    </row>
    <row r="455" spans="7:7">
      <c r="G455" s="8"/>
    </row>
    <row r="456" spans="7:7">
      <c r="G456" s="8"/>
    </row>
    <row r="457" spans="7:7">
      <c r="G457" s="8"/>
    </row>
    <row r="458" spans="7:7">
      <c r="G458" s="8"/>
    </row>
    <row r="459" spans="7:7">
      <c r="G459" s="8"/>
    </row>
    <row r="460" spans="7:7">
      <c r="G460" s="8"/>
    </row>
    <row r="461" spans="7:7">
      <c r="G461" s="8"/>
    </row>
    <row r="462" spans="7:7">
      <c r="G462" s="8"/>
    </row>
    <row r="463" spans="7:7">
      <c r="G463" s="8"/>
    </row>
    <row r="464" spans="7:7">
      <c r="G464" s="8"/>
    </row>
    <row r="465" spans="7:7">
      <c r="G465" s="8"/>
    </row>
    <row r="466" spans="7:7">
      <c r="G466" s="8"/>
    </row>
    <row r="467" spans="7:7">
      <c r="G467" s="8"/>
    </row>
    <row r="468" spans="7:7">
      <c r="G468" s="8"/>
    </row>
    <row r="469" spans="7:7">
      <c r="G469" s="8"/>
    </row>
    <row r="470" spans="7:7">
      <c r="G470" s="8"/>
    </row>
    <row r="471" spans="7:7">
      <c r="G471" s="8"/>
    </row>
    <row r="472" spans="7:7">
      <c r="G472" s="8"/>
    </row>
    <row r="473" spans="7:7">
      <c r="G473" s="8"/>
    </row>
    <row r="474" spans="7:7">
      <c r="G474" s="8"/>
    </row>
    <row r="475" spans="7:7">
      <c r="G475" s="8"/>
    </row>
    <row r="476" spans="7:7">
      <c r="G476" s="8"/>
    </row>
    <row r="477" spans="7:7">
      <c r="G477" s="8"/>
    </row>
    <row r="478" spans="7:7">
      <c r="G478" s="8"/>
    </row>
    <row r="479" spans="7:7">
      <c r="G479" s="8"/>
    </row>
    <row r="480" spans="7:7">
      <c r="G480" s="8"/>
    </row>
    <row r="481" spans="7:7">
      <c r="G481" s="8"/>
    </row>
    <row r="482" spans="7:7">
      <c r="G482" s="8"/>
    </row>
    <row r="483" spans="7:7">
      <c r="G483" s="8"/>
    </row>
    <row r="484" spans="7:7">
      <c r="G484" s="8"/>
    </row>
    <row r="485" spans="7:7">
      <c r="G485" s="8"/>
    </row>
    <row r="486" spans="7:7">
      <c r="G486" s="8"/>
    </row>
    <row r="487" spans="7:7">
      <c r="G487" s="8"/>
    </row>
    <row r="488" spans="7:7">
      <c r="G488" s="8"/>
    </row>
    <row r="489" spans="7:7">
      <c r="G489" s="8"/>
    </row>
    <row r="490" spans="7:7">
      <c r="G490" s="8"/>
    </row>
    <row r="491" spans="7:7">
      <c r="G491" s="8"/>
    </row>
    <row r="492" spans="7:7">
      <c r="G492" s="8"/>
    </row>
    <row r="493" spans="7:7">
      <c r="G493" s="8"/>
    </row>
    <row r="494" spans="7:7">
      <c r="G494" s="8"/>
    </row>
    <row r="495" spans="7:7">
      <c r="G495" s="8"/>
    </row>
    <row r="496" spans="7:7">
      <c r="G496" s="8"/>
    </row>
    <row r="497" spans="7:7">
      <c r="G497" s="8"/>
    </row>
    <row r="498" spans="7:7">
      <c r="G498" s="8"/>
    </row>
    <row r="499" spans="7:7">
      <c r="G499" s="8"/>
    </row>
    <row r="500" spans="7:7">
      <c r="G500" s="8"/>
    </row>
    <row r="501" spans="7:7">
      <c r="G501" s="8"/>
    </row>
    <row r="502" spans="7:7">
      <c r="G502" s="8"/>
    </row>
    <row r="503" spans="7:7">
      <c r="G503" s="8"/>
    </row>
    <row r="504" spans="7:7">
      <c r="G504" s="8"/>
    </row>
    <row r="505" spans="7:7">
      <c r="G505" s="8"/>
    </row>
    <row r="506" spans="7:7">
      <c r="G506" s="8"/>
    </row>
    <row r="507" spans="7:7">
      <c r="G507" s="8"/>
    </row>
    <row r="508" spans="7:7">
      <c r="G508" s="8"/>
    </row>
    <row r="509" spans="7:7">
      <c r="G509" s="8"/>
    </row>
    <row r="510" spans="7:7">
      <c r="G510" s="8"/>
    </row>
    <row r="511" spans="7:7">
      <c r="G511" s="8"/>
    </row>
    <row r="512" spans="7:7">
      <c r="G512" s="8"/>
    </row>
    <row r="513" spans="7:7">
      <c r="G513" s="8"/>
    </row>
    <row r="514" spans="7:7">
      <c r="G514" s="8"/>
    </row>
    <row r="515" spans="7:7">
      <c r="G515" s="8"/>
    </row>
    <row r="516" spans="7:7">
      <c r="G516" s="8"/>
    </row>
    <row r="517" spans="7:7">
      <c r="G517" s="8"/>
    </row>
    <row r="518" spans="7:7">
      <c r="G518" s="8"/>
    </row>
    <row r="519" spans="7:7">
      <c r="G519" s="8"/>
    </row>
    <row r="520" spans="7:7">
      <c r="G520" s="8"/>
    </row>
    <row r="521" spans="7:7">
      <c r="G521" s="8"/>
    </row>
    <row r="522" spans="7:7">
      <c r="G522" s="8"/>
    </row>
    <row r="523" spans="7:7">
      <c r="G523" s="8"/>
    </row>
    <row r="524" spans="7:7">
      <c r="G524" s="8"/>
    </row>
    <row r="525" spans="7:7">
      <c r="G525" s="8"/>
    </row>
    <row r="526" spans="7:7">
      <c r="G526" s="8"/>
    </row>
    <row r="527" spans="7:7">
      <c r="G527" s="8"/>
    </row>
    <row r="528" spans="7:7">
      <c r="G528" s="8"/>
    </row>
    <row r="529" spans="7:7">
      <c r="G529" s="8"/>
    </row>
    <row r="530" spans="7:7">
      <c r="G530" s="8"/>
    </row>
    <row r="531" spans="7:7">
      <c r="G531" s="8"/>
    </row>
    <row r="532" spans="7:7">
      <c r="G532" s="8"/>
    </row>
    <row r="533" spans="7:7">
      <c r="G533" s="8"/>
    </row>
    <row r="534" spans="7:7">
      <c r="G534" s="8"/>
    </row>
    <row r="535" spans="7:7">
      <c r="G535" s="8"/>
    </row>
    <row r="536" spans="7:7">
      <c r="G536" s="8"/>
    </row>
    <row r="537" spans="7:7">
      <c r="G537" s="8"/>
    </row>
    <row r="538" spans="7:7">
      <c r="G538" s="8"/>
    </row>
    <row r="539" spans="7:7">
      <c r="G539" s="8"/>
    </row>
    <row r="540" spans="7:7">
      <c r="G540" s="8"/>
    </row>
    <row r="541" spans="7:7">
      <c r="G541" s="8"/>
    </row>
    <row r="542" spans="7:7">
      <c r="G542" s="8"/>
    </row>
    <row r="543" spans="7:7">
      <c r="G543" s="8"/>
    </row>
    <row r="544" spans="7:7">
      <c r="G544" s="8"/>
    </row>
    <row r="545" spans="7:7">
      <c r="G545" s="8"/>
    </row>
    <row r="546" spans="7:7">
      <c r="G546" s="8"/>
    </row>
    <row r="547" spans="7:7">
      <c r="G547" s="8"/>
    </row>
    <row r="548" spans="7:7">
      <c r="G548" s="8"/>
    </row>
    <row r="549" spans="7:7">
      <c r="G549" s="8"/>
    </row>
    <row r="550" spans="7:7">
      <c r="G550" s="8"/>
    </row>
    <row r="551" spans="7:7">
      <c r="G551" s="8"/>
    </row>
    <row r="552" spans="7:7">
      <c r="G552" s="8"/>
    </row>
    <row r="553" spans="7:7">
      <c r="G553" s="8"/>
    </row>
    <row r="554" spans="7:7">
      <c r="G554" s="8"/>
    </row>
    <row r="555" spans="7:7">
      <c r="G555" s="8"/>
    </row>
    <row r="556" spans="7:7">
      <c r="G556" s="8"/>
    </row>
    <row r="557" spans="7:7">
      <c r="G557" s="8"/>
    </row>
    <row r="558" spans="7:7">
      <c r="G558" s="8"/>
    </row>
    <row r="559" spans="7:7">
      <c r="G559" s="8"/>
    </row>
    <row r="560" spans="7:7">
      <c r="G560" s="8"/>
    </row>
    <row r="561" spans="7:7">
      <c r="G561" s="8"/>
    </row>
    <row r="562" spans="7:7">
      <c r="G562" s="8"/>
    </row>
    <row r="563" spans="7:7">
      <c r="G563" s="8"/>
    </row>
    <row r="564" spans="7:7">
      <c r="G564" s="8"/>
    </row>
    <row r="565" spans="7:7">
      <c r="G565" s="8"/>
    </row>
    <row r="566" spans="7:7">
      <c r="G566" s="8"/>
    </row>
    <row r="567" spans="7:7">
      <c r="G567" s="8"/>
    </row>
    <row r="568" spans="7:7">
      <c r="G568" s="8"/>
    </row>
    <row r="569" spans="7:7">
      <c r="G569" s="8"/>
    </row>
    <row r="570" spans="7:7">
      <c r="G570" s="8"/>
    </row>
    <row r="571" spans="7:7">
      <c r="G571" s="8"/>
    </row>
    <row r="572" spans="7:7">
      <c r="G572" s="8"/>
    </row>
    <row r="573" spans="7:7">
      <c r="G573" s="8"/>
    </row>
    <row r="574" spans="7:7">
      <c r="G574" s="8"/>
    </row>
    <row r="575" spans="7:7">
      <c r="G575" s="8"/>
    </row>
    <row r="576" spans="7:7">
      <c r="G576" s="8"/>
    </row>
    <row r="577" spans="7:7">
      <c r="G577" s="8"/>
    </row>
    <row r="578" spans="7:7">
      <c r="G578" s="8"/>
    </row>
    <row r="579" spans="7:7">
      <c r="G579" s="8"/>
    </row>
    <row r="580" spans="7:7">
      <c r="G580" s="8"/>
    </row>
    <row r="581" spans="7:7">
      <c r="G581" s="8"/>
    </row>
    <row r="582" spans="7:7">
      <c r="G582" s="8"/>
    </row>
    <row r="583" spans="7:7">
      <c r="G583" s="8"/>
    </row>
    <row r="584" spans="7:7">
      <c r="G584" s="8"/>
    </row>
    <row r="585" spans="7:7">
      <c r="G585" s="8"/>
    </row>
    <row r="586" spans="7:7">
      <c r="G586" s="8"/>
    </row>
    <row r="587" spans="7:7">
      <c r="G587" s="8"/>
    </row>
    <row r="588" spans="7:7">
      <c r="G588" s="8"/>
    </row>
    <row r="589" spans="7:7">
      <c r="G589" s="8"/>
    </row>
    <row r="590" spans="7:7">
      <c r="G590" s="8"/>
    </row>
    <row r="591" spans="7:7">
      <c r="G591" s="8"/>
    </row>
    <row r="592" spans="7:7">
      <c r="G592" s="8"/>
    </row>
    <row r="593" spans="7:7">
      <c r="G593" s="8"/>
    </row>
    <row r="594" spans="7:7">
      <c r="G594" s="8"/>
    </row>
    <row r="595" spans="7:7">
      <c r="G595" s="8"/>
    </row>
    <row r="596" spans="7:7">
      <c r="G596" s="8"/>
    </row>
    <row r="597" spans="7:7">
      <c r="G597" s="8"/>
    </row>
    <row r="598" spans="7:7">
      <c r="G598" s="8"/>
    </row>
    <row r="599" spans="7:7">
      <c r="G599" s="8"/>
    </row>
    <row r="600" spans="7:7">
      <c r="G600" s="8"/>
    </row>
    <row r="601" spans="7:7">
      <c r="G601" s="8"/>
    </row>
    <row r="602" spans="7:7">
      <c r="G602" s="8"/>
    </row>
    <row r="603" spans="7:7">
      <c r="G603" s="8"/>
    </row>
    <row r="604" spans="7:7">
      <c r="G604" s="8"/>
    </row>
    <row r="605" spans="7:7">
      <c r="G605" s="8"/>
    </row>
    <row r="606" spans="7:7">
      <c r="G606" s="8"/>
    </row>
    <row r="607" spans="7:7">
      <c r="G607" s="8"/>
    </row>
    <row r="608" spans="7:7">
      <c r="G608" s="8"/>
    </row>
    <row r="609" spans="7:7">
      <c r="G609" s="8"/>
    </row>
    <row r="610" spans="7:7">
      <c r="G610" s="8"/>
    </row>
    <row r="611" spans="7:7">
      <c r="G611" s="8"/>
    </row>
    <row r="612" spans="7:7">
      <c r="G612" s="8"/>
    </row>
    <row r="613" spans="7:7">
      <c r="G613" s="8"/>
    </row>
    <row r="614" spans="7:7">
      <c r="G614" s="8"/>
    </row>
    <row r="615" spans="7:7">
      <c r="G615" s="8"/>
    </row>
    <row r="616" spans="7:7">
      <c r="G616" s="8"/>
    </row>
    <row r="617" spans="7:7">
      <c r="G617" s="8"/>
    </row>
    <row r="618" spans="7:7">
      <c r="G618" s="8"/>
    </row>
    <row r="619" spans="7:7">
      <c r="G619" s="8"/>
    </row>
    <row r="620" spans="7:7">
      <c r="G620" s="8"/>
    </row>
    <row r="621" spans="7:7">
      <c r="G621" s="8"/>
    </row>
    <row r="622" spans="7:7">
      <c r="G622" s="8"/>
    </row>
    <row r="623" spans="7:7">
      <c r="G623" s="8"/>
    </row>
    <row r="624" spans="7:7">
      <c r="G624" s="8"/>
    </row>
    <row r="625" spans="7:7">
      <c r="G625" s="8"/>
    </row>
    <row r="626" spans="7:7">
      <c r="G626" s="8"/>
    </row>
    <row r="627" spans="7:7">
      <c r="G627" s="8"/>
    </row>
    <row r="628" spans="7:7">
      <c r="G628" s="8"/>
    </row>
    <row r="629" spans="7:7">
      <c r="G629" s="8"/>
    </row>
    <row r="630" spans="7:7">
      <c r="G630" s="8"/>
    </row>
    <row r="631" spans="7:7">
      <c r="G631" s="8"/>
    </row>
    <row r="632" spans="7:7">
      <c r="G632" s="8"/>
    </row>
    <row r="633" spans="7:7">
      <c r="G633" s="8"/>
    </row>
    <row r="634" spans="7:7">
      <c r="G634" s="8"/>
    </row>
    <row r="635" spans="7:7">
      <c r="G635" s="8"/>
    </row>
    <row r="636" spans="7:7">
      <c r="G636" s="8"/>
    </row>
    <row r="637" spans="7:7">
      <c r="G637" s="8"/>
    </row>
    <row r="638" spans="7:7">
      <c r="G638" s="8"/>
    </row>
    <row r="639" spans="7:7">
      <c r="G639" s="8"/>
    </row>
    <row r="640" spans="7:7">
      <c r="G640" s="8"/>
    </row>
    <row r="641" spans="7:7">
      <c r="G641" s="8"/>
    </row>
    <row r="642" spans="7:7">
      <c r="G642" s="8"/>
    </row>
    <row r="643" spans="7:7">
      <c r="G643" s="8"/>
    </row>
    <row r="644" spans="7:7">
      <c r="G644" s="8"/>
    </row>
    <row r="645" spans="7:7">
      <c r="G645" s="8"/>
    </row>
    <row r="646" spans="7:7">
      <c r="G646" s="8"/>
    </row>
    <row r="647" spans="7:7">
      <c r="G647" s="8"/>
    </row>
    <row r="648" spans="7:7">
      <c r="G648" s="8"/>
    </row>
    <row r="649" spans="7:7">
      <c r="G649" s="8"/>
    </row>
    <row r="650" spans="7:7">
      <c r="G650" s="8"/>
    </row>
    <row r="651" spans="7:7">
      <c r="G651" s="8"/>
    </row>
    <row r="652" spans="7:7">
      <c r="G652" s="8"/>
    </row>
    <row r="653" spans="7:7">
      <c r="G653" s="8"/>
    </row>
    <row r="654" spans="7:7">
      <c r="G654" s="8"/>
    </row>
    <row r="655" spans="7:7">
      <c r="G655" s="8"/>
    </row>
    <row r="656" spans="7:7">
      <c r="G656" s="8"/>
    </row>
    <row r="657" spans="7:7">
      <c r="G657" s="8"/>
    </row>
    <row r="658" spans="7:7">
      <c r="G658" s="8"/>
    </row>
    <row r="659" spans="7:7">
      <c r="G659" s="8"/>
    </row>
    <row r="660" spans="7:7">
      <c r="G660" s="8"/>
    </row>
    <row r="661" spans="7:7">
      <c r="G661" s="8"/>
    </row>
    <row r="662" spans="7:7">
      <c r="G662" s="8"/>
    </row>
    <row r="663" spans="7:7">
      <c r="G663" s="8"/>
    </row>
    <row r="664" spans="7:7">
      <c r="G664" s="8"/>
    </row>
    <row r="665" spans="7:7">
      <c r="G665" s="8"/>
    </row>
    <row r="666" spans="7:7">
      <c r="G666" s="8"/>
    </row>
    <row r="667" spans="7:7">
      <c r="G667" s="8"/>
    </row>
    <row r="668" spans="7:7">
      <c r="G668" s="8"/>
    </row>
    <row r="669" spans="7:7">
      <c r="G669" s="8"/>
    </row>
    <row r="670" spans="7:7">
      <c r="G670" s="8"/>
    </row>
    <row r="671" spans="7:7">
      <c r="G671" s="8"/>
    </row>
    <row r="672" spans="7:7">
      <c r="G672" s="8"/>
    </row>
    <row r="673" spans="7:7">
      <c r="G673" s="8"/>
    </row>
    <row r="674" spans="7:7">
      <c r="G674" s="8"/>
    </row>
    <row r="675" spans="7:7">
      <c r="G675" s="8"/>
    </row>
    <row r="676" spans="7:7">
      <c r="G676" s="8"/>
    </row>
    <row r="677" spans="7:7">
      <c r="G677" s="8"/>
    </row>
    <row r="678" spans="7:7">
      <c r="G678" s="8"/>
    </row>
    <row r="679" spans="7:7">
      <c r="G679" s="8"/>
    </row>
    <row r="680" spans="7:7">
      <c r="G680" s="8"/>
    </row>
    <row r="681" spans="7:7">
      <c r="G681" s="8"/>
    </row>
    <row r="682" spans="7:7">
      <c r="G682" s="8"/>
    </row>
    <row r="683" spans="7:7">
      <c r="G683" s="8"/>
    </row>
    <row r="684" spans="7:7">
      <c r="G684" s="8"/>
    </row>
    <row r="685" spans="7:7">
      <c r="G685" s="8"/>
    </row>
    <row r="686" spans="7:7">
      <c r="G686" s="8"/>
    </row>
    <row r="687" spans="7:7">
      <c r="G687" s="8"/>
    </row>
    <row r="688" spans="7:7">
      <c r="G688" s="8"/>
    </row>
    <row r="689" spans="7:7">
      <c r="G689" s="8"/>
    </row>
    <row r="690" spans="7:7">
      <c r="G690" s="8"/>
    </row>
    <row r="691" spans="7:7">
      <c r="G691" s="8"/>
    </row>
    <row r="692" spans="7:7">
      <c r="G692" s="8"/>
    </row>
    <row r="693" spans="7:7">
      <c r="G693" s="8"/>
    </row>
    <row r="694" spans="7:7">
      <c r="G694" s="8"/>
    </row>
    <row r="695" spans="7:7">
      <c r="G695" s="8"/>
    </row>
    <row r="696" spans="7:7">
      <c r="G696" s="8"/>
    </row>
    <row r="697" spans="7:7">
      <c r="G697" s="8"/>
    </row>
    <row r="698" spans="7:7">
      <c r="G698" s="8"/>
    </row>
    <row r="699" spans="7:7">
      <c r="G699" s="8"/>
    </row>
    <row r="700" spans="7:7">
      <c r="G700" s="8"/>
    </row>
    <row r="701" spans="7:7">
      <c r="G701" s="8"/>
    </row>
    <row r="702" spans="7:7">
      <c r="G702" s="8"/>
    </row>
    <row r="703" spans="7:7">
      <c r="G703" s="8"/>
    </row>
    <row r="704" spans="7:7">
      <c r="G704" s="8"/>
    </row>
    <row r="705" spans="7:7">
      <c r="G705" s="8"/>
    </row>
    <row r="706" spans="7:7">
      <c r="G706" s="8"/>
    </row>
    <row r="707" spans="7:7">
      <c r="G707" s="8"/>
    </row>
    <row r="708" spans="7:7">
      <c r="G708" s="8"/>
    </row>
    <row r="709" spans="7:7">
      <c r="G709" s="8"/>
    </row>
    <row r="710" spans="7:7">
      <c r="G710" s="8"/>
    </row>
    <row r="711" spans="7:7">
      <c r="G711" s="8"/>
    </row>
    <row r="712" spans="7:7">
      <c r="G712" s="8"/>
    </row>
    <row r="713" spans="7:7">
      <c r="G713" s="8"/>
    </row>
    <row r="714" spans="7:7">
      <c r="G714" s="8"/>
    </row>
    <row r="715" spans="7:7">
      <c r="G715" s="8"/>
    </row>
    <row r="716" spans="7:7">
      <c r="G716" s="8"/>
    </row>
    <row r="717" spans="7:7">
      <c r="G717" s="8"/>
    </row>
    <row r="718" spans="7:7">
      <c r="G718" s="8"/>
    </row>
    <row r="719" spans="7:7">
      <c r="G719" s="8"/>
    </row>
    <row r="720" spans="7:7">
      <c r="G720" s="8"/>
    </row>
    <row r="721" spans="7:7">
      <c r="G721" s="8"/>
    </row>
    <row r="722" spans="7:7">
      <c r="G722" s="8"/>
    </row>
    <row r="723" spans="7:7">
      <c r="G723" s="8"/>
    </row>
    <row r="724" spans="7:7">
      <c r="G724" s="8"/>
    </row>
    <row r="725" spans="7:7">
      <c r="G725" s="8"/>
    </row>
    <row r="726" spans="7:7">
      <c r="G726" s="8"/>
    </row>
    <row r="727" spans="7:7">
      <c r="G727" s="8"/>
    </row>
    <row r="728" spans="7:7">
      <c r="G728" s="8"/>
    </row>
    <row r="729" spans="7:7">
      <c r="G729" s="8"/>
    </row>
    <row r="730" spans="7:7">
      <c r="G730" s="8"/>
    </row>
    <row r="731" spans="7:7">
      <c r="G731" s="8"/>
    </row>
    <row r="732" spans="7:7">
      <c r="G732" s="8"/>
    </row>
    <row r="733" spans="7:7">
      <c r="G733" s="8"/>
    </row>
    <row r="734" spans="7:7">
      <c r="G734" s="8"/>
    </row>
    <row r="735" spans="7:7">
      <c r="G735" s="8"/>
    </row>
    <row r="736" spans="7:7">
      <c r="G736" s="8"/>
    </row>
    <row r="737" spans="7:7">
      <c r="G737" s="8"/>
    </row>
    <row r="738" spans="7:7">
      <c r="G738" s="8"/>
    </row>
    <row r="739" spans="7:7">
      <c r="G739" s="8"/>
    </row>
    <row r="740" spans="7:7">
      <c r="G740" s="8"/>
    </row>
    <row r="741" spans="7:7">
      <c r="G741" s="8"/>
    </row>
    <row r="742" spans="7:7">
      <c r="G742" s="8"/>
    </row>
    <row r="743" spans="7:7">
      <c r="G743" s="8"/>
    </row>
    <row r="744" spans="7:7">
      <c r="G744" s="8"/>
    </row>
    <row r="745" spans="7:7">
      <c r="G745" s="8"/>
    </row>
    <row r="746" spans="7:7">
      <c r="G746" s="8"/>
    </row>
    <row r="747" spans="7:7">
      <c r="G747" s="8"/>
    </row>
    <row r="748" spans="7:7">
      <c r="G748" s="8"/>
    </row>
    <row r="749" spans="7:7">
      <c r="G749" s="8"/>
    </row>
    <row r="750" spans="7:7">
      <c r="G750" s="8"/>
    </row>
    <row r="751" spans="7:7">
      <c r="G751" s="8"/>
    </row>
    <row r="752" spans="7:7">
      <c r="G752" s="8"/>
    </row>
    <row r="753" spans="7:7">
      <c r="G753" s="8"/>
    </row>
    <row r="754" spans="7:7">
      <c r="G754" s="8"/>
    </row>
    <row r="755" spans="7:7">
      <c r="G755" s="8"/>
    </row>
    <row r="756" spans="7:7">
      <c r="G756" s="8"/>
    </row>
    <row r="757" spans="7:7">
      <c r="G757" s="8"/>
    </row>
    <row r="758" spans="7:7">
      <c r="G758" s="8"/>
    </row>
    <row r="759" spans="7:7">
      <c r="G759" s="8"/>
    </row>
    <row r="760" spans="7:7">
      <c r="G760" s="8"/>
    </row>
    <row r="761" spans="7:7">
      <c r="G761" s="8"/>
    </row>
    <row r="762" spans="7:7">
      <c r="G762" s="8"/>
    </row>
    <row r="763" spans="7:7">
      <c r="G763" s="8"/>
    </row>
    <row r="764" spans="7:7">
      <c r="G764" s="8"/>
    </row>
    <row r="765" spans="7:7">
      <c r="G765" s="8"/>
    </row>
    <row r="766" spans="7:7">
      <c r="G766" s="8"/>
    </row>
    <row r="767" spans="7:7">
      <c r="G767" s="8"/>
    </row>
    <row r="768" spans="7:7">
      <c r="G768" s="8"/>
    </row>
    <row r="769" spans="7:7">
      <c r="G769" s="8"/>
    </row>
    <row r="770" spans="7:7">
      <c r="G770" s="8"/>
    </row>
    <row r="771" spans="7:7">
      <c r="G771" s="8"/>
    </row>
    <row r="772" spans="7:7">
      <c r="G772" s="8"/>
    </row>
    <row r="773" spans="7:7">
      <c r="G773" s="8"/>
    </row>
    <row r="774" spans="7:7">
      <c r="G774" s="8"/>
    </row>
    <row r="775" spans="7:7">
      <c r="G775" s="8"/>
    </row>
    <row r="776" spans="7:7">
      <c r="G776" s="8"/>
    </row>
    <row r="777" spans="7:7">
      <c r="G777" s="8"/>
    </row>
    <row r="778" spans="7:7">
      <c r="G778" s="8"/>
    </row>
    <row r="779" spans="7:7">
      <c r="G779" s="8"/>
    </row>
    <row r="780" spans="7:7">
      <c r="G780" s="8"/>
    </row>
    <row r="781" spans="7:7">
      <c r="G781" s="8"/>
    </row>
    <row r="782" spans="7:7">
      <c r="G782" s="8"/>
    </row>
    <row r="783" spans="7:7">
      <c r="G783" s="8"/>
    </row>
    <row r="784" spans="7:7">
      <c r="G784" s="8"/>
    </row>
    <row r="785" spans="7:7">
      <c r="G785" s="8"/>
    </row>
    <row r="786" spans="7:7">
      <c r="G786" s="8"/>
    </row>
    <row r="787" spans="7:7">
      <c r="G787" s="8"/>
    </row>
    <row r="788" spans="7:7">
      <c r="G788" s="8"/>
    </row>
    <row r="789" spans="7:7">
      <c r="G789" s="8"/>
    </row>
    <row r="790" spans="7:7">
      <c r="G790" s="8"/>
    </row>
    <row r="791" spans="7:7">
      <c r="G791" s="8"/>
    </row>
    <row r="792" spans="7:7">
      <c r="G792" s="8"/>
    </row>
    <row r="793" spans="7:7">
      <c r="G793" s="8"/>
    </row>
    <row r="794" spans="7:7">
      <c r="G794" s="8"/>
    </row>
    <row r="795" spans="7:7">
      <c r="G795" s="8"/>
    </row>
    <row r="796" spans="7:7">
      <c r="G796" s="8"/>
    </row>
    <row r="797" spans="7:7">
      <c r="G797" s="8"/>
    </row>
    <row r="798" spans="7:7">
      <c r="G798" s="8"/>
    </row>
    <row r="799" spans="7:7">
      <c r="G799" s="8"/>
    </row>
    <row r="800" spans="7:7">
      <c r="G800" s="8"/>
    </row>
    <row r="801" spans="7:7">
      <c r="G801" s="8"/>
    </row>
    <row r="802" spans="7:7">
      <c r="G802" s="8"/>
    </row>
    <row r="803" spans="7:7">
      <c r="G803" s="8"/>
    </row>
    <row r="804" spans="7:7">
      <c r="G804" s="8"/>
    </row>
    <row r="805" spans="7:7">
      <c r="G805" s="8"/>
    </row>
    <row r="806" spans="7:7">
      <c r="G806" s="8"/>
    </row>
    <row r="807" spans="7:7">
      <c r="G807" s="8"/>
    </row>
    <row r="808" spans="7:7">
      <c r="G808" s="8"/>
    </row>
    <row r="809" spans="7:7">
      <c r="G809" s="8"/>
    </row>
    <row r="810" spans="7:7">
      <c r="G810" s="8"/>
    </row>
    <row r="811" spans="7:7">
      <c r="G811" s="8"/>
    </row>
    <row r="812" spans="7:7">
      <c r="G812" s="8"/>
    </row>
    <row r="813" spans="7:7">
      <c r="G813" s="8"/>
    </row>
    <row r="814" spans="7:7">
      <c r="G814" s="8"/>
    </row>
    <row r="815" spans="7:7">
      <c r="G815" s="8"/>
    </row>
    <row r="816" spans="7:7">
      <c r="G816" s="8"/>
    </row>
    <row r="817" spans="7:7">
      <c r="G817" s="8"/>
    </row>
    <row r="818" spans="7:7">
      <c r="G818" s="8"/>
    </row>
    <row r="819" spans="7:7">
      <c r="G819" s="8"/>
    </row>
    <row r="820" spans="7:7">
      <c r="G820" s="8"/>
    </row>
    <row r="821" spans="7:7">
      <c r="G821" s="8"/>
    </row>
    <row r="822" spans="7:7">
      <c r="G822" s="8"/>
    </row>
    <row r="823" spans="7:7">
      <c r="G823" s="8"/>
    </row>
    <row r="824" spans="7:7">
      <c r="G824" s="8"/>
    </row>
    <row r="825" spans="7:7">
      <c r="G825" s="8"/>
    </row>
    <row r="826" spans="7:7">
      <c r="G826" s="8"/>
    </row>
    <row r="827" spans="7:7">
      <c r="G827" s="8"/>
    </row>
    <row r="828" spans="7:7">
      <c r="G828" s="8"/>
    </row>
    <row r="829" spans="7:7">
      <c r="G829" s="8"/>
    </row>
    <row r="830" spans="7:7">
      <c r="G830" s="8"/>
    </row>
    <row r="831" spans="7:7">
      <c r="G831" s="8"/>
    </row>
    <row r="832" spans="7:7">
      <c r="G832" s="8"/>
    </row>
    <row r="833" spans="7:7">
      <c r="G833" s="8"/>
    </row>
    <row r="834" spans="7:7">
      <c r="G834" s="8"/>
    </row>
    <row r="835" spans="7:7">
      <c r="G835" s="8"/>
    </row>
    <row r="836" spans="7:7">
      <c r="G836" s="8"/>
    </row>
    <row r="837" spans="7:7">
      <c r="G837" s="8"/>
    </row>
    <row r="838" spans="7:7">
      <c r="G838" s="8"/>
    </row>
    <row r="839" spans="7:7">
      <c r="G839" s="8"/>
    </row>
    <row r="840" spans="7:7">
      <c r="G840" s="8"/>
    </row>
    <row r="841" spans="7:7">
      <c r="G841" s="8"/>
    </row>
    <row r="842" spans="7:7">
      <c r="G842" s="8"/>
    </row>
    <row r="843" spans="7:7">
      <c r="G843" s="8"/>
    </row>
    <row r="844" spans="7:7">
      <c r="G844" s="8"/>
    </row>
    <row r="845" spans="7:7">
      <c r="G845" s="8"/>
    </row>
    <row r="846" spans="7:7">
      <c r="G846" s="8"/>
    </row>
    <row r="847" spans="7:7">
      <c r="G847" s="8"/>
    </row>
    <row r="848" spans="7:7">
      <c r="G848" s="8"/>
    </row>
    <row r="849" spans="7:7">
      <c r="G849" s="8"/>
    </row>
    <row r="850" spans="7:7">
      <c r="G850" s="8"/>
    </row>
    <row r="851" spans="7:7">
      <c r="G851" s="8"/>
    </row>
    <row r="852" spans="7:7">
      <c r="G852" s="8"/>
    </row>
    <row r="853" spans="7:7">
      <c r="G853" s="8"/>
    </row>
    <row r="854" spans="7:7">
      <c r="G854" s="8"/>
    </row>
    <row r="855" spans="7:7">
      <c r="G855" s="8"/>
    </row>
    <row r="856" spans="7:7">
      <c r="G856" s="8"/>
    </row>
    <row r="857" spans="7:7">
      <c r="G857" s="8"/>
    </row>
    <row r="858" spans="7:7">
      <c r="G858" s="8"/>
    </row>
    <row r="859" spans="7:7">
      <c r="G859" s="8"/>
    </row>
    <row r="860" spans="7:7">
      <c r="G860" s="8"/>
    </row>
    <row r="861" spans="7:7">
      <c r="G861" s="8"/>
    </row>
    <row r="862" spans="7:7">
      <c r="G862" s="8"/>
    </row>
    <row r="863" spans="7:7">
      <c r="G863" s="8"/>
    </row>
    <row r="864" spans="7:7">
      <c r="G864" s="8"/>
    </row>
    <row r="865" spans="7:7">
      <c r="G865" s="8"/>
    </row>
    <row r="866" spans="7:7">
      <c r="G866" s="8"/>
    </row>
    <row r="867" spans="7:7">
      <c r="G867" s="8"/>
    </row>
    <row r="868" spans="7:7">
      <c r="G868" s="8"/>
    </row>
    <row r="869" spans="7:7">
      <c r="G869" s="8"/>
    </row>
    <row r="870" spans="7:7">
      <c r="G870" s="8"/>
    </row>
    <row r="871" spans="7:7">
      <c r="G871" s="8"/>
    </row>
    <row r="872" spans="7:7">
      <c r="G872" s="8"/>
    </row>
    <row r="873" spans="7:7">
      <c r="G873" s="8"/>
    </row>
    <row r="874" spans="7:7">
      <c r="G874" s="8"/>
    </row>
    <row r="875" spans="7:7">
      <c r="G875" s="8"/>
    </row>
    <row r="876" spans="7:7">
      <c r="G876" s="8"/>
    </row>
    <row r="877" spans="7:7">
      <c r="G877" s="8"/>
    </row>
    <row r="878" spans="7:7">
      <c r="G878" s="8"/>
    </row>
    <row r="879" spans="7:7">
      <c r="G879" s="8"/>
    </row>
    <row r="880" spans="7:7">
      <c r="G880" s="8"/>
    </row>
    <row r="881" spans="7:7">
      <c r="G881" s="8"/>
    </row>
    <row r="882" spans="7:7">
      <c r="G882" s="8"/>
    </row>
    <row r="883" spans="7:7">
      <c r="G883" s="8"/>
    </row>
    <row r="884" spans="7:7">
      <c r="G884" s="8"/>
    </row>
    <row r="885" spans="7:7">
      <c r="G885" s="8"/>
    </row>
    <row r="886" spans="7:7">
      <c r="G886" s="8"/>
    </row>
    <row r="887" spans="7:7">
      <c r="G887" s="8"/>
    </row>
    <row r="888" spans="7:7">
      <c r="G888" s="8"/>
    </row>
    <row r="889" spans="7:7">
      <c r="G889" s="8"/>
    </row>
    <row r="890" spans="7:7">
      <c r="G890" s="8"/>
    </row>
    <row r="891" spans="7:7">
      <c r="G891" s="8"/>
    </row>
    <row r="892" spans="7:7">
      <c r="G892" s="8"/>
    </row>
    <row r="893" spans="7:7">
      <c r="G893" s="8"/>
    </row>
    <row r="894" spans="7:7">
      <c r="G894" s="8"/>
    </row>
    <row r="895" spans="7:7">
      <c r="G895" s="8"/>
    </row>
    <row r="896" spans="7:7">
      <c r="G896" s="8"/>
    </row>
    <row r="897" spans="7:7">
      <c r="G897" s="8"/>
    </row>
    <row r="898" spans="7:7">
      <c r="G898" s="8"/>
    </row>
    <row r="899" spans="7:7">
      <c r="G899" s="8"/>
    </row>
    <row r="900" spans="7:7">
      <c r="G900" s="8"/>
    </row>
    <row r="901" spans="7:7">
      <c r="G901" s="8"/>
    </row>
    <row r="902" spans="7:7">
      <c r="G902" s="8"/>
    </row>
    <row r="903" spans="7:7">
      <c r="G903" s="8"/>
    </row>
    <row r="904" spans="7:7">
      <c r="G904" s="8"/>
    </row>
    <row r="905" spans="7:7">
      <c r="G905" s="8"/>
    </row>
    <row r="906" spans="7:7">
      <c r="G906" s="8"/>
    </row>
    <row r="907" spans="7:7">
      <c r="G907" s="8"/>
    </row>
    <row r="908" spans="7:7">
      <c r="G908" s="8"/>
    </row>
    <row r="909" spans="7:7">
      <c r="G909" s="8"/>
    </row>
    <row r="910" spans="7:7">
      <c r="G910" s="8"/>
    </row>
    <row r="911" spans="7:7">
      <c r="G911" s="8"/>
    </row>
    <row r="912" spans="7:7">
      <c r="G912" s="8"/>
    </row>
    <row r="913" spans="7:7">
      <c r="G913" s="8"/>
    </row>
    <row r="914" spans="7:7">
      <c r="G914" s="8"/>
    </row>
    <row r="915" spans="7:7">
      <c r="G915" s="8"/>
    </row>
    <row r="916" spans="7:7">
      <c r="G916" s="8"/>
    </row>
    <row r="917" spans="7:7">
      <c r="G917" s="8"/>
    </row>
    <row r="918" spans="7:7">
      <c r="G918" s="8"/>
    </row>
    <row r="919" spans="7:7">
      <c r="G919" s="8"/>
    </row>
    <row r="920" spans="7:7">
      <c r="G920" s="8"/>
    </row>
    <row r="921" spans="7:7">
      <c r="G921" s="8"/>
    </row>
    <row r="922" spans="7:7">
      <c r="G922" s="8"/>
    </row>
    <row r="923" spans="7:7">
      <c r="G923" s="8"/>
    </row>
    <row r="924" spans="7:7">
      <c r="G924" s="8"/>
    </row>
    <row r="925" spans="7:7">
      <c r="G925" s="8"/>
    </row>
    <row r="926" spans="7:7">
      <c r="G926" s="8"/>
    </row>
    <row r="927" spans="7:7">
      <c r="G927" s="8"/>
    </row>
    <row r="928" spans="7:7">
      <c r="G928" s="8"/>
    </row>
    <row r="929" spans="7:7">
      <c r="G929" s="8"/>
    </row>
    <row r="930" spans="7:7">
      <c r="G930" s="8"/>
    </row>
    <row r="931" spans="7:7">
      <c r="G931" s="8"/>
    </row>
    <row r="932" spans="7:7">
      <c r="G932" s="8"/>
    </row>
    <row r="933" spans="7:7">
      <c r="G933" s="8"/>
    </row>
    <row r="934" spans="7:7">
      <c r="G934" s="8"/>
    </row>
    <row r="935" spans="7:7">
      <c r="G935" s="8"/>
    </row>
    <row r="936" spans="7:7">
      <c r="G936" s="8"/>
    </row>
    <row r="937" spans="7:7">
      <c r="G937" s="8"/>
    </row>
    <row r="938" spans="7:7">
      <c r="G938" s="8"/>
    </row>
    <row r="939" spans="7:7">
      <c r="G939" s="8"/>
    </row>
    <row r="940" spans="7:7">
      <c r="G940" s="8"/>
    </row>
    <row r="941" spans="7:7">
      <c r="G941" s="8"/>
    </row>
    <row r="942" spans="7:7">
      <c r="G942" s="8"/>
    </row>
    <row r="943" spans="7:7">
      <c r="G943" s="8"/>
    </row>
    <row r="944" spans="7:7">
      <c r="G944" s="8"/>
    </row>
    <row r="945" spans="7:7">
      <c r="G945" s="8"/>
    </row>
    <row r="946" spans="7:7">
      <c r="G946" s="8"/>
    </row>
    <row r="947" spans="7:7">
      <c r="G947" s="8"/>
    </row>
    <row r="948" spans="7:7">
      <c r="G948" s="8"/>
    </row>
    <row r="949" spans="7:7">
      <c r="G949" s="8"/>
    </row>
    <row r="950" spans="7:7">
      <c r="G950" s="8"/>
    </row>
    <row r="951" spans="7:7">
      <c r="G951" s="8"/>
    </row>
    <row r="952" spans="7:7">
      <c r="G952" s="8"/>
    </row>
    <row r="953" spans="7:7">
      <c r="G953" s="8"/>
    </row>
    <row r="954" spans="7:7">
      <c r="G954" s="8"/>
    </row>
    <row r="955" spans="7:7">
      <c r="G955" s="8"/>
    </row>
    <row r="956" spans="7:7">
      <c r="G956" s="8"/>
    </row>
    <row r="957" spans="7:7">
      <c r="G957" s="8"/>
    </row>
    <row r="958" spans="7:7">
      <c r="G958" s="8"/>
    </row>
    <row r="959" spans="7:7">
      <c r="G959" s="8"/>
    </row>
    <row r="960" spans="7:7">
      <c r="G960" s="8"/>
    </row>
    <row r="961" spans="7:7">
      <c r="G961" s="8"/>
    </row>
    <row r="962" spans="7:7">
      <c r="G962" s="8"/>
    </row>
    <row r="963" spans="7:7">
      <c r="G963" s="8"/>
    </row>
    <row r="964" spans="7:7">
      <c r="G964" s="8"/>
    </row>
    <row r="965" spans="7:7">
      <c r="G965" s="8"/>
    </row>
    <row r="966" spans="7:7">
      <c r="G966" s="8"/>
    </row>
    <row r="967" spans="7:7">
      <c r="G967" s="8"/>
    </row>
    <row r="968" spans="7:7">
      <c r="G968" s="8"/>
    </row>
    <row r="969" spans="7:7">
      <c r="G969" s="8"/>
    </row>
    <row r="970" spans="7:7">
      <c r="G970" s="8"/>
    </row>
    <row r="971" spans="7:7">
      <c r="G971" s="8"/>
    </row>
    <row r="972" spans="7:7">
      <c r="G972" s="8"/>
    </row>
    <row r="973" spans="7:7">
      <c r="G973" s="8"/>
    </row>
    <row r="974" spans="7:7">
      <c r="G974" s="8"/>
    </row>
    <row r="975" spans="7:7">
      <c r="G975" s="8"/>
    </row>
    <row r="976" spans="7:7">
      <c r="G976" s="8"/>
    </row>
    <row r="977" spans="7:7">
      <c r="G977" s="8"/>
    </row>
    <row r="978" spans="7:7">
      <c r="G978" s="8"/>
    </row>
    <row r="979" spans="7:7">
      <c r="G979" s="8"/>
    </row>
    <row r="980" spans="7:7">
      <c r="G980" s="8"/>
    </row>
    <row r="981" spans="7:7">
      <c r="G981" s="8"/>
    </row>
    <row r="982" spans="7:7">
      <c r="G982" s="8"/>
    </row>
    <row r="983" spans="7:7">
      <c r="G983" s="8"/>
    </row>
    <row r="984" spans="7:7">
      <c r="G984" s="8"/>
    </row>
    <row r="985" spans="7:7">
      <c r="G985" s="8"/>
    </row>
    <row r="986" spans="7:7">
      <c r="G986" s="8"/>
    </row>
    <row r="987" spans="7:7">
      <c r="G987" s="8"/>
    </row>
    <row r="988" spans="7:7">
      <c r="G988" s="8"/>
    </row>
    <row r="989" spans="7:7">
      <c r="G989" s="8"/>
    </row>
    <row r="990" spans="7:7">
      <c r="G990" s="8"/>
    </row>
    <row r="991" spans="7:7">
      <c r="G991" s="8"/>
    </row>
    <row r="992" spans="7:7">
      <c r="G992" s="8"/>
    </row>
    <row r="993" spans="7:7">
      <c r="G993" s="8"/>
    </row>
    <row r="994" spans="7:7">
      <c r="G994" s="8"/>
    </row>
    <row r="995" spans="7:7">
      <c r="G995" s="8"/>
    </row>
    <row r="996" spans="7:7">
      <c r="G996" s="8"/>
    </row>
    <row r="997" spans="7:7">
      <c r="G997" s="8"/>
    </row>
    <row r="998" spans="7:7">
      <c r="G998" s="8"/>
    </row>
    <row r="999" spans="7:7">
      <c r="G999" s="8"/>
    </row>
    <row r="1000" spans="7:7">
      <c r="G1000" s="8"/>
    </row>
  </sheetData>
  <mergeCells count="1">
    <mergeCell ref="I1:J1"/>
  </mergeCells>
  <dataValidations count="4">
    <dataValidation type="list" allowBlank="1" showErrorMessage="1" sqref="C2:C193" xr:uid="{00000000-0002-0000-0000-000000000000}">
      <formula1>"Social,Technological,Economic,Environmental,Political,Legal,Ethical"</formula1>
    </dataValidation>
    <dataValidation type="list" allowBlank="1" showErrorMessage="1" sqref="D2:D208" xr:uid="{00000000-0002-0000-0000-000001000000}">
      <formula1>"Global,Africa,Asia,Americas,Europe,Oceana,MENA"</formula1>
    </dataValidation>
    <dataValidation type="list" allowBlank="1" showErrorMessage="1" sqref="G2:G193" xr:uid="{00000000-0002-0000-0000-000002000000}">
      <formula1>"Yes,No"</formula1>
    </dataValidation>
    <dataValidation type="list" allowBlank="1" showErrorMessage="1" sqref="E2:E193" xr:uid="{00000000-0002-0000-0000-000003000000}">
      <formula1>"INTPA,YFP,Toolkit"</formula1>
    </dataValidation>
  </dataValidations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  <hyperlink ref="B26" r:id="rId25" xr:uid="{00000000-0004-0000-0000-000018000000}"/>
    <hyperlink ref="B27" r:id="rId26" xr:uid="{00000000-0004-0000-0000-000019000000}"/>
    <hyperlink ref="B28" r:id="rId27" xr:uid="{00000000-0004-0000-0000-00001A000000}"/>
    <hyperlink ref="B29" r:id="rId28" xr:uid="{00000000-0004-0000-0000-00001B000000}"/>
    <hyperlink ref="B30" r:id="rId29" xr:uid="{00000000-0004-0000-0000-00001C000000}"/>
    <hyperlink ref="B31" r:id="rId30" xr:uid="{00000000-0004-0000-0000-00001D000000}"/>
    <hyperlink ref="B32" r:id="rId31" xr:uid="{00000000-0004-0000-0000-00001E000000}"/>
    <hyperlink ref="B33" r:id="rId32" xr:uid="{00000000-0004-0000-0000-00001F000000}"/>
    <hyperlink ref="B34" r:id="rId33" xr:uid="{00000000-0004-0000-0000-000020000000}"/>
    <hyperlink ref="B35" r:id="rId34" xr:uid="{00000000-0004-0000-0000-000021000000}"/>
    <hyperlink ref="B36" r:id="rId35" xr:uid="{00000000-0004-0000-0000-000022000000}"/>
    <hyperlink ref="B37" r:id="rId36" xr:uid="{00000000-0004-0000-0000-000023000000}"/>
  </hyperlink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8F24F2D4E8140A461B5DCD99F9D2E" ma:contentTypeVersion="16" ma:contentTypeDescription="Create a new document." ma:contentTypeScope="" ma:versionID="c58f360137e4bd7d7c5e694497ea937f">
  <xsd:schema xmlns:xsd="http://www.w3.org/2001/XMLSchema" xmlns:xs="http://www.w3.org/2001/XMLSchema" xmlns:p="http://schemas.microsoft.com/office/2006/metadata/properties" xmlns:ns2="a5835c61-ca2e-49ee-8dca-a76e9f0344a3" xmlns:ns3="ba7bd860-1739-4001-af8a-147771a6eb05" targetNamespace="http://schemas.microsoft.com/office/2006/metadata/properties" ma:root="true" ma:fieldsID="4ed5d918a4c72193aa20950c8bd446c3" ns2:_="" ns3:_="">
    <xsd:import namespace="a5835c61-ca2e-49ee-8dca-a76e9f0344a3"/>
    <xsd:import namespace="ba7bd860-1739-4001-af8a-147771a6e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35c61-ca2e-49ee-8dca-a76e9f034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bd860-1739-4001-af8a-147771a6eb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6870752-96e8-436a-a29d-29727809ce14}" ma:internalName="TaxCatchAll" ma:showField="CatchAllData" ma:web="ba7bd860-1739-4001-af8a-147771a6e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bd860-1739-4001-af8a-147771a6eb05" xsi:nil="true"/>
    <lcf76f155ced4ddcb4097134ff3c332f xmlns="a5835c61-ca2e-49ee-8dca-a76e9f0344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DE8A3-96D1-4927-8A32-FC48EF0FF8F5}"/>
</file>

<file path=customXml/itemProps2.xml><?xml version="1.0" encoding="utf-8"?>
<ds:datastoreItem xmlns:ds="http://schemas.openxmlformats.org/officeDocument/2006/customXml" ds:itemID="{6269DBDD-FE5E-482C-82DC-AEB0C75AD3DD}"/>
</file>

<file path=customXml/itemProps3.xml><?xml version="1.0" encoding="utf-8"?>
<ds:datastoreItem xmlns:ds="http://schemas.openxmlformats.org/officeDocument/2006/customXml" ds:itemID="{0CF6FDA0-B095-446E-8CDC-4EED56445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LABEEU Michelle (INTPA)</cp:lastModifiedBy>
  <cp:revision/>
  <dcterms:created xsi:type="dcterms:W3CDTF">2023-10-03T20:06:22Z</dcterms:created>
  <dcterms:modified xsi:type="dcterms:W3CDTF">2023-10-04T10:38:17Z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0x0101008B18F24F2D4E8140A461B5DCD99F9D2E</vt:lpwstr>
  </property>
  <property fmtid="{D5CDD505-2E9C-101B-9397-08002B2CF9AE}" pid="3" name="MediaServiceImageTags">
    <vt:lpwstr/>
  </property>
  <property fmtid="{D5CDD505-2E9C-101B-9397-08002B2CF9AE}" pid="4" name="MSIP_Label_6bd9ddd1-4d20-43f6-abfa-fc3c07406f94_Enabled">
    <vt:lpwstr>true</vt:lpwstr>
  </property>
  <property fmtid="{D5CDD505-2E9C-101B-9397-08002B2CF9AE}" pid="5" name="MSIP_Label_6bd9ddd1-4d20-43f6-abfa-fc3c07406f94_SetDate">
    <vt:lpwstr>2023-10-04T10:38:03Z</vt:lpwstr>
  </property>
  <property fmtid="{D5CDD505-2E9C-101B-9397-08002B2CF9AE}" pid="6" name="MSIP_Label_6bd9ddd1-4d20-43f6-abfa-fc3c07406f94_Method">
    <vt:lpwstr>Standard</vt:lpwstr>
  </property>
  <property fmtid="{D5CDD505-2E9C-101B-9397-08002B2CF9AE}" pid="7" name="MSIP_Label_6bd9ddd1-4d20-43f6-abfa-fc3c07406f94_Name">
    <vt:lpwstr>Commission Use</vt:lpwstr>
  </property>
  <property fmtid="{D5CDD505-2E9C-101B-9397-08002B2CF9AE}" pid="8" name="MSIP_Label_6bd9ddd1-4d20-43f6-abfa-fc3c07406f94_SiteId">
    <vt:lpwstr>b24c8b06-522c-46fe-9080-70926f8dddb1</vt:lpwstr>
  </property>
  <property fmtid="{D5CDD505-2E9C-101B-9397-08002B2CF9AE}" pid="9" name="MSIP_Label_6bd9ddd1-4d20-43f6-abfa-fc3c07406f94_ActionId">
    <vt:lpwstr>4bec874a-d8af-4620-ba0f-650784d9d84e</vt:lpwstr>
  </property>
  <property fmtid="{D5CDD505-2E9C-101B-9397-08002B2CF9AE}" pid="10" name="MSIP_Label_6bd9ddd1-4d20-43f6-abfa-fc3c07406f94_ContentBits">
    <vt:lpwstr>0</vt:lpwstr>
  </property>
</Properties>
</file>