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bartl\Nextcloud\dept-cgrn\1442 - NaturAfrica Ouest\3 - Experts\Missions NKE\CT04 - Analyse programmes regionaux\Livrables\"/>
    </mc:Choice>
  </mc:AlternateContent>
  <xr:revisionPtr revIDLastSave="0" documentId="13_ncr:1_{AE919012-C192-4913-8A03-6C3401BBE344}" xr6:coauthVersionLast="47" xr6:coauthVersionMax="47" xr10:uidLastSave="{00000000-0000-0000-0000-000000000000}"/>
  <bookViews>
    <workbookView xWindow="28680" yWindow="-120" windowWidth="29040" windowHeight="15720" xr2:uid="{F5948B96-82B6-41B0-A496-278FE017DBD2}"/>
  </bookViews>
  <sheets>
    <sheet name="Database EN" sheetId="1" r:id="rId1"/>
    <sheet name="Base de données FR" sheetId="3" r:id="rId2"/>
    <sheet name="Liste KLCD" sheetId="6" r:id="rId3"/>
    <sheet name="Options listes" sheetId="7" state="hidden" r:id="rId4"/>
    <sheet name="NaturAfrica Ouest "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<sst xmlns="http://schemas.openxmlformats.org/spreadsheetml/2006/main" count="1980" uniqueCount="938">
  <si>
    <t>Funding agency</t>
  </si>
  <si>
    <t>Land / Ocean</t>
  </si>
  <si>
    <t>Biome</t>
  </si>
  <si>
    <t>Landscape and Potected Areas in the landscape (indicative)</t>
  </si>
  <si>
    <t>Title of the programme</t>
  </si>
  <si>
    <t>Summary/Project objective</t>
  </si>
  <si>
    <t>Total Budget of the progamme</t>
  </si>
  <si>
    <t xml:space="preserve">Additional information / comment on the programme </t>
  </si>
  <si>
    <t>Contact person</t>
  </si>
  <si>
    <t>KLCD Number</t>
  </si>
  <si>
    <t>Implementation period</t>
  </si>
  <si>
    <t>BE + RW</t>
  </si>
  <si>
    <t>Land</t>
  </si>
  <si>
    <t>West African savannahs, Desert</t>
  </si>
  <si>
    <t>Portefeuille Régional Thématique Climat</t>
  </si>
  <si>
    <t>Benin, Burkina Faso, Niger</t>
  </si>
  <si>
    <t>Horst Oebel, Head of Program Benin (horst.oebel@giz.de)</t>
  </si>
  <si>
    <t>PROJET D’APPUI À LA FONDATION DES SAVANES OUEST-AFRICAINES (PASOA)</t>
  </si>
  <si>
    <t>EU</t>
  </si>
  <si>
    <t xml:space="preserve"> West African savannas,  Congo Basin forests</t>
  </si>
  <si>
    <t>Senegal, Mali, Guinea, DRC, Uganda</t>
  </si>
  <si>
    <t>West African savannas</t>
  </si>
  <si>
    <t>Ocean</t>
  </si>
  <si>
    <t>Gulf of Guinea</t>
  </si>
  <si>
    <t xml:space="preserve">Coastal countries 13 countries : Benin, Côte d'Ivoire, Cabo Verde, the 
Gambia, Ghana, Guinea, Guinea Bissau, Liberia, 
Mauritania, Nigeria, Senegal, Sierra Leone, Togo
</t>
  </si>
  <si>
    <t xml:space="preserve">Please find hereafter INDICATIVE activities related with Objective 3 (Enhance marine and coastal resilience) of the programme:
Activities relating to Output 3.1 – MPA network extension and its management is supported, including developing a proposal of MPA in areas beyond national jurisdiction
- Develop awareness of the importance of MPAs for coastal states (including for climate change adaptation and mitigation). 
- Reinforcing the capacity of regional organizations (e.g. RAMPAO), CSO and local organisations to support WA MPAs from a Regional approach.
- Identify,  coastal and marine (incl. offshore) sites that may benefit of being under a specific protection scheme (using a multi-criteria approach)
- Support coastal countries to possibly establish MPAs in the identified sites within the frame of the Regional Network for MPAs (e.g. through RAMPAO) in coordination with the MSP activities (output 1.4)
- Support the identification of potential set of offshore sites (located on canyons for instance) for high sea MPA in West Africa . Suport the development of a proposal of regulatory framework to be submitted to the future BBNJ Scientific and advisory body and COP. 
- Concertation among users (fishermen, women, young people, fossil fuel industry, etc.), stakeholders (environmental agencies and NGOs, etc.) and authorities for the establishment of potential offshore MPAs. 
Activities relating to Output 3.2 – Nature-based solutions implemented to prevent degradation and restore degraded ecosystems
- Suipport the identification of the major threats to MPAs and sensitive areas, factors of vulnerability (external pressures including climate change and pollution from watersheds) in West Africa.
- Preparation, organization and launching of a selection process for consortium of national/regional CSOs/NGOS with regional approach for protection of marine ecosystems. Promote the implementation of NBS in selected sites.
- Awareness of the NBS and the scaling-up perspectives. Comment from Senegal: If we are considering only the Coastal and Marine Conservation and Resilience component, the amount will be 17 MEUR, so the percentage contribution to NaturAfrica would be roughly 29%   </t>
  </si>
  <si>
    <t>francisco.pacheco-vieira@ec.europa.eu; pedro.campo-llopis@ec.europa.eu Senegal: Baptiste Bobillier</t>
  </si>
  <si>
    <t>Website</t>
  </si>
  <si>
    <t>Link to information documents</t>
  </si>
  <si>
    <t>Peaceful and Resilient Borderlands III - West Africa</t>
  </si>
  <si>
    <t>Burkina Faso, Ghana</t>
  </si>
  <si>
    <t>2022-2025</t>
  </si>
  <si>
    <t>AGN</t>
  </si>
  <si>
    <t>OG: Accroître la résilience et la cohésion sociale des communautés riveraines des aires protégées afin d'apporter une meilleure stabilité, propice au développement et à la conservation des espaces naturels.
OS: Assurer la gestion et l’exploitation durable et participative des espaces naturels protégés pour mieux lutter contre les trafics.
R1: La cohésion sociale au sein des communautés est renforcée dans les 23 communes cibles en favorisant un développement local inclusif et la lutte anti trafics d’ici à fin 2025.
R2: Les communautés disposent de revenus alternatifs grâce à la mise en place de 250 AGR d’ici à fin 2025
R3: Des programmes de filets sociaux sont mis en place pour permettre de protéger les populations les plus vulnérables.</t>
  </si>
  <si>
    <t>2025-2029</t>
  </si>
  <si>
    <t>GIZ</t>
  </si>
  <si>
    <t>Burkina Faso, Côte d’Ivoire, Ghana, Mali.</t>
  </si>
  <si>
    <t>AFD</t>
  </si>
  <si>
    <t>Multidimensional Security and Stabilisation Programme in West and Central Africa (SECSTA)</t>
  </si>
  <si>
    <t>Enabel</t>
  </si>
  <si>
    <t>2022-2027</t>
  </si>
  <si>
    <t>2023-2026</t>
  </si>
  <si>
    <t>https://www.giz.de/en/worldwide/136845.html</t>
  </si>
  <si>
    <t>West African Savannas</t>
  </si>
  <si>
    <t>N/A</t>
  </si>
  <si>
    <t>Trust fund for conservation</t>
  </si>
  <si>
    <t>Income-generating activities in neighbouring communities (livestock farming, milk, honey, NTFP value chains)</t>
  </si>
  <si>
    <t>To protect the unique natural wealth of the W-Arly – Pendjari parks in the long term and improve the living conditions of neighbouring communities, AFD and FFEM are supporting the Foundation's regional activities and its work on the outskirts of the protected areas by securing its financial resources.</t>
  </si>
  <si>
    <t>Strengthen the regional governance bodies of the WAP 
Strengthen support and resilience measures for the involvement of neighbouring communities in the sustainable management of protected areas</t>
  </si>
  <si>
    <t xml:space="preserve">CONSERVATION </t>
  </si>
  <si>
    <t xml:space="preserve">GOVERNANCE </t>
  </si>
  <si>
    <t>Régional: https://www.diplomatie.be/oda/64427_LEGAL_AGREEMENT_NN3986_NER21004_BO_Klimaatportefeuille_-_regionaal_luik.pdf
Burkina Faso: https://open.enabel.be/fr/BFA/2535/p/portefeuille-regional-thematique-climat-volet-burkina-faso-2022-2026.html
Sénégal: https://www.diplomatie.be/oda/64532_PROGDESCR_2021_1972_11Bijlage6eAnnexe_CS_PortClimat_voletSenegal_NN3990_vf06122021.pdf
Niger: https://open.enabel.be/en/NER/2698/updates/portefeuille-rgional-thmatique-climat-volet-niger-2022-2026.html#:~:text=Portefeuille%20Régional%20Thématique%20Climat%20-%20Volet%20Niger%202022%20-%202026,-‹%20›&amp;text=Le%20Portefeuille%20Thématique%20Climat%20Sahel,et%20les%20mêmes%20Objectifs%20Spécifiques.
Mali: https://open.enabel.be/fr/MLI/2533/p/portefeuille-regional-thematique-climat-volet-mali-2022-2026.html</t>
  </si>
  <si>
    <t>Local actors manage and use the natural resources of their territory in a sustainable and inclusive manner by addressing the major causes of desertification and the negative consequences of climate changes.</t>
  </si>
  <si>
    <t>Improve integrated natural resource management and sustainably restore natural ecosystems in the Sahel in order to combat desertification and the negative consequences of climate changes, thereby strengthening the resilience of the vulnerable populations of the Sahel.</t>
  </si>
  <si>
    <t>Collaboration and sharing of information and expertise between national and regional actors are strengthened to effectively combat desertification and the negative consequences of climate changes and contribute to sustainable management of Sahelian ecosystems.</t>
  </si>
  <si>
    <t>Four national components (Burkina Faso, Niger, Mali and Senegal) and one regional component. The latter is designed as a facilitation tool for the exchange of information and expertise and for capacity building, which will benefit the national components and potentially other countries in the region.</t>
  </si>
  <si>
    <t>3, 4, 5, 6, 13, 14, 16</t>
  </si>
  <si>
    <t xml:space="preserve"> Prevent and mitigate the impact of local conflicts in borderland areas.</t>
  </si>
  <si>
    <t>6, 41, 42</t>
  </si>
  <si>
    <t>all</t>
  </si>
  <si>
    <t xml:space="preserve">WASOP - West Africa Sustainable Ocean Programme  </t>
  </si>
  <si>
    <t>The programme will seek innovative ways to strengthen and make more effective marine resources governance structures in WA, through existing Regional Fishery Bodies (RFB), with the main objective of improving regional coordination, enforcement of agreements and reduction of red tape to promote investments. It will enhance the collaboration between existing RFB, EUDs, DG MARE and the European Fisheries Control Agency (EFCA), ensuring consistency with the EU policies and GG objectives</t>
  </si>
  <si>
    <t xml:space="preserve"> The programme will contribute to creating enabling conditions to boost BE investments in
WA. Innovative regional flagship investments, in climate-proofed and sustainable marine resources and
fisheries projects, will be identified and supported. These will serve as proof concept and will play a pivotal
role to inspire other investments in the region. In addition, the programme will set up a Technical Assistance
(TA) facility that will enhance a more active role of actors (including EUDs, partner countries and private sector)
in the region, to develop concrete climate-proofed and environmentally sustainable BE activities and support
the drafting of bankable proposals bridging the gap between private and public investors and EDFIs</t>
  </si>
  <si>
    <t>The programme will support the management (protection and restoration) and monitoring of
critical marine and coastal (national and cross border) protected areas. Innovative approaches for effective
use and conservation measures will be developed with a view to sustain marine and coastal biodiversity while
contributing to economic local development and climate change adaptation.</t>
  </si>
  <si>
    <t>1, 2, 3, 4, 5, 8, 18, 19</t>
  </si>
  <si>
    <t>West Africa</t>
  </si>
  <si>
    <t>Centre d'Excellence pour la Biodiversité et les Ecosystèmes en Afrique de l'Ouest (CEBio-Eco/AO)</t>
  </si>
  <si>
    <t>Promouvoir l’utilisation des meilleures connaissances et données scientifiques pour soutenir les politiques et les processus décisionnels relatifs à la conservation et à la valorisation durable de la biodiversité et des aires protégées en Afrique de l’Ouest.</t>
  </si>
  <si>
    <t>2024-2028</t>
  </si>
  <si>
    <t xml:space="preserve">Le centre d’excellence pour la biodiversité et les écosystèmes en Afrique de l’Ouest collecte, harmonise et synthétise les informations sur la biodiversité et les écosystèmes en Afrique de l’Ouest aux niveaux local, national et régional, et les rend accessibles aux bénéficiaires par le biais d’une système d’information de référence régional (RRIS).  
le CEBio produit des analyse scientifiques et politiques pour soutenir la prise de décisions. 
le CEBIo facilite la prise de décisions plus éclairées grâce à l’amélioration des capacités humaines, à un cadre institutionnel solide et à un meilleur réseau de détenteurs d’informations. </t>
  </si>
  <si>
    <t xml:space="preserve">Projet communautés résilientes - Projet d’appui à la gestion durable et participative des espaces protégés pour une lutte plus efficace contre les trafics des ressources naturelles du Burkina et du Ghana </t>
  </si>
  <si>
    <t>2023-2025</t>
  </si>
  <si>
    <t>https://agn-burkinafaso.com</t>
  </si>
  <si>
    <t>https://agn-burkinafaso.com/wp-content/uploads/2025/06/Resume-executif-du-projet-Communautes-Resilientes.docx.pdf</t>
  </si>
  <si>
    <t>Développement des revenus alternatifs : Mise en œuvre de 250 Activités Génératrices de Revenus (AGR) durables, bénéficiant directement à 1 500 personnes et stimulant l’économie locale.</t>
  </si>
  <si>
    <t>Renforcement de la cohésion sociale et des structures communautaires : Mise en place ou renforcement de 30 Comités Communautaires de Conservation (CCC), impliquant 174 points focaux communautaires et la formation de 250 leaders locaux.</t>
  </si>
  <si>
    <t>Les ménages de pasteurs et les troupeaux de ruminants domestiques sont protégés contre les maladies animales et zoonotiques transfrontalières
La compétitivité durable et adaptée aux chocs des chaînes de valeur et les conditions de vie des ménages pastoraux et agropastoraux sont améliorées</t>
  </si>
  <si>
    <t>La gouvernance responsable des ressources naturelles transfrontalières est renforcée
Le cadre politique et règlementaire, régional et dans les territoires, est favorable à la transhumance, au commerce du bétail et à la circulation d’intrants de qualité</t>
  </si>
  <si>
    <t>Améliorer et de valoriser la contribution du secteur de l’élevage à la transformation des systèmes alimentaires durables et à une croissance verte inclusive et résiliente des économies des pays de la région Afrique de l’Ouest et du Sahel.</t>
  </si>
  <si>
    <t>Projet Régional d'Appui au Pastoralisme au Sahel - Phase 2</t>
  </si>
  <si>
    <t>World Bank</t>
  </si>
  <si>
    <t>Gestion durable des paysages et amélioration de la gouvernance</t>
  </si>
  <si>
    <t xml:space="preserve">Amélioration de la santé animale et contrôle des médicaments vétérinaires
Amélioration des chaînes de valeur du bétail 
Amélioration de l’inclusion sociale et économique, jeunes et femmes </t>
  </si>
  <si>
    <t>CILSS</t>
  </si>
  <si>
    <t>Support to the resilience of forcibly displaced persons and host communities in the north of Benin, Côte d'Ivoire, Ghana, and Togo</t>
  </si>
  <si>
    <t>UNHCR, IOM, UNICEF, WFP</t>
  </si>
  <si>
    <t>Benin, Côte d'Ivoire, Ghana, Togo</t>
  </si>
  <si>
    <t>UNODC, CPADD, ABeGIEF…</t>
  </si>
  <si>
    <t>2025-2030</t>
  </si>
  <si>
    <t>2024-2029</t>
  </si>
  <si>
    <t xml:space="preserve">2025-2028 </t>
  </si>
  <si>
    <t>https://international-partnerships.ec.europa.eu/news-and-events/news/european-commission-boosts-regreening-africa-initiative-eu15-million-investment-unccd-cop16-2024-12-04_en</t>
  </si>
  <si>
    <t>Combat land degradation, improve community livelihoods and climate resilience, and restore ecosystems across the Sahel and Horn of Africa.</t>
  </si>
  <si>
    <t>Regreening Africa Phase 2 : Reversing Land Degradation by Scaling up Evergreen Agriculture Programme</t>
  </si>
  <si>
    <t>Land restoration</t>
  </si>
  <si>
    <t>CIFOR-ICRAF, World Vision, Catholic Relief Services, CARE, Sahel Eco, AVSF</t>
  </si>
  <si>
    <t xml:space="preserve">Agroforestry development
Tree planting and management
Home gardening with trees
Soil and water conservation
Soil health improvement
Sustainable grazing
Pastoral management
Farmer-Managed Natural Regeneration
Support 200,000 farming and pastoral households to adopt profitable regeneration practices, strengthen rural businesses and improve resilience in arid areas of Africa. </t>
  </si>
  <si>
    <t>Create an enabling environment through supportive policies, strenghened local governance, women and youth empowerment, and increased investment to incentivise the widespread adoption of land restoration</t>
  </si>
  <si>
    <t>Améliorer la résilience des systèmes alimentaires face aux risques multifactoriels qui affectent les pays ciblés</t>
  </si>
  <si>
    <t>https://www.eeas.europa.eu/delegations/burkina-faso/sécurité-alimentaire-et-nutritionnelle-l’union-européenne-soutient-un-projet-pour-renforcer-les_fr#:~:text=Mis%20en%20œuvre%20par%20le,sécurité%20alimentaire%20et%20nutritionnelle%20durable.</t>
  </si>
  <si>
    <t xml:space="preserve">
https://regreeningafrica.org</t>
  </si>
  <si>
    <t xml:space="preserve">Renforcer les systèmes d'information:
PRISISAN-AOS cherche à améliorer la qualité et la pertinence des données et des informations utilisées pour la prise de décision en matière de sécurité alimentaire et nutritionnelle. 
Favoriser l'innovation:
Le projet encourage le développement et l'adoption de nouvelles technologies et approches pour collecter, analyser et diffuser l'information. 
Accroître la résilience des systèmes alimentaires:
En améliorant les systèmes d'information, le projet vise à aider les pays du Sahel et d'Afrique de l'Ouest à mieux anticiper, prévenir et gérer les crises alimentaires. </t>
  </si>
  <si>
    <t xml:space="preserve">Faciliter la collaboration:
PRISISAN-AOS cherche à créer des synergies entre les différents acteurs impliqués dans la sécurité alimentaire, notamment les décideurs politiques, les organisations internationales et le secteur privé. </t>
  </si>
  <si>
    <t>Farmers’ Organisations for Africa (FO4A)</t>
  </si>
  <si>
    <t>Programme extention</t>
  </si>
  <si>
    <t>20.000.000€ (for Africa component)</t>
  </si>
  <si>
    <t>Aims to increase the incomes and improve the livelihoods, food and nutrition security, and safety of organized smallholders and family farmers in African, Caribbean and Pacific countries by strengthening regional, national and local farmers’ organizations.</t>
  </si>
  <si>
    <t>Africa</t>
  </si>
  <si>
    <t>IFAD, Agricord, PAFO</t>
  </si>
  <si>
    <t>Improving FOs’ capacity to influence policy dialogue and the governance mechanisms of the value chains.</t>
  </si>
  <si>
    <t>Enabling Farmer Organizations (FO) to provide economic services to members to improve their access to markets and finance, and increase members’ production and value addition.
Supporting FOs’ institutional development through capacity-building and helping finance FOs’ core costs.
Promoting knowledge‑sharing and peer learning in the areas of production, processing and marketing.</t>
  </si>
  <si>
    <t>2024-2027</t>
  </si>
  <si>
    <t>EU/BMZ</t>
  </si>
  <si>
    <t>Améliorer les conditions de la sécurité humaine en termes de gouvernance, cohésion sociale et développement éco-nomique au niveau local et transfrontalier dans des zones frontalières sélectionnées du Burkina Faso, de la Côte d’Ivoire, du Ghana et du Mali</t>
  </si>
  <si>
    <t>UEMOA, GIZ</t>
  </si>
  <si>
    <t>L’accès aux opportunités de développement économique local pour les femmes, les
jeunes et d’autres groupes vulnérables est amélioré.</t>
  </si>
  <si>
    <t>https://www.unhcr.org/africa/news/press-releases/european-union-steps-support-people-displaced-sahel-coastal-countries#:~:text=Press%20releases-,European%20Union%20steps%20up%20support%20for%20people%20displaced%20from%20the,areas%20of%20Togo%20and%20Benin.</t>
  </si>
  <si>
    <t>IOM will support the integration of displaced persons and refugees into local food systems by strengthening community-based cooperatives to produce and market nutritious food, boosting livelihoods and improving access to healthy diets. This approach will enhance economic resilience and social cohesion in fragile border areas while reinforcing local value chains. Using the Displacement Tracking Matrix (IOM), IOM will also generate critical data on mobility and community to inform evidence-based planning in northern Togo and Benin.
UNHCR will lead on collecting and analyzing socio-economic data to improve access to national services such as education, health, and livelihoods for refugees and asylum seekers. It will also prioritize access to safe, dignified, climate-resilient, and appropriate housing for the most vulnerable, alongside expanding access to electricity and clean cooking solutions in underserved communities.
UNICEF will improve access to quality, safe, and inclusive education for displaced children, while strengthening child protection, GBV prevention, and safeguards against sexual exploitation and abuse. The organization will also promote continued learning and build local capacity to foster social cohesion.
WFP will support vulnerable households with multipurpose cash transfers to help meet essential needs, particularly food. It will also work to improve nutrition and livelihood opportunities, focusing on women and children, through support to school canteens. To help communities better cope with the impacts of the climate crisis, WFP will work to build resilience to climate change and improve water access for agriculture and livestock.</t>
  </si>
  <si>
    <t>EU/UN</t>
  </si>
  <si>
    <t>SECSTA supports targeted governance, conflict and violence prevention, peacebuilding, and preventing and countering violent extremism (P/CVE). </t>
  </si>
  <si>
    <t>Supporting stability efforts and combating violent extremism, terrorism, and transnational organized crime in West and Central Africa</t>
  </si>
  <si>
    <t>soutenir la consolidation des réformes institutionnelles et opérationnelles en cours au niveau de la Commission de l’UEMOA et de la BOAD.</t>
  </si>
  <si>
    <t>2025-2027</t>
  </si>
  <si>
    <t>Programme d’appui au renforcement des capacités institutionnelles de la commission de l’UEMOA et de la BOAD (PARCI III)</t>
  </si>
  <si>
    <t>Implementation partner(s)</t>
  </si>
  <si>
    <t>West African savannas and forests</t>
  </si>
  <si>
    <t>Francisco Bellafont (Francisco.BELLAFONT-ALVARO@eeas.europa.eu)</t>
  </si>
  <si>
    <t>To tackle biodiversity loss through restoring and protecting a network of protected areas and high value ecosystems and promoting the sustainable management of surrounding landscapes whilst creating decent incomes and jobs in green sectors for local populations.</t>
  </si>
  <si>
    <t xml:space="preserve">Local and strategic (including transboundary) land use plans for sustainable management of forest ecosystems and corridors are developed and implemented with stakeholder agreement and participation. </t>
  </si>
  <si>
    <t>Implementation of Management Plans and Co-management Plans, including long-term sustainable finance plans for PAs, PPAs and other designated sites. (e.g. offsets, Carbon credits, PES)</t>
  </si>
  <si>
    <t xml:space="preserve">Sustainable community-based natural resource use and value chains developed with communities and implemented outside PAs, (including biodiversity conservation in areas identified as ‘high conservation value’ (HCV) - e.g. in Community Conservation Zones (CCZs), Community Forests etc.)  </t>
  </si>
  <si>
    <t>PRADEP- AOS - Programme Régional d’Appui au Développement de l’Economie Pastorale en Afrique de l’Ouest et au Sahel</t>
  </si>
  <si>
    <t>12,14,15,16,17,18,19</t>
  </si>
  <si>
    <t>Renforcer la résilience des pasteurs et des agro-pasteurs dans certaines zones ciblées de la région du Sahel.</t>
  </si>
  <si>
    <t>West African Savannas and Deserts</t>
  </si>
  <si>
    <t>3, 4, 5, 6, 13, 14, 15, 16, 17, 20, 21, 22, 23, 25, 26, 46, 47, 49, 50, 51, 52, 53</t>
  </si>
  <si>
    <t>13, 14, 21, 25, 26, 28, 29</t>
  </si>
  <si>
    <t>AFD/FFEM</t>
  </si>
  <si>
    <t xml:space="preserve">Gestion intégrée du Complexe Transfrontalier W-Arly-Pendjari (GIC-WAP) - Phase 2 </t>
  </si>
  <si>
    <t xml:space="preserve">Les conditions d’une utilisation rentable, durable, inclusive et respectueuse de la biodiversité des terres gérées sur une base communautaire dans la périphérie du RBT-WAP se sont améliorées </t>
  </si>
  <si>
    <t>Le système de soutien du management des gestionnaires des parcs et des administrations territoriales locales, pour le développement de chaines de valeur ajoutée (CVA) au profit de la population de la zone périphérique du RBT-WAP a été renforcé</t>
  </si>
  <si>
    <t xml:space="preserve">Les conditions de la coopération politiques transfrontalière entre le Bénin, le Burkina Faso et le Niger pour protéger la réserve de biosphère W-Arly-Pendjari se sont améliorées </t>
  </si>
  <si>
    <t>PIDACC - Programme intégré de développement et d'adaptation aux changements climatiques dans le bassin du Niger</t>
  </si>
  <si>
    <t>2019-2025</t>
  </si>
  <si>
    <t>Contribuer à l’amélioration de la résilience des écosystèmes du fleuve Niger et des populations par une gestion durable des ressources naturelles. De manière spécifique, il vise à
: i) préserver les écosystèmes du Bassin, notamment à travers la réduction du processus d’ensablement du fleuve Niger
; et ii) améliorer la résilience des systèmes de production et des populations.</t>
  </si>
  <si>
    <t>FAD/ GCF/ UE/KfW/ GEF/ FIP/FAT/Gouvernements/Bénéficiaires/ABN</t>
  </si>
  <si>
    <t>Part UE: 14 600 000€
Total: 201 521 781€</t>
  </si>
  <si>
    <t>Préserver les écosystèmes du Bassin, notamment à travers la réduction du processus d’ensablement du fleuve Niger
Protection des ressources et des écosystèmes
Activités de conservation des eaux et du sol, restauration de terres dégradées, lutte contre les plantes envahissantes, reforestation, lutte contre les feux de brousse, régénération naturelle, fixation des dunes, protection des berges et des ravins
Lutte contre l’érosion et l’ensablement
Evaluation Environnementale et Sociale Stratégique (EESS) des activités minières
Actualisation de l’état de la pollution des eaux du fleuve Niger
Sensibilisation communautaire</t>
  </si>
  <si>
    <t>ABN (niveau régional)</t>
  </si>
  <si>
    <t>Améliorer la résilience des systèmes de production et des populations
Développement d’infrastructures à buts multiples et d’infrastructures communautaires
Aménagements spécifiques ( pastoraux (abreuvoirs, couloirs de passages), pisciculture, biodigesteurs, périmètres irrigués )
Mesures d’accompagnement et  de protection sociale
Développement de chaînes de valeur (pisciculture, foresterie, agroforesterie, agriculture, élevage, PFNL, semences)
Appui aux PMEs pour les jeunes 
Formations leadership féminin, usage durable des ressources naturelles</t>
  </si>
  <si>
    <t>Renforcement de la Gestion Partagée des ressources naturelles
Mise en place d’un système régional d’alerte précoce dans le Bassin du Niger
Elaboration d’un plan d’action Gestion Intégrée des Ressources en Eau (GIRE)
Elaboration d’une Stratégie d’Adaptation au Changement Climatique
Elaboration du plan d’actions GIRE/Climat du Bassin du Niger
Elaboration de schémas d’aménagement participatifs, de schémas directeurs d’aménagement et de gestion, de plans communaux d’Adaptation au Changement Climatique</t>
  </si>
  <si>
    <t>ONG consortia/CILLS/CEDEAO</t>
  </si>
  <si>
    <t xml:space="preserve">Améliorer la gestion intégrée des ressources naturelles et restaurer de manière durable les écosystèmes naturels du Sahel dans la lutte contre la désertification et les conséquences négatives des changements climatiques afin de renforcer la résilience </t>
  </si>
  <si>
    <t>Contribuer à une transformation agro-écologique adaptée au changement climatique des systèmes agro-pastoraux pour les rendre plus productifs, résilients et sains pour les animaux, les humains et l'environnement</t>
  </si>
  <si>
    <t>Mali, Niger, Burkina Faso</t>
  </si>
  <si>
    <t>Projet de recherche et innovation pour des systèmes agro-pastoraux productifs, résilients et sains en Afrique de l’ouest "PRISMA"</t>
  </si>
  <si>
    <t xml:space="preserve">Projet Transhumance pacifique et inclusive dans le bassin du Lac Tchad "PETRA" </t>
  </si>
  <si>
    <t>Contribuer à la prévention des crises et à la gestion pacifique des conflits dans l'environnementde la transhumance (transfrontalière) dans la région du Lac Tchad</t>
  </si>
  <si>
    <t>Contribuer à la résilience socio-économique des territoires transfrontaliers face à la crise sécuritaire</t>
  </si>
  <si>
    <t>2024-2025</t>
  </si>
  <si>
    <t>Projet de développement économique de la filière agropastorale et gouvernance commune des territoires "PROACT"</t>
  </si>
  <si>
    <t>Améliorer les conditions de vie de près de 290 000 personnes grâce à l’augmentation de la productivité de leur cheptel et l’appui à la valorisation des produits de la filière (transformation et commercialisation des produits laitiers et de viande)</t>
  </si>
  <si>
    <t>Protéger et restaurer les sols pour l'alimentation et la protection du climat (ProSol)</t>
  </si>
  <si>
    <t>DE+UE</t>
  </si>
  <si>
    <t>2014-2027</t>
  </si>
  <si>
    <t>Des approches agroécologiques sont mises en œuvre à grande échelle dans des pays de coopération choisis afin de protéger les sols dans l’intérêt de l’environnement et du climat et de restaurer les sols devenus non fertiles.</t>
  </si>
  <si>
    <t>Le programme soutient les petit·e·s exploitant·e·s agricoles qui apprennent à protéger leurs terres de l’érosion par des méthodes agroécologiques et climato-intelligentes ainsi qu'à rétablir et à préserver la fertilité des sols. Il propose à cet effet des formations et des conseils aux agriculteur·rice·s et aux vulgarisateur·rice·s agricoles.</t>
  </si>
  <si>
    <t>En œuvrant avec les institutions publiques, les cercles de la science et de la recherche, le secteur privé et la société civile, le programme crée les conditions d’ensemble qui favorisent un changement dans le système agricole et alimentaire.</t>
  </si>
  <si>
    <t>FR</t>
  </si>
  <si>
    <t>Le premier domaine consiste à soutenir les dynamiques transfrontalières de vigilance communautaire autour des ressources naturelles, de la transhumance,de l’insécurité et de la cohésion sociale. Il s’agira de renforcer les cadres institutionnels de coopération transfrontalière et d’échanges entre les acteurs locaux, d’accompagner la mise en place d’outils territoriaux transfrontaliers intégrés et de soutenir le développement d’initiatives transfrontalières dans ces différents domaines. Il permettra également d’accroitre les compétences et les moyens d’actions des organisations de la société civile en matière de citoyenneté et d’implication dans les actions de développement et favorisera les échanges entre les acteurs de la société civile et les autorités locales.</t>
  </si>
  <si>
    <t>Le deuxième domaine est relatif à l’amélioration de l’accès aux services sociaux de base, aux services marchands d’intérêt transfrontalier, la productivité durable et la valorisation des filières agro-pastorales et halieutiques. Ils’agit ici de la réalisation d’infrastructures et de services sociaux de base dans les zones de déficit majeur, y compris dans les communes d’accueil des personnes déplacées. Les infrastructures sont celles pouvant renforcer les dynamiques commerciales et économiques transfrontalières et des aménagements agropastoraux en soutien à la valorisation des filières. Cet axe devra être mis en œuvre en complémentarité avec les initiatives en cours, par exemple dans le cadre du programme PRADEP-AOS3. Un dernier volet dans cet axe développera des mécanismes d’appui et d’accompagnement à la valorisation des chaines de valeur intégrées pour la création d’emplois et de revenus au profit des femmes et des jeunes.</t>
  </si>
  <si>
    <t>Les capacités institutionnelles et techniques des collectivités territoriales et autorités locales sont renforcées en vue d’une meilleure gouvernance transfrontalière.
Les capacités institutionnelles et techniques des acteurs locaux en vue de la co-création d’une meilleure sécurité et cohésion sociale sont renforcées.</t>
  </si>
  <si>
    <t>14, 16</t>
  </si>
  <si>
    <t>Waza-Logone-Lake Tchad</t>
  </si>
  <si>
    <t>Matthias Schröder, GIZ Portfolio Manager (matthias.schroeder@giz.de)</t>
  </si>
  <si>
    <t>GEF/UICN</t>
  </si>
  <si>
    <t>Integrated Cross-Border Management Of Water Resources In Corrubal Basin (Guinea-Bissau And Guinea)</t>
  </si>
  <si>
    <t xml:space="preserve">Assurer l'utilisation intégrée et durable des ressources naturelles et hydriques du bassin de Corubal grâce à une coopération et une gouvernance transfrontalières renforcées </t>
  </si>
  <si>
    <t>Évaluation et planification du développement du bassin Koliba-Corubal, et renforcement de ses institutions de gouvernance</t>
  </si>
  <si>
    <t>Mise en œuvre de projets pilotes de démonstration (à l'échelle des pays et des bassins) pour la gestion des ressources naturelles et l'amélioration des revenus des bénéficiaires.</t>
  </si>
  <si>
    <t>https://fsoactf.org</t>
  </si>
  <si>
    <t>CIFOR/ICRAF</t>
  </si>
  <si>
    <t>https://www.cifor-icraf.org/project/f5ccea93d0c946ea0b5608dc0cf87f52</t>
  </si>
  <si>
    <t>https://www.gtai.de/resource/blob/936808/8300d4a79a394671c78b579bfdb7dab9/PRO20221220936664%20-%20Annex%2016.PDF</t>
  </si>
  <si>
    <t xml:space="preserve">strengthening the resilience of both displaced populations and their host communities. </t>
  </si>
  <si>
    <t>https://www.developmentaid.org/tenders/view/1316836/multidimensional-security-and-stabilisation-programme-in-west-and-central-africa-secsta</t>
  </si>
  <si>
    <t>https://lefaso.net/spip.php?article138865
https://www.uemoa.int/actualites/lancement-du-programme-dappui-au-renforcement-des-capacites-institutionnelles-de-la</t>
  </si>
  <si>
    <t>contribuer à établir un cadre institutionnel solide, en soutien au développement durable et inclusif en Afrique de l'Ouest.</t>
  </si>
  <si>
    <t>https://www.cirad.fr/dans-le-monde/cirad-dans-le-monde/projets/projet-praps-2
https://projects.banquemondiale.org/fr/projects-operations/procurement-detail/OP00327874</t>
  </si>
  <si>
    <t>CILSS/ OPR, FAO, CIRAD, ILRI, IRAM, EISMV</t>
  </si>
  <si>
    <t xml:space="preserve">Projet de renforcement et d’innovation des systèmes d’information en matière de Sécurité alimentaire et nutritionnelle au Sahel et en Afrique de l’Ouest (PRISISAN) </t>
  </si>
  <si>
    <t>https://www.cilss.int/2025/02/11/des-systemes-d-information-fiables-pour-une-securite-alimentaire-et-nutritionnelle-durable</t>
  </si>
  <si>
    <t>https://www.agricord.org/en/fo4acp-africa</t>
  </si>
  <si>
    <t>https://pafo-africa.org/en/consultations-rome-fo4a-farmers-organizations-at-the-heart-of-the-process</t>
  </si>
  <si>
    <t>Sulaiman Momodu, momodus@unhcr.org
 Louis Falcy, falcy@unhcr.org
Caterina Torchiaro, INTPA A2- PECHEUR Anne (EEAS-ABIDJAN) &lt;Anne.PECHEUR@eeas.europa.eu&gt;</t>
  </si>
  <si>
    <t>Bénin: https://eau-mines.gouv.bj/projet/programme-integre-developpement-adaptation-changement-climatique-dans-bassin-niger-pidacc-composante-benin/#:~:text=Le%20PIDACC%20se%20justifie%20par,principales%20zones%20humides%20du%20bassin.</t>
  </si>
  <si>
    <t>pidacc.bn.bf@yahoo.com
Madame SIRI/IRA Fatimata Flore, Coordonnatrice du Programme
fatsiri7@yahoo.fr / nikiemadeni@yahoo.fr</t>
  </si>
  <si>
    <t>https://www.google.com/url?sa=t&amp;rct=j&amp;q=&amp;esrc=s&amp;source=web&amp;cd=&amp;ved=2ahUKEwim0dPh7OGOAxX0K_sDHYeYLR4QFnoECBAQAQ&amp;url=https%3A%2F%2Fcapacity4dev.europa.eu%2Fmedia%2F125748%2Fdownload%2Fef1045db-fe3b-405e-a0c7-837114104563_en&amp;usg=AOvVaw1l1hNc0N8JNajsttJv1spE&amp;opi=89978449</t>
  </si>
  <si>
    <t xml:space="preserve">Améliorer la disponibilité et l'accès aux ressources pastorales par des pratiques de gestion durable adaptées au changement climatique, testées par la recherche et mises en œuvre par les acteurs techniques
et sociaux. Le projet capitalisera sur les initiatives existantes de restauration et de gestion alternative
des ressources pastorales. Il évaluera et testera des mécanismes de crédits-carbone pour valoriser les
initiatives d’atténuation au changement climatique en milieu agro-pastoral et favorisera leur mise à
l’échelle ; 
Améliorer la disponibilité et l'accès à l'aliment bétail de qualité au niveau régional, à travers une meilleure production et organisation de la distribution. Le projet améliorera la distribution d’aliments de
bétail par les banques de stockage. Il renforcera la production d’aliments de qualité pour le bétail et
mettra en place des mécanismes pour assurer leur disponibilité en période de soudure à travers le développement de l’assurance indicielle. Il accompagnera techniquement les acteurs pour la production
d’aliments de bétail et l’estimation des besoins d’importation exceptionnelle ;
Limiter les risques liés à la consommation de lait local pour la santé humaine à travers un meilleur contrôle des zoonoses dans la filière de l’élevage pastoral. Le projet fournira des données sur la prévalence
des zoonoses, renforcera les capacités des réseaux de surveillance épidémiologique, diagnostiquera de
manière collaborative l’accès des acteurs de la filière lait aux informations épidémiologiques, facilitera
la cocréation avec les acteurs concernés de solutions innovantes de prévention ou de gestion des zoonoses dans la filière lait. </t>
  </si>
  <si>
    <t>Assurer une concertation cohérente avec les principaux acteurs influents et potentiellement impactés
par l’Action et entamer un dialogue avec les décideurs pour améliorer les politiques et stratégies sectorielles nationales et régionales pour l’élevage pastoral. Le projet facilitera la concertation entre divers
acteurs, appuiera le dialogue politique, diffusera l’information produite par le projet, assurera une sensibilisation et formation des acteurs notamment lors d’événements de haut niveau.</t>
  </si>
  <si>
    <t>Enabel, AECID, LuxDev</t>
  </si>
  <si>
    <t>UE/ AECID</t>
  </si>
  <si>
    <t>6,13,14,16,21,25</t>
  </si>
  <si>
    <t>"APAC" Appui aux Populations Affectées par la Crise sahélienne au nord de la Guinée, de la Côte d’Ivoire, du Ghana, du Togo et du Bénin</t>
  </si>
  <si>
    <t>Acting For Life</t>
  </si>
  <si>
    <t>https://gevapaf.org/lancement-du-projet-dappui-aux-populations-affectees-par-la-crise-sahelienne-apac-au-nord-de-la-guinee-de-la-cote-divoire-du-ghana-du-togo-et-du-benin</t>
  </si>
  <si>
    <t>https://acting-for-life.org/projets/projet-apac-resilience-socio-economique-des-territoires-transfrontaliers-face-a-la-crise-du-sahel/?utm_source=Mailchimp&amp;utm_medium=NewsletterAFL&amp;utm_campaign=042024&amp;utm_id=AFL</t>
  </si>
  <si>
    <t>La mobilité / filière du bétail est mieux comprise et acceptée par les acteurs locaux. Cet axe permettra de renforcer la compréhension des décideurs locaux et de la population en général, concernant les enjeux de la mobilité et du commerce du bétail. En définitive, le but est d’améliorer la coexistence entre les communautés.
Les moyens d’existence des ménages vulnérabilisés par la crise sont renforcés et diversifiés via des actions d’urgence comme notamment des distributions de kits de première nécessité, opérations de santé animale, travaux types « argent contre travail », distribution de noyaux reproductifs de petits ruminants, le développement d’activités économiques, l’octroi de microcrédits, et la formation professionnelle des jeunes.</t>
  </si>
  <si>
    <t>L’accès et la gestion des ressources naturelles est améliorée, notamment par la réalisation ou la réhabilitation de points d’eau, et le renforcement des capacités des comités locaux pour gérer les multiples aménagements pastoraux existants.
La mobilité / filière du bétail et les problèmes conjoncturels qui en découlent sont mieux anticipés et cogérés par les acteurs locaux clés. Cet axe reposera entre autres sur le renforcement des intercollectivités, supervision de la gestion des aménagements pastoraux et des infrastructures marchandes, relais de veille communautaire, espaces de dialogue, mise en œuvre d’actions d’aide décidées par les comités de cogestion des fonds d’interventions localisées.</t>
  </si>
  <si>
    <t>Transhumance landscape of West and Central Africa</t>
  </si>
  <si>
    <t>6,11,14,16</t>
  </si>
  <si>
    <t>https://www.iram-fr.org/ouverturepdf.php?file=pasco-fiche-projet-light-1731425560.pdf</t>
  </si>
  <si>
    <t>IRAM, Action contre la Faim</t>
  </si>
  <si>
    <t>Renforcer l’adaptation des chaines de
valeur élevage aux chocs climatiques et sécuritaires,
contribuant en cela au renforcement de leurs compétitivités et
à l’amélioration durable et inclusive des conditions de vie des
ménages pastoraux et agropastoraux</t>
  </si>
  <si>
    <t xml:space="preserve">Renforcer les différents cadres politiques
et réglementaires concernés, de manière à favoriser la
transhumance et le commerce du bétail transfrontalier et
garantir la participation active des femmes et des hommes
dans les prises de décision et le dialogue politique. </t>
  </si>
  <si>
    <t>Jocelin GBAGUIDI, rue de la CNARR, porte 123, quartier Sabangali, N’Djaména, Tchad
Tel : +235 68 46 39 25 ; E-mail : j.gbaguidi@projet-pasco.org
Cédric BERNARD, IRAM, Montpellier, France
E-mail : c.bernard@iram-fr.org</t>
  </si>
  <si>
    <t>25, 26</t>
  </si>
  <si>
    <t>https://acting-for-life.org/projets/projet-proact-developpement-economique-coherent-et-pacifie-de-la-filiere-agropastorale</t>
  </si>
  <si>
    <t>Le projet PROACT propose une approche transfrontalière Sénégal et Guinée, de la filière à travers la porte d’entrée économique à deux niveaux : un travail sur les retombées fiscales pour les collectivités locales et le développement d’activités génératrices d’emplois et de revenus en lien avec la filière sur les territoires d’accueil et de passage des animaux. De fait, la mise en valeur de l’impact économique de l’agropastoralisme permettra de faire évoluer positivement la perception de l’élevage au niveau local et de sortir de l’approche conflit, en apportant du dialogue et les conditions d’apaisement des situations de tensions.</t>
  </si>
  <si>
    <t>permettre aux acteurs-clefs du secteur, les autorités déconcentrées et décentralisées de définir des stratégies pertinentes pour un développement cohérent de la filière sur leurs territoires ;
mettre en place un mode de gouvernance partagée de la filière agropastorale</t>
  </si>
  <si>
    <t>https://www.giz.de/en/worldwide/150332.html</t>
  </si>
  <si>
    <t>Dr. Anneke Trux
soilprotection@giz.de</t>
  </si>
  <si>
    <t>https://www.thegef.org/projects-operations/projects/10508</t>
  </si>
  <si>
    <t>Rio Cacheu-Bijagos Archipelago-Basse-Casamance</t>
  </si>
  <si>
    <t>N°</t>
  </si>
  <si>
    <t>GEF</t>
  </si>
  <si>
    <t>The Guinean Forests Integrated Program</t>
  </si>
  <si>
    <t>2023-2028</t>
  </si>
  <si>
    <t>Conservation International</t>
  </si>
  <si>
    <t>Guinean Forests</t>
  </si>
  <si>
    <t>Agriculture, Livestock Farming, Nutrition</t>
  </si>
  <si>
    <t>Main thematics</t>
  </si>
  <si>
    <t>GREEN ECONOMY</t>
  </si>
  <si>
    <t>Burkina Faso, Mali, Mauritania, Niger, Senegal, Chad</t>
  </si>
  <si>
    <t>Guinea, Senegal</t>
  </si>
  <si>
    <t>Benin, Burkina Faso, Ethiopia, India, Kenya, Madagascar, Tunisia</t>
  </si>
  <si>
    <t>Burkina Faso, Mali, Niger, Senegal</t>
  </si>
  <si>
    <t>Burkina Faso, Benin, Togo</t>
  </si>
  <si>
    <t>Burkina Faso, Ghana, Benin, Togo, Côte d'Ivoire, Cameroon, Guinea, Mali, Mauritania, Niger, Nigeria, Senegal, Chad (in cross-border areas)</t>
  </si>
  <si>
    <t>Côte d'Ivoire, Niger, Nigeria, Cameroon, Benin, Chad, Mali, Burkina Faso, Guinea</t>
  </si>
  <si>
    <t>Guinea, Côte d'Ivoire, Togo, Ghana, Benin</t>
  </si>
  <si>
    <t>Selection by KLCD</t>
  </si>
  <si>
    <t>Security, Migration and Transhumance</t>
  </si>
  <si>
    <t>PRADEP- AOS - Regional Programme to Support the Development of the Pastoral Economy in West Africa and the Sahel</t>
  </si>
  <si>
    <t>Improve and enhance the contribution of the livestock sector to the transformation of sustainable food systems and to inclusive and resilient green growth in the economies of West Africa and the Sahel region.</t>
  </si>
  <si>
    <t>Pastoralist households and domestic ruminant herds are protected against transboundary animal and zoonotic diseases
The sustainable and shock-resistant competitiveness of value chains and the living conditions of pastoralist and agro-pastoralist households are improved</t>
  </si>
  <si>
    <t>Responsible governance of transboundary natural resources is strengthened  The regional and territorial policy and regulatory framework is supportive of transhumance, livestock trade and the movement of quality inputs
The regional and territorial policy and regulatory framework is supportive of transhumance, livestock trade and the movement of quality inputs</t>
  </si>
  <si>
    <t>Areas: 
Western Corridor territorial component (Senegal, Guinea, Mali and Mauritania), 
Central Corridor territorial component (Burkina Faso, Benin, Ghana, Togo, Niger)
Lake Chad Zone territorial component (Niger, Chad, Nigeria and Cameroon).</t>
  </si>
  <si>
    <t>Regional Project to Support Pastoralism in the Sahel - Phase 2</t>
  </si>
  <si>
    <t>Strengthen the resilience of pastoralists and agro-pastoralists in certain targeted areas of the Sahel region.</t>
  </si>
  <si>
    <t>Improving animal health and controlling veterinary medicines
Improving livestock value chains
Improving social and economic inclusion, young people and women</t>
  </si>
  <si>
    <t>Sustainable landscape management and improved governance</t>
  </si>
  <si>
    <t>Project to strengthen and innovate information systems for food and nutrition security in the Sahel and West Africa (PRISISAN)</t>
  </si>
  <si>
    <t>Improving the resilience of food systems to the multifactorial risks affecting the target countries</t>
  </si>
  <si>
    <t>Strengthening information systems:
PRISISAN-AOS seeks to improve the quality and relevance of data and information used for decision-making on food and nutrition security. 
Promoting innovation:
The project encourages the development and adoption of new technologies and approaches for collecting, analysing and disseminating information.
Increasing the resilience of food systems:
By improving information systems, the project aims to help countries in the Sahel and West Africa to better anticipate, prevent and manage food crises.</t>
  </si>
  <si>
    <t>Facilitating collaboration:
PRISISAN-AOS seeks to create synergies between the various actors involved in food security, including policymakers, international organisations and the private sector.</t>
  </si>
  <si>
    <t>Research and innovation project for productive, resilient and healthy agro-pastoral systems in West Africa ‘PRISMA’</t>
  </si>
  <si>
    <t>Contribute to an agro-ecological transformation of agro-pastoral systems that is adapted to climate change, making them more productive, resilient and healthy for animals, humans and the environment.</t>
  </si>
  <si>
    <t xml:space="preserve">Improve the availability of and access to pastoral resources through sustainable management practices adapted to climate change, tested by research and implemented by technical and social actors. The project will build on existing initiatives for the restoration and alternative management of pastoral resources. It will evaluate and test carbon credit mechanisms to promote climate change mitigation initiatives in agro-pastoral areas and encourage their scaling up.
Improve the availability of and access to quality livestock feed at the regional level through improved production and distribution organisation. The project will improve the distribution of livestock feed through storage banks. It will strengthen the production of quality livestock feed and put in place mechanisms to ensure its availability during the lean season through the development of index-based insurance. It will provide technical support to stakeholders for the production of livestock feed and the estimation of exceptional import needs;
Limit the risks to human health associated with the consumption of local milk through better control of zoonoses in the pastoral livestock sector. The project will provide data on the prevalence of zoonoses, strengthen the capacities of epidemiological surveillance networks, collaboratively diagnose the access of actors in the milk sector to epidemiological information, and facilitate the co-creation with the actors concerned of innovative solutions for the prevention or management of zoonoses in the milk sector. </t>
  </si>
  <si>
    <t>Ensure coherent consultation with key stakeholders who are influential and potentially impacted by the Action, and engage in dialogue with decision-makers to improve national and regional sectoral policies and strategies for pastoral livestock farming. The project will facilitate consultation between various stakeholders, support policy dialogue, disseminate information produced by the project, and raise awareness and provide training for stakeholders, particularly at high-level events.</t>
  </si>
  <si>
    <t>Regional Project to Support Pastoralism and Livestock Marketing in the Cameroon-Nigeria-Chad Cross-Border Territories ‘PASCO’</t>
  </si>
  <si>
    <t>The aim of the project is to improve and enhance the contribution of the livestock sector to the transformation of sustainable food systems and to inclusive and resilient green growth in the economies of the Lake Chad Basin countries.
Its specific objective is to strengthen the resilience of pastoralist and agro-pastoralist households, as well as actors in the livestock sector, to climate, security and economic shocks in the Lake Chad region, in Chad, Nigeria and Cameroon.</t>
  </si>
  <si>
    <t>Strengthen the resilience of livestock value chains to climate and security shocks, thereby contributing to enhancing their competitiveness and to the sustainable and inclusive improvement of the living conditions of pastoral and agro-pastoral households.</t>
  </si>
  <si>
    <t>Strengthen the various relevant policy and regulatory frameworks to promote transhumance and cross-border livestock trade and ensure the active participation of women and men in decision-making and policy dialogue.</t>
  </si>
  <si>
    <t>Economic development project for the agro-pastoral sector and joint governance of territories ‘PROACT’</t>
  </si>
  <si>
    <t>Improve the living conditions of nearly 290,000 people by increasing the productivity of their livestock and supporting the promotion of products in the sector (processing and marketing of dairy and meat products).</t>
  </si>
  <si>
    <t>The PROACT project proposes a cross-border approach between Senegal and Guinea, focusing on the sector through a two-tiered economic gateway: work on the tax benefits for local authorities and the development of activities that generate jobs and income linked to the sector in the areas where the animals are kept and pass through. In fact, highlighting the economic impact of agropastoralism will help to positively change the perception of livestock farming at the local level and move away from a conflict-based approach, by promoting dialogue and creating conditions for easing tensions.</t>
  </si>
  <si>
    <t>enable key players in the sector, decentralised and deconcentrated authorities to define relevant strategies for the coherent development of the sector in their territories; establish a shared governance model for the agropastoral sector</t>
  </si>
  <si>
    <t>Protecting and restoring soils for food and climate protection (ProSol)</t>
  </si>
  <si>
    <t>Agroecological approaches are being implemented on a large scale in selected partner countries in order to protect soils for the benefit of the environment and climate and to restore soils that have become infertile.</t>
  </si>
  <si>
    <t>The programme supports smallholder farmers who are learning to protect their land from erosion using agroecological and climate-smart methods, as well as to restore and preserve soil fertility. To this end, it offers training and advice to farmers and agricultural extension workers.</t>
  </si>
  <si>
    <t>By working with public institutions, scientific and research circles, the private sector and civil society, the programme creates the overall conditions that promote change in the agricultural and food system.</t>
  </si>
  <si>
    <t>Integrated Management of the W-Arly-Pendjari Cross-Border Complex (GIC-WAP) - Phase 2</t>
  </si>
  <si>
    <t>Implement actions in line with the current situation, the key elements of the WAP tripartite agreement for the W-Arly-Pendjari Biosphere Reserve (RBT-WAP) and the WAP Complex, particularly in terms of institutionalised cross-border cooperation and strengthening the resilience of the population in peripheral areas. 
The sustainable use and local revenues based on management of natural resources surrounding the protected areas are improved.
The governance of the Landscape is coordinated by a regional secretary.
Benin, Burkina Faso and Niger are implementing the agreement on joint management of the transboundary biosphere reserve in the WAP region.</t>
  </si>
  <si>
    <t>The conditions for profitable, sustainable, inclusive and biodiversity-friendly use of community-managed land on the periphery of the RBT-WAP have improved.</t>
  </si>
  <si>
    <t>The management support system for park managers and local territorial administrations has been strengthened to develop value chains (VCs) that benefit the population in the peripheral zone of the RBT-WAP.</t>
  </si>
  <si>
    <t>The conditions for cross-border political cooperation between Benin, Burkina Faso and Niger to protect the W-Arly-Pendjari Biosphere Reserve have improved.</t>
  </si>
  <si>
    <t>PROJECT TO SUPPORT THE WEST AFRICAN SAVANNAH FOUNDATION (PASOA)</t>
  </si>
  <si>
    <t>Strengthening social cohesion and community structures: Establishment or strengthening of 30 Community Conservation Committees (CCC), involving 174 community focal points and the training of 250 local leaders.</t>
  </si>
  <si>
    <t>Development of alternative income sources: Implementation of 250 sustainable income-generating activities (IGAs), directly benefiting 1,500 people and stimulating the local economy.</t>
  </si>
  <si>
    <t>OG: Increase the resilience and social cohesion of communities living near protected areas in order to bring greater stability, conducive to the development and conservation of natural spaces.
OS: Ensure the sustainable and participatory management and use of protected natural areas to better combat trafficking.
R1: Social cohesion within communities is strengthened in the 23 target municipalities by promoting inclusive local development and combating trafficking by the end of 2025.
R2: Communities have alternative sources of income thanks to the establishment of 250 AGRs by the end of 2025.
R3: Social safety net programmes are put in place to protect the most vulnerable populations.</t>
  </si>
  <si>
    <t>Resilient Communities Project - Project to support sustainable and participatory management of protected areas for more effective combating of trafficking in natural resources in Burkina Faso and Ghana</t>
  </si>
  <si>
    <t>PIDACC - Integrated Programme for Development and Adaptation to Climate Change in the Niger Basin</t>
  </si>
  <si>
    <t>Contribute to improving the resilience of the Niger River ecosystems and populations through sustainable natural resource management. Specifically, it aims to
: i) preserve the ecosystems of the Basin, in particular by reducing the silting process of the Niger River
; and ii) improve the resilience of production systems and populations.</t>
  </si>
  <si>
    <t>ABN (regional level)</t>
  </si>
  <si>
    <t>Preserving the basin's ecosystems, particularly by reducing the silting up of the Niger River
Protecting resources and ecosystems
Water and soil conservation activities, restoration of degraded land, control of invasive plants, reforestation, control of bush fires, natural regeneration, dune stabilisation, protection of riverbanks and ravines
Combating erosion and silting
Strategic Environmental and Social Assessment (SESA) of mining activities
Updating the status of water pollution in the Niger River
Community awareness</t>
  </si>
  <si>
    <t>Improving the resilience of production systems and populations
Development of multi-purpose and community infrastructure
Specific facilities (pastoral (watering holes, passageways), fish farming, biodigesters, irrigated areas)
Support measures and social protection
Development of value chains (fish farming, forestry, agroforestry, agriculture, livestock farming, NTFPs, seeds)
Support for SMEs for young people
Training in female leadership and sustainable use of natural resources</t>
  </si>
  <si>
    <t>Strengthening Shared Management of Natural Resources
Establishment of a regional early warning system in the Niger Basin
Development of an Integrated Water Resources Management (IWRM) action plan
Development of a Climate Change Adaptation Strategy
Development of the IWRM/Climate Action Plan for the Niger Basin
Development of participatory development plans, development and management master plans, and municipal Climate Change Adaptation Plans</t>
  </si>
  <si>
    <t>Regional Climate Thematic Portfolio</t>
  </si>
  <si>
    <t>Centre of Excellence for Biodiversity and Ecosystems in West Africa (CEBio-Eco/AO)</t>
  </si>
  <si>
    <t>Promote the use of the best scientific knowledge and data to support policies and decision-making processes related to the conservation and sustainable use of biodiversity and protected areas in West Africa.</t>
  </si>
  <si>
    <t>The Centre of Excellence for Biodiversity and Ecosystems in West Africa collects, harmonises and synthesises information on biodiversity and ecosystems in West Africa at the local, national and regional levels, and makes it accessible to beneficiaries through a regional reference information system (RRIS).  
CEBio produces scientific and policy analyses to support decision-making. 
CEBio facilitates more informed decision-making through improved human capacity, a strong institutional framework and a better network of information holders.</t>
  </si>
  <si>
    <t>contribute to establishing a solid institutional framework in support of sustainable and inclusive development in West Africa.</t>
  </si>
  <si>
    <t>Support the consolidation of ongoing institutional and operational reforms at the level of the WAEMU Commission and BOAD.</t>
  </si>
  <si>
    <t>Programme to support institutional capacity building for the WAEMU Commission and BOAD (PARCI III)</t>
  </si>
  <si>
    <t>Ensuring the integrated and sustainable use of natural and water resources in the Corubal basin through enhanced cross-border cooperation and governance</t>
  </si>
  <si>
    <t>Implementation of pilot demonstration projects (at the country and basin levels) for natural resource management and improvement of beneficiaries' incomes.</t>
  </si>
  <si>
    <t>Assessment and planning for the development of the Koliba-Corubal basin, and strengthening its governance institutions</t>
  </si>
  <si>
    <t>The institutional and technical capacities of local and regional authorities are strengthened with a view to improving cross-border governance.
The institutional and technical capacities of local actors are strengthened with a view to co-creating greater security and social cohesion.</t>
  </si>
  <si>
    <t>Access to local economic development opportunities for women, young people and other vulnerable groups is improved.</t>
  </si>
  <si>
    <t>Improving human security conditions in terms of governance, social cohesion and economic development at the local and cross-border levels in selected border areas of Burkina Faso, Côte d'Ivoire, Ghana and Mali.</t>
  </si>
  <si>
    <t>Improve integrated natural resource management and sustainably restore natural ecosystems in the Sahel in the fight against desertification and the negative consequences of climate change in order to strengthen resilience.</t>
  </si>
  <si>
    <t>The second area relates to improving access to basic social services, cross-border commercial services, sustainable productivity and the development of agro-pastoral and fisheries sectors. This involves the provision of basic social infrastructure and services in areas with major deficits, including in municipalities hosting displaced persons. The infrastructure is designed to strengthen cross-border trade and economic dynamics and agro-pastoral developments in support of the development of these sectors. This axis should be implemented in conjunction with ongoing initiatives, for example within the framework of the PRADEP-AOS3 programme. A final component of this priority will develop support and assistance mechanisms for the development of integrated value chains to create jobs and income for women and young people.</t>
  </si>
  <si>
    <t>The first area involves supporting cross-border community vigilance initiatives focusing on natural resources, transhumance, insecurity and social cohesion. This will involve strengthening institutional frameworks for cross-border cooperation and exchanges between local actors, supporting the implementation of integrated cross-border territorial tools and supporting the development of cross-border initiatives in these different areas. It will also increase the skills and means of action of civil society organisations in terms of citizenship and involvement in development actions and will promote exchanges between civil society actors and local authorities.</t>
  </si>
  <si>
    <t>Peaceful and inclusive transhumance project in the Lake Chad basin ‘PETRA’</t>
  </si>
  <si>
    <t>Contribute to crisis prevention and peaceful conflict management in the context of (cross-border) transhumance in the Lake Chad region.</t>
  </si>
  <si>
    <t>‘APAC’ Support for Populations Affected by the Sahelian Crisis in northern Guinea, Côte d'Ivoire, Ghana, Togo and Benin</t>
  </si>
  <si>
    <t>Contributing to the socio-economic resilience of cross-border territories in the face of the security crisis</t>
  </si>
  <si>
    <t>Livestock mobility/trade is better understood and accepted by local stakeholders. This focus area will help to strengthen the understanding of local decision-makers and the general population regarding the challenges of livestock mobility and trade. Ultimately, the goal is to improve coexistence between communities.
The livelihoods of households made vulnerable by the crisis are strengthened and diversified through emergency actions such as the distribution of basic necessities kits, animal health operations, cash-for-work programmes, the distribution of breeding stock for small ruminants, the development of economic activities, the granting of microcredits, and vocational training for young people.</t>
  </si>
  <si>
    <t>Access to and management of natural resources is improved, in particular through the construction or rehabilitation of water points and the strengthening of local committees' capacities to manage the many existing pastoral developments.
Livestock mobility/supply chains and the resulting economic problems are better anticipated and co-managed by key local actors. This axis will be based, among other things, on strengthening inter-community relations, supervising the management of pastoral facilities and market infrastructure, community monitoring relays, spaces for dialogue, and implementing aid actions decided by the co-management committees of localised intervention funds.</t>
  </si>
  <si>
    <t>Terre</t>
  </si>
  <si>
    <t>Océan</t>
  </si>
  <si>
    <t>Savannes Ouest Africaines</t>
  </si>
  <si>
    <t>Savannes et Deserts Ouest Africaines</t>
  </si>
  <si>
    <t>Tous</t>
  </si>
  <si>
    <t>Savannes et Forêts Ouest Africaines</t>
  </si>
  <si>
    <t>Golfe de Guinée</t>
  </si>
  <si>
    <t>Forêts Guinéennes</t>
  </si>
  <si>
    <t xml:space="preserve"> Savanes d'Afrique occidentale,  forêts du bassin du Congo</t>
  </si>
  <si>
    <t>Paysages de transhumance en Afrique occidentale et centrale</t>
  </si>
  <si>
    <t>Agence de financement</t>
  </si>
  <si>
    <t>Terre/Océan</t>
  </si>
  <si>
    <t>Burkina Faso, Ghana, Bénin, Togo, Côte d'Ivoire, Cameroun, Guinée, Mali, Mauritanie, Niger, Nigeria, Sénégal, Tchad (dans les zones transfrontalières)</t>
  </si>
  <si>
    <t xml:space="preserve">Please find hereafter INDICATIVE activities related with Objective 3 (Enhance marine and coastal resilience) of the programme:
Activities relating to Output 3.1 – MPA network extension and its management is supported, including developing a proposal of MPA in areas beyond national jurisdiction
- Develop awareness of the importance of MPAs for coastal states (including for climate change adaptation and mitigation). 
- Reinforcing the capacity of regional organizations (e.g. RAMPAO), CSO and local organisations to support WA MPAs from a Regional approach.
- Identify,  coastal and marine (incl. offshore) sites that may benefit of being under a specific protection scheme (using a multi-criteria approach)
- Support coastal countries to possibly establish MPAs in the identified sites within the frame of the Regional Network for MPAs (e.g. through RAMPAO) in coordination with the MSP activities (output 1.4)
- Support the identification of potential set of offshore sites (located on canyons for instance) for high sea MPA in West Africa . Suport the development of a proposal of regulatory framework to be submitted to the future BBNJ Scientific and advisory body and COP. 
- Concertation among users (fishermen, women, young people, fossil fuel industry, etc.), stakeholders (environmental agencies and NGOs, etc.) and authorities for the establishment of potential offshore MPAs. 
Activities relating to Output 3.2 – Nature-based solutions implemented to prevent degradation and restore degraded ecosystems
- Suipport the identification of the major threats to MPAs and sensitive areas, factors of vulnerability (external pressures including climate change and pollution from watersheds) in West Africa.
- Preparation, organization and launching of a selection process for consortium of national/regional CSOs/NGOS with regional approach for protection of marine ecosystems. Promote the implementation of NBS in selected sites.
- Awareness of the NBS and the scaling-up perspectives. Comment from Sénégal: If we are considering only the Coastal and Marine Conservation and Resilience component, the amount will be 17 MEUR, so the percentage contribution to NaturAfrica would be roughly 29%   </t>
  </si>
  <si>
    <t>francisco.pacheco-vieira@ec.europa.eu; pedro.campo-llopis@ec.europa.eu Sénégal: Baptiste Bobillier</t>
  </si>
  <si>
    <t>Burkina Faso, Mali, Niger, Sénégal</t>
  </si>
  <si>
    <t>Régional: https://www.diplomatie.be/oda/64427_LEGAL_AGREEMENT_NN3986_NER21004_BO_Klimaatportefeuille_-_regionaal_luik.pdf
Burkina Faso: https://open.enabel.be/fr/BFA/2535/p/portefeuille-regional-thematique-climat-volet-burkina-faso-2022-2026.html
Sénégal: https://www.diplomatie.be/oda/64532_PROGDESCR_2021_1972_11Bijlage6eAnnexe_CS_PortClimat_voletSénégal_NN3990_vf06122021.pdf
Niger: https://open.enabel.be/en/NER/2698/updates/portefeuille-rgional-thmatique-climat-volet-niger-2022-2026.html#:~:text=Portefeuille%20Régional%20Thématique%20Climat%20-%20Volet%20Niger%202022%20-%202026,-‹%20›&amp;text=Le%20Portefeuille%20Thématique%20Climat%20Sahel,et%20les%20mêmes%20Objectifs%20Spécifiques.
Mali: https://open.enabel.be/fr/MLI/2533/p/portefeuille-regional-thematique-climat-volet-mali-2022-2026.html</t>
  </si>
  <si>
    <t>https://coginta.org/projets/projet-resilience-et-stabilite-des-regions-frontalieres-Sénégal-mali-guinee-3-frontieres/#:~:text=Objectifs%20spécifiques%20*%20Réduire%20les%20risques%20de,la%20cohésion%20sociale%2C%20à%20travers%20l%27orpaillage%20artisanal.</t>
  </si>
  <si>
    <t>Burkina Faso, Mali, Mauritanie, Niger, Sénégal, Tchad</t>
  </si>
  <si>
    <t>Waza-Logone-Lake Tchad, Gashaka-Faro-Bouba-Ndji-da-Binder</t>
  </si>
  <si>
    <t>Afrique</t>
  </si>
  <si>
    <t>Cameroun, Tchad, Nigeria</t>
  </si>
  <si>
    <t>Guinée, Sénégal</t>
  </si>
  <si>
    <t>Guinée, Guinée-Bissau</t>
  </si>
  <si>
    <t>Bénin, Burkina Faso, Niger</t>
  </si>
  <si>
    <t>Horst Oebel, Head of Program Bénin (horst.oebel@giz.de)</t>
  </si>
  <si>
    <t>Côte d'Ivoire, Niger, Nigeria, Cameroun, Bénin, Tchad, Mali, Burkina Faso, Guinée</t>
  </si>
  <si>
    <t>Bénin: https://eau-mines.gouv.bj/projet/programme-integre-developpement-adaptation-changement-climatique-dans-bassin-niger-pidacc-composante-Bénin/#:~:text=Le%20PIDACC%20se%20justifie%20par,principales%20zones%20humides%20du%20bassin.</t>
  </si>
  <si>
    <t>Burkina Faso, Bénin, Togo</t>
  </si>
  <si>
    <t>Bénin, Côte d'Ivoire, Ghana, Togo</t>
  </si>
  <si>
    <t>https://www.unhcr.org/africa/news/press-releases/european-union-steps-support-people-displaced-sahel-coastal-countries#:~:text=Press%20releases-,European%20Union%20steps%20up%20support%20for%20people%20displaced%20from%20the,areas%20of%20Togo%20and%20Bénin.</t>
  </si>
  <si>
    <t>Guinée, Côte d'Ivoire, Togo, Ghana, Bénin</t>
  </si>
  <si>
    <t>https://gevapaf.org/lancement-du-projet-dappui-aux-populations-affectees-par-la-crise-sahelienne-apac-au-nord-de-la-guinee-de-la-cote-divoire-du-ghana-du-togo-et-du-Bénin</t>
  </si>
  <si>
    <t>Bénin, Burkina Faso, Ethiopie, Inde, Kenya, Madagascar, Tunisie</t>
  </si>
  <si>
    <t>Afrique de l'Ouest</t>
  </si>
  <si>
    <t>Pays côtiers 13 pays : Bénin, Côte d'Ivoire, Cap-Vert, 
Gambie, Ghana, Guinée, Guinée-Bissau, Libéria, 
Mauritanie, Nigéria, Sénégal, Sierra Leone, Togo</t>
  </si>
  <si>
    <t>Tchad, Cameroun, Nigeria, Niger</t>
  </si>
  <si>
    <t xml:space="preserve">Régional: https://www.praps-cilss.org
Burkina Faso: https://praps2-burkina.bf
Mauritanie: https://praps2.mr
Sénégal: https://praps.sn/v2
Niger: https://praps2niger.ne
Mali: https://praps2mali.ml
Chad: https://praps2Chad.org
</t>
  </si>
  <si>
    <t>Cameroon, Chad, Nigeria</t>
  </si>
  <si>
    <t>Jocelin GBAGUIDI, rue de la CNARR, porte 123, quartier Sabangali, N’Djaména, Chad
Tel : +235 68 46 39 25 ; E-mail : j.gbaguidi@projet-pasco.org
Cédric BERNARD, IRAM, Montpellier, France
E-mail : c.bernard@iram-fr.org</t>
  </si>
  <si>
    <t>Chad, Cameroon, Nigeria, Niger</t>
  </si>
  <si>
    <t>KLCD N°</t>
  </si>
  <si>
    <t>Paysages et zones protégées dans le paysage (à titre indicatif)</t>
  </si>
  <si>
    <t>Thématiques principales</t>
  </si>
  <si>
    <t>Agriculture, élevage, nutrition</t>
  </si>
  <si>
    <t>Conservation, Economie Verte et Gouvernance</t>
  </si>
  <si>
    <t>Sécurité, migration et transhumance</t>
  </si>
  <si>
    <t>Conservation, Green Economy and Governance</t>
  </si>
  <si>
    <t>Période d'implémentation</t>
  </si>
  <si>
    <t>Nom du programme</t>
  </si>
  <si>
    <t>Regreening Africa Phase 2 : Inverser la dégradation des terres en développant le programme d'agriculture pérenne</t>
  </si>
  <si>
    <t>Gestion transfrontalière intégrée des ressources en eau dans le bassin de Corrubal (Guinée-Bissau et Guinée)</t>
  </si>
  <si>
    <t>Soutien à la résilience des personnes déplacées de force et des communautés d'accueil dans le nord du Bénin, en Côte d'Ivoire, au Ghana et au Togo</t>
  </si>
  <si>
    <t>Programme multidimensionnel de sécurité et de stabilisation en Afrique occidentale et centrale (SECSTA)</t>
  </si>
  <si>
    <t>Résumé/Objectif général</t>
  </si>
  <si>
    <t>Vise à augmenter les revenus et à améliorer les moyens de subsistance, la sécurité alimentaire et nutritionnelle, ainsi que la sécurité des petits exploitants agricoles organisés et des agriculteurs familiaux dans les pays d'Afrique, des Caraïbes et du Pacifique en renforçant les organisations agricoles régionales, nationales et locales.</t>
  </si>
  <si>
    <t>Mettre en œuvre des actions en conformité avec la situation acutelle, les éléments essentiels de l'accord tripartite du WAP pour la Réserve de biosphère du complexe W-Arly-Pendjari (RBT-WAP) et le Bien Complexe WAP, en particulier dans la coopération transfrontalière institutionnalisée et le renforcement de la résilience de la population des zones périphériques. 
L'utilisation durable et les revenus locaux issus de la gestion des ressources naturelles autour des zones protégées sont améliorés.
La gouvernance du paysage est coordonnée par un secrétaire régional.
Le Bénin, le Burkina Faso et le Niger mettent en œuvre l'accord sur la gestion conjointe de la réserve de biosphère transfrontalière dans la région du WAP.</t>
  </si>
  <si>
    <t>Afin de protéger durablement la richesse naturelle unique des parcs W-Arly – Pendjari et d'améliorer les conditions de vie des communautés voisines, l'AFD et le FFEM soutiennent les activités régionales de la Fondation et son travail en périphérie des zones protégées en garantissant ses ressources financières.</t>
  </si>
  <si>
    <t>Lutter contre la perte de biodiversité en restaurant et en protégeant un réseau d'aires protégées et d'écosystèmes à haute valeur ajoutée, et en encourageant la gestion durable des paysages environnants, tout en créant des revenus et des emplois décents dans les secteurs verts pour les populations locales.</t>
  </si>
  <si>
    <t>Lutter contre la dégradation des sols, améliorer les moyens de subsistance des communautés et leur résilience face au changement climatique, et restaurer les écosystèmes à travers le Sahel et la Corne de l'Afrique.</t>
  </si>
  <si>
    <t>Améliorer la gestion intégrée des ressources naturelles et restaurer durablement les écosystèmes naturels au Sahel afin de lutter contre la désertification et les conséquences négatives des changements climatiques, renforçant ainsi la résilience des populations vulnérables du Sahel.</t>
  </si>
  <si>
    <t xml:space="preserve"> Prévenir et atténuer l'impact des conflits locaux dans les zones frontalières.</t>
  </si>
  <si>
    <t>Renforcer la résilience tant des populations déplacées que des communautés qui les accueillent.</t>
  </si>
  <si>
    <t>Soutenir les efforts en faveur de la stabilité et lutter contre l'extrémisme violent, le terrorisme et la criminalité transnationale organisée en Afrique occidentale et centrale</t>
  </si>
  <si>
    <t>Zones: 
Composante territoriale Couloir Ouest (Sénégal, Guinée, Mali et Mauritanie), 
Composante territoriale Couloir Centre (Burkina Faso, Bénin, Ghana, Togo, Niger)
Composante territoriale Zone du Lac Tchad (Niger, Tchad, Nigeria et Cameroun).</t>
  </si>
  <si>
    <t xml:space="preserve">Régional: https://www.praps-cilss.org
Burkina Faso: https://praps2-burkina.bf
Mauritanie: https://praps2.mr
Sénégal: https://praps.sn/v2
Niger: https://praps2niger.ne
Mali: https://praps2mali.ml
Tchad: https://praps2Tchad.org
</t>
  </si>
  <si>
    <t>Projet Régional d’Appui au Pastoralisme et à la Commercialisation du Bétail dans les territoires transfrontaliers Cameroun-Nigeria-Tchad "PASCO"</t>
  </si>
  <si>
    <t>La finalité du projet est d’améliorer et valoriser la
contribution du secteur de l'élevage à la transformation des
systèmes alimentaires durables et à une croissance verte inclusive et
résiliente des économies des pays du bassin du Lac Tchad
Son objectif spécifique est de renforcer la
résilience des ménages de pasteurs et d’agro-pasteurs, ainsi que
des acteurs des filières d’élevage, face aux chocs climatiques,
sécuritaires et économiques dans les territoires du Lac Tchad, au
Tchad, Nigeria et Cameroun</t>
  </si>
  <si>
    <t>Partenaire(s) d'implémentation</t>
  </si>
  <si>
    <t>Consortium d'ONG /CILLS/CEDEAO</t>
  </si>
  <si>
    <t>Fonds fiduciaire pour la conservation</t>
  </si>
  <si>
    <t>Mise en œuvre de plans de gestion et de plans de cogestion, y compris des plans de financement durable à long terme pour les aires protégées, les zones protégées et autres sites désignés. (par exemple, compensations, crédits carbone, PSE)</t>
  </si>
  <si>
    <t>Le programme soutiendra la gestion (protection et restauration) et la surveillance des zones marines et côtières protégées critiques (nationales et transfrontalières). Des approches innovantes pour une utilisation efficace et des mesures de conservation seront développées dans le but de préserver la biodiversité marine et côtière tout en contribuant au développement économique local et à l'adaptation au changement climatique.</t>
  </si>
  <si>
    <t>Restauration des terres</t>
  </si>
  <si>
    <t>Les acteurs locaux gèrent et utilisent les ressources naturelles de leur territoire de manière durable et inclusive en s'attaquant aux principales causes de la désertification et aux conséquences négatives des changements climatiques.</t>
  </si>
  <si>
    <t>Permettre aux organisations paysannes (OP) de fournir des services économiques à leurs membres afin d'améliorer leur accès aux marchés et au financement, et d'accroître leur production et la valeur ajoutée.
Soutenir le développement institutionnel des OP par le renforcement des capacités et aider à financer leurs coûts de fonctionnement.
Promouvoir le partage des connaissances et l'apprentissage entre pairs dans les domaines de la production, de la transformation et de la commercialisation.</t>
  </si>
  <si>
    <t>Activités génératrices de revenus dans les communautés voisines (élevage, lait, miel, filières de produits forestiers non ligneux)</t>
  </si>
  <si>
    <t>Utilisation durable des ressources naturelles par les communautés et développement de chaînes de valeur en collaboration avec les communautés et mises en œuvre en dehors des aires protégées (y compris la conservation de la biodiversité dans les zones identifiées comme « à haute valeur de conservation » (HCV) - par exemple dans les zones de conservation communautaires (CCZ), les forêts communautaires, etc.)</t>
  </si>
  <si>
    <t xml:space="preserve"> Le programme contribuera à créer les conditions propices à la stimulation des investissements dans les énergies renouvelables en Afrique de l'Ouest. Des investissements régionaux phares innovants, dans des projets liés aux ressources marines et à la pêche durables et résilients au changement climatique, seront identifiés et soutenus. Ceux-ci serviront de preuve de concept et joueront un rôle central pour inspirer d'autres investissements dans la région. En outre, le programme mettra en place un mécanisme d'assistance technique (AT) qui renforcera le rôle actif des acteurs (y compris les délégations de l'UE, les pays partenaires et le secteur privé) dans la région, afin de développer des activités concrètes résilientes au changement climatique et durables sur le plan environnemental, et de soutenir l'élaboration de propositions bancables comblant le fossé entre les investisseurs privés et publics et les IEFD.</t>
  </si>
  <si>
    <t>Développement de l'agroforesterie
Plantation et gestion des arbres
Jardinage domestique avec des arbres
Conservation des sols et de l'eau
Amélioration de la santé des sols
Pâturage durable
Gestion pastorale
Régénération naturelle gérée par les agriculteurs
Aider 200 000 ménages agricoles et pastoraux à adopter des pratiques de régénération rentables, à renforcer les entreprises rurales et à améliorer la résilience dans les zones arides d'Afrique.</t>
  </si>
  <si>
    <t>L'OIM soutiendra l'intégration des personnes déplacées et des réfugiés dans les systèmes alimentaires locaux en renforçant les coopératives communautaires afin de produire et de commercialiser des aliments nutritifs, de stimuler les moyens de subsistance et d'améliorer l'accès à une alimentation saine. Cette approche renforcera la résilience économique et la cohésion sociale dans les zones frontalières fragiles tout en renforçant les chaînes de valeur locales. À l'aide de la matrice de suivi des déplacements (IOM), l'OIM produira également des données essentielles sur la mobilité et les communautés afin d'éclairer la planification fondée sur des données probantes dans le nord du Togo et du Bénin.
Le UNHCR dirigera la collecte et l'analyse des données socio-économiques afin d'améliorer l'accès des réfugiés et des demandeurs d'asile aux services nationaux tels que l'éducation, la santé et les moyens de subsistance. Il accordera également la priorité à l'accès à des logements sûrs, dignes, résistants au climat et appropriés pour les plus vulnérables, tout en élargissant l'accès à l'électricité et à des solutions de cuisson propres dans les communautés mal desservies.
L'UNICEF améliorera l'accès à une éducation de qualité, sûre et inclusive pour les enfants déplacés, tout en renforçant la protection des enfants, la prévention de la violence sexiste et les mesures de protection contre l'exploitation et les abus sexuels. L'organisation encouragera également la poursuite de l'apprentissage et renforcera les capacités locales afin de favoriser la cohésion sociale.
Le PAM soutiendra les ménages vulnérables par des transferts monétaires polyvalents afin de les aider à subvenir à leurs besoins essentiels, en particulier alimentaires. Il s'efforcera également d'améliorer la nutrition et les moyens de subsistance, en mettant l'accent sur les femmes et les enfants, grâce à un soutien aux cantines scolaires. Afin d'aider les communautés à mieux faire face aux effets de la crise climatique, le PAM s'efforcera de renforcer la résilience au changement climatique et d'améliorer l'accès à l'eau pour l'agriculture et l'élevage.</t>
  </si>
  <si>
    <t>SECSTA soutient la gouvernance ciblée, la prévention des conflits et de la violence, la consolidation de la paix, ainsi que la prévention et la lutte contre l'extrémisme violent (P/CVE).</t>
  </si>
  <si>
    <t>ECONOMIE VERTE</t>
  </si>
  <si>
    <t xml:space="preserve">GOUVERNANCE </t>
  </si>
  <si>
    <t>Renforcer la capacité des organisations paysannes à influencer le dialogue politique et les mécanismes de gouvernance des chaînes de valeur.</t>
  </si>
  <si>
    <t>Renforcer les instances régionales de gouvernance du WAP
Renforcer les mesures de soutien et de résilience pour impliquer les communautés voisines dans la gestion durable des zones protégées</t>
  </si>
  <si>
    <t>Des plans d'aménagement du territoire locaux et stratégiques (y compris transfrontaliers) pour la gestion durable des écosystèmes forestiers et des corridors sont élaborés et mis en œuvre avec l'accord et la participation des parties prenantes.</t>
  </si>
  <si>
    <t>Le programme recherchera des moyens innovants pour renforcer et rendre plus efficaces les structures de gouvernance des ressources marines en Afrique de l'Ouest, par l'intermédiaire des organismes régionaux de pêche (ORP) existants, avec pour objectif principal d'améliorer la coordination régionale, l'application des accords et la réduction des formalités administratives afin de promouvoir les investissements. Il renforcera la collaboration entre les ORP existants, les délégations de l'UE, la DG MARE et l'Agence européenne de contrôle des pêches (AECP), en veillant à la cohérence avec les politiques de l'UE et les objectifs du gouvernement général.</t>
  </si>
  <si>
    <t>Créer un environnement favorable grâce à des politiques de soutien, au renforcement de la gouvernance locale, à l'autonomisation des femmes et des jeunes, et à l'augmentation des investissements afin d'encourager l'adoption généralisée de la restauration des terres.</t>
  </si>
  <si>
    <t>La collaboration et le partage d'informations et d'expertise entre les acteurs nationaux et régionaux sont renforcés afin de lutter efficacement contre la désertification et les conséquences négatives des changements climatiques, et de contribuer à la gestion durable des écosystèmes sahéliens.</t>
  </si>
  <si>
    <t>Budget total du Programme</t>
  </si>
  <si>
    <t>20.000.000€ (Pour la composante Afrique)</t>
  </si>
  <si>
    <t>Informations supplémentaires / commentaires sur le programme</t>
  </si>
  <si>
    <t>Extension du Programme</t>
  </si>
  <si>
    <t>Quatre composantes nationales (Burkina Faso, Niger, Mali et Sénégal) et une composante régionale. Cette dernière est conçue comme un outil facilitant l'échange d'informations et d'expertise ainsi que le renforcement des capacités, qui profitera aux composantes nationales et potentiellement à d'autres pays de la région.</t>
  </si>
  <si>
    <t>Personne de contact</t>
  </si>
  <si>
    <t>Site Web</t>
  </si>
  <si>
    <t>Lien vers des documents d'information</t>
  </si>
  <si>
    <t>Pays/Région</t>
  </si>
  <si>
    <t>Countries/ Region</t>
  </si>
  <si>
    <t>https://www.conservation.org/projects/guinean-forests-integrated-program</t>
  </si>
  <si>
    <t>Guinée-Bissau, Togo, Guinée, Sierra Leone, Liberia</t>
  </si>
  <si>
    <t>Guinea-Bissau, Togo, Guinea, Sierra Leone, and Liberia</t>
  </si>
  <si>
    <t>The program components for the Guinean Forests Integrated Program aim to generate multiple lasting environmental and socioeconomic benefits by implementing integrated and innovative strategies to combat land degradation and forest loss including:
Component 1: Gender-responsive land use planning and spatial analysis.
Component 2: Expand and improve management of forests in protected areas and OECMs.
Component 3: Sustainable land use linked to improved gender-responsive participatory and equitable forest management outside protected areas.
Component 4: Policy engagement to improve gender-responsive and inclusive enabling conditions for forest conservation and management.
Component 5: Regional cooperation, knowledge sharing, and learning.
Component 6: Monitoring and Evaluation (M&amp;E) framework</t>
  </si>
  <si>
    <t>Les composantes du Programme intégré pour les forêts guinéennes visent à générer de multiples avantages environnementaux et socio-économiques durables grâce à la mise en œuvre de stratégies intégrées et innovantes pour lutter contre la dégradation des terres et la déforestation, notamment :
Composante 1 : Planification de l'utilisation des terres et analyse spatiale tenant compte des questions de genre.
Composante 2 : Élargir et améliorer la gestion des forêts dans les zones protégées et les OECM.
Composante 3 : Utilisation durable des terres liée à une gestion forestière participative et équitable, tenant compte des questions de genre, en dehors des zones protégées.
Composante 4 : Engagement politique visant à améliorer les conditions favorables à la conservation et à la gestion des forêts, tenant compte des questions de genre et inclusives.
Composante 5 : Coopération régionale, partage des connaissances et apprentissage.
Composante 6 : Cadre de suivi et d'évaluation (S&amp;E).</t>
  </si>
  <si>
    <t>Le PETRA vise, entre autres, l'amélioration de la gestion des conflits et des crises liés au pastoralisme mobile, dont la mise en place et la vulgarisation des instruments de gouvernance en vue d'une transhumance transfrontalière inclusive</t>
  </si>
  <si>
    <t>Among other things, PETRA aims to improve the management of conflicts and crises related to mobile pastoralism, including the implementation and dissemination of governance tools for inclusive cross-border transhumance.</t>
  </si>
  <si>
    <t>Projet Régions transfrontalières pacifiques et résilientes dans les pays sahélo-côtiers Burkina Faso, Côte d’Ivoire, Ghana et Mali-Coopération transfrontalière (Peaceful and Resilient Borderlands I -SKBoWa project)</t>
  </si>
  <si>
    <t>Sénégal, Mali, Guinée</t>
  </si>
  <si>
    <t>a. Renforcer la résilience des communautés locales en i) améliorant l'accès inclusif aux services de base et ii) favorisant les activités génératrices de revenus inclusives via une approche fondée sur les chaînes de valeur (renforcement et formalisation de l'exploitation aurifère, entre autres), en mettant l'accent sur les femmes et les jeunes.</t>
  </si>
  <si>
    <t>b. Améliorer la sécurité locale en i) luttant contre les trafics illicites (y compris la traite des êtres humains) et la criminalité transfrontalière et ii) renforçant la coproduction de la sécurité (y compris les forces de sécurité intérieure, la société civile, les autorités locales, les femmes et les jeunes) afin de prévenir et de résoudre les conflits locaux et d'instaurer la confiance envers les autorités ;
c. Favoriser la coopération transfrontalière par le biais d'activités d'intérêt commun et d'un renforcement de la gouvernance locale (en fonction du contexte local, avec la participation inclusive des jeunes, des femmes, de la société civile et des autorités locales).</t>
  </si>
  <si>
    <t>TbD</t>
  </si>
  <si>
    <t>Peaceful and Resilient Cross-Border Regions in the Sahel-Coastal Countries of Burkina Faso, Côte d'Ivoire, Ghana, and Mali – Cross-Border Cooperation (Peaceful and Resilient Borderlands I -SKBoWa project)</t>
  </si>
  <si>
    <t>GIZ, COGINTA, HD</t>
  </si>
  <si>
    <t>a. Strengthening the resilience of local communities by i) improving inclusive access to basic services and ii) fostering inclusive income generating activities via value chains approach (reinforced and formalised gold mining among others), with a focus on women and youth</t>
  </si>
  <si>
    <t>b. Improving local security by i) fighting illegal trafficking (including trafficking in human beings) and cross-border crime and ii) reinforce security co-production (including internal security forces, civil society, local authorities, women and youth) to prevent and address local conflicts and building trust towards the authorities;
c. Fostering cross-border cooperation via common interest activities and strengthened local governance (according to the local context, inclusive participation of youth, women, civil society and local authorities).</t>
  </si>
  <si>
    <t>COMPONENT 1: Land use planning and spatial analysis
Outcome 1.1: Updated and expanded data and information base available 
Outcome 1.2: Integrated participatory land-use and spatial plans developed.
COMPONENT 2: Expand and improve management of forests in protected areas and OECMs.
Outcome 2.1: Expanded coverage of protected areas and OECMs 
Outcome 2.2: Improved management effectiveness of existing protected areas and OECMs</t>
  </si>
  <si>
    <t xml:space="preserve">COMPONENT 3: Sustainable land use linked to improved participatory and equitable forest management outside protected areas.
Outcome 3.1: Improved sustainability of productive sectors in forest landscapes 
Outcome 3.2: Improved inclusive and equitable access to local livelihoods and nature-friendly enterprises </t>
  </si>
  <si>
    <t>COMPONENT 3: Sustainable land use linked to improved participatory and equitable forest management outside protected areas.
Outcome 3.3: Strengthened inclusive community forest governance.
COMPONENT 4: Policy engagement to improve inclusive, equitable enabling conditions for forest conservation and management.
Outcome 4.1: Improved policy framework for inclusive, participatory land-use planning 
Outcome 4.2: Improved policies to foster an inclusive economic environment conducive to forest conservation, e.g., incentives, and reduction of perverse subsidies.
COMPONENT 5: Regional cooperation, knowledge sharing and learning.
Outcome 5.1: Gender-sensitive knowledge generation and exchange, including public awareness/communications.
Outcome 5.2: Enhanced coherence and synergies between projects and regional initiatives Outcome 5.3: Sustainable financing strategies formulated. Outcome 5.4: Enhanced basis for regional policy harmonization</t>
  </si>
  <si>
    <t>Improving the sustainable and integrated use of ocean resources in West Africa by stimulating inclusive economic growth
1.       Strengthen West Africa ocean governance ; 2.       Support innovative and sustainable Blue Economy growth ;3.       Enhance marine and coastal resilience</t>
  </si>
  <si>
    <t>COMPOSANTE 1 : Aménagement du territoire et analyse spatiale
Résultat 1.1 : Mise à jour et élargissement de la base de données et d'informations disponibles 
Résultat 1.2 : Élaboration de plans participatifs intégrés d'aménagement du territoire et d'aménagement spatial.
COMPOSANTE 2 : Élargir et améliorer la gestion des forêts dans les zones protégées et les OECM.
Résultat 2.1 : Couverture élargie des zones protégées et des OECM. 
Résultat 2.2 : Amélioration de l'efficacité de la gestion des zones protégées et des OECM existantes.
Traduit avec DeepL.com (version gratuite)</t>
  </si>
  <si>
    <t>COMPOSANTE 3 : Utilisation durable des terres liée à une gestion forestière participative et équitable améliorée en dehors des zones protégées.
Résultat 3.1 : Amélioration de la durabilité des secteurs productifs dans les paysages forestiers
Résultat 3.2 : Amélioration de l'accès inclusif et équitable aux moyens de subsistance locaux et aux entreprises respectueuses de la nature</t>
  </si>
  <si>
    <t>COMPOSANTE 3 : Utilisation durable des terres liée à une gestion forestière participative et équitable améliorée en dehors des zones protégées.
Résultat 3.3 : Renforcement de la gouvernance forestière communautaire inclusive.
COMPOSANTE 4 : Engagement politique visant à améliorer les conditions favorables inclusives et équitables pour la conservation et la gestion des forêts.
Résultat 4.1 : Amélioration du cadre politique pour une planification inclusive et participative de l'utilisation des terres. 
Résultat 4.2 : Amélioration des politiques visant à favoriser un environnement économique inclusif propice à la conservation des forêts, par exemple des incitations et la réduction des subventions perverses.
COMPOSANTE 5 : Coopération régionale, partage des connaissances et apprentissage.
Résultat 5.1 : Production et échange de connaissances sensibles au genre, y compris la sensibilisation du public et la communication.
Résultat 5.2 : Renforcement de la cohérence et des synergies entre les projets et les initiatives régionales. Résultat 5.3 : Élaboration de stratégies de financement durables. Résultat 5.4 : Renforcement des bases pour l'harmonisation des politiques régionales.</t>
  </si>
  <si>
    <t>Améliorer l'utilisation durable et intégrée des ressources océaniques en Afrique de l'Ouest en stimulant une croissance économique inclusive.
1. Renforcer la gouvernance océanique en Afrique de l'Ouest ; 2. Soutenir une croissance innovante et durable de l'économie bleue ; 3. Améliorer la résilience marine et côtière.</t>
  </si>
  <si>
    <t>2024-2030</t>
  </si>
  <si>
    <t>Global</t>
  </si>
  <si>
    <t>2023-2030</t>
  </si>
  <si>
    <t>L’objectif spécifique de cette action est de réduire le trafic d’espèces sauvages et de produits forestiers à l’échelle mondiale, en mettant l’accent sur la grande criminalité organisée, conformément à l’approche fondée sur l’égalité entre les hommes et les femmes et l’approche fondée sur les droits de l’homme. Elle contribuera donc i) à mettre un terme à l’extinction des espèces végétales et animales menacées et menacées, ii) à préserver des écosystèmes sains et fonctionnels et iii) à renforcer l’État de droit, conformément aux normes internationales en matière de genre et de droits de l’homme. 
Il soutiendra la coopération et la coordination interservices à différents niveaux en vue de recueillir et d’échanger des informations tout au long des chaînes d’approvisionnement, en associant les pays d’origine, de transit et de destination, en menant des enquêtes et en assurant la poursuite des réseaux criminels. Elle soutiendra le renforcement des systèmes nationaux de police, de justice et de contrôle aux frontières au moyen d’une approche combinant une assistance au traitement de cas spécifiques et un soutien ciblé à certains pays stratégiques d’Afrique, d’Asie-Pacifique et d’Amérique latine exposés au commerce illégal d’espèces sauvages dans le cadre d’une approche englobant l’ensemble du système. Elle renforcera également les procédures et systèmes de coopération régionale et interrégionale, y compris le suivi de l’abattage illégal des éléphants (MIKE) au niveau du continent africain, qui est utilisé comme indicateur du niveau de braconnage de cette espèce et de commerce illégal d’ivoire. Elle mettra en place un mécanisme de réaction rapide pour faire en sorte que les efforts de protection à long terme ne soient pas mis en péril par une augmentation soudaine du braconnage en raison d’un déplacement des activités criminelles, des conséquences de catastrophes naturelles ou de tout autre facteur extérieur inattendu. 
La mise en œuvre reposera sur le renforcement du partenariat entre les acteurs participant à la lutte contre le trafic d’espèces sauvages, y compris le Consortium international de lutte contre la criminalité liée aux espèces sauvages (ICCWC), les organisations de la société civile et les services répressifs des États membres de l’UE, le renforcement de la position de l’UE en tant que centre d’expertise et référence mondiale dans la lutte contre la criminalité organisée, conformément aux normes internationales en matière d’égalité entre les hommes et les femmes et de droits de l’homme. Elle assurera une synergie avec d’autres interventions régionales financées par l’UE, telles que les programmes EMPACT et El PAcCTO 2.0, et d’éventuelles autres initiatives nationales. 
Il assurera la continuité des actions antérieures de l’UE contre la criminalité liée aux espèces sauvages, y compris le soutien au consortium international de lutte contre la criminalité liée aux espèces sauvages (ICCWC), au programme de surveillance de l’abattage des éléphants et autres espèces menacées d’extinction (MIKES) et au programme de sauvetage rapide.</t>
  </si>
  <si>
    <t>International Consortium on Combating Wildlife Crime (ICCWC)</t>
  </si>
  <si>
    <t>Les actions du programme en faveur de la réduction du trafic d'espèces sauvages à l'echelle mondiale, profiteront à la conservation</t>
  </si>
  <si>
    <t>Aymeric ROUSSEL (Aymeric.ROUSSEL@ec.europa.eu)</t>
  </si>
  <si>
    <t>MILLOGO Adama (EEAS-OUAGADOUGOU) &lt;Adama.MILLOGO@eeas.europa.eu&gt;</t>
  </si>
  <si>
    <t>EU/AFD/FFEM</t>
  </si>
  <si>
    <t>Zones humides sahéliennes</t>
  </si>
  <si>
    <t>Mauritanie, Sénégal, Tchad</t>
  </si>
  <si>
    <t>3, 25, 26, 29</t>
  </si>
  <si>
    <t>Senegal River Delta, Waza-Logone-Lake Chad, Gashaka-Faro-Bouba-Ndji-da-Binder, Zakouma-Siniaka-Aouk</t>
  </si>
  <si>
    <t>https://www.fao.org/in-action/swm-programme/where-we-work/sahelian-wetlands/fr</t>
  </si>
  <si>
    <t>RESSOURCE+</t>
  </si>
  <si>
    <t>Le Projet RESSOURCE+ («Renforcement d’expertise au sud du Sahara sur les oiseaux d'eau et leur utilisation rationnelle en faveur des communautés et de leur environnement») vise à préserver les écosystèmes des zones humides, comprendre l'utilisation des oiseaux d'eau par les communautés rurales, promouvoir une gestion durable des zones humides, et proposer des solutions innovantes et un cadre juridique solide pour équilibrer développement humain et conservation de la biodiversité.</t>
  </si>
  <si>
    <t>Les activités du Projet RESSOURCE+ sont coordonnées par la FAO et mises en œuvre sur le terrain par des partenaires techniques reconnus pour leur expertise (Cirad, OMPO, OFB, Tour du Valat, Université de Liège), en collaboration avec les autorités nationales et les institutions locales en charge de la faune sauvage.</t>
  </si>
  <si>
    <t xml:space="preserve">
Composante 2: Gestion durable de la ressource «oiseaux d’eau»
En appui au Programme de dénombrement international des oiseaux d'eau (DIOE), des inventaires annuels à grande échelle ont été réalisés dans dix grandes zones humides sahéliennes afin de renforcer les connaissances sur les populations d’oiseaux d’eau dans le Sahel. Une base de données contenant toutes les données consolidées a été spécifiquement développée par le projet afin de faciliter le partage avec les accords internationaux concernés. Des études sur les prélèvements par la chasse et la consommation des oiseaux d’eau ont été menées dans tous les sites du projet, soulignant l’existence de filières commerciales vers les zones urbaines  dans le delta du Nil (Égypte) et le delta intérieur du Niger (Mali) et limitées à une consommation rurale ou un commerce au niveau local sur les autres sites. Au lac Fitri (Tchad), en recoupant les données de dénombrement avec celles sur les prises accessoires par les pêcheurs, on a observé des niveaux de prélèvements non durables pour cinq des huit espèces étudiées, malgré les incertitudes dues aux connaissances démographiques lacunaires. Nos études révèlent que les oiseaux d’eau jouent un rôle important dans la sécurité alimentaire de certaines communautés locales.
Composante 3: Conservation, gestion et développement rationnel des zones humides
Le projet a soutenu l’inscription de deux zones humides au titre de la Convention de  Ramsar et des actions de gestion:
Le delta intérieur du Khor Abu Habil au Soudan. Depuis 2017, des évaluations socio-économiques et des recensements d'oiseaux d'eau ont été menés en collaboration avec l'administration soudanaise de la faune sauvage et les communautés locales, permettant l’inscription (10 avril 2022) de cette zone humide d'importance internationale sur la liste des sites de la Convention de Ramsar.
La réserve communautaire des Trois Marigots dans le delta du fleuve Sénégal. Des études ont identifié/quantifié les principaux services écosystémiques et ont permis la rédaction d’un plan de gestion participatif de la réserve. La culture du nénuphar (Nymphaea alba) sur d'anciennes rizières abandonnées et reconverties est une initiative innovante, impliquant de nombreux groupes de femmes. Cette production respectueuse de l'environnement peut apporter une contribution précieuse à l'amélioration de la sécurité alimentaire et des conditions économiques des populations locales, tout en contribuant à maintenir ou restaurer des écosystèmes naturels favorables à la biodiversité.</t>
  </si>
  <si>
    <t>La réserve communautaire des Trois Marigots dans le delta du fleuve Sénégal. Des études ont identifié/quantifié les principaux services écosystémiques et ont permis la rédaction d’un plan de gestion participatif de la réserve. La culture du nénuphar (Nymphaea alba) sur d'anciennes rizières abandonnées et reconverties est une initiative innovante, impliquant de nombreux groupes de femmes. Cette production respectueuse de l'environnement peut apporter une contribution précieuse à l'amélioration de la sécurité alimentaire et des conditions économiques des populations locales, tout en contribuant à maintenir ou restaurer des écosystèmes naturels favorables à la biodiversité.</t>
  </si>
  <si>
    <t xml:space="preserve">Composante 1: Gouvernance et droits des communautés 
Une analyse de la conformité des lois et réglementations nationales avec les dispositions de la Convention de Ramsar et de l’Accord AEWA a été menée au Tchad, au Mali, au Sénégal, au Soudan et en Égypte. La Plateforme juridique du SWM Programme rend accessibles: (i) quatre analyses et des recommandations visant à aligner les cadres juridiques nationaux avec ces accords internationaux, (ii) tous les textes juridiques, règlements, stratégies et politiques relatifs à la conservation de la faune sauvage et la gestion des zones humides.
Composante 4: Renforcement des capacités et pérennisation
De très nombreuses formations, activités de renforcement des capacités et programmes de formation des formateurs ont été mis en œuvre par le projet, incluant la publication d’articles scientifiques dans des revues internationales ou de manuels méthodologiques ainsi que l’organisation d’ateliers techniques et de sessions pratiques de terrain. Afin de pérenniser ces outils d’apprentissage et d’appuyer l’émergence d’une communauté d’experts en matière de monitoring écologique des oiseaux d’eau, le Projet RESSOURCE développe un cours en ligne ouvert à tous (MOOC) intitulé «Identifier et dénombrer les oiseaux d'eau d'Afrique du Nord et du Sahel – Comment et dans quels buts?» (35 heures, 6 modules).   </t>
  </si>
  <si>
    <t>Sahelian wetlands</t>
  </si>
  <si>
    <t>Mauritania, Senegal, Chad</t>
  </si>
  <si>
    <t>RESSOURCE+ Project</t>
  </si>
  <si>
    <t>The RESSOURCE+ Project ("Strengthening Expertise in South Sahara on Birds and their Rational Use for Communities and their Environment") addresses these challenges and seeks to preserve wetland ecosystems, understand the use of waterbird populations by rural communities, and promote sustainable wetland management. RESSOURCE+ Project seeks innovative solutions and a robust legal framework to balance human development with biodiversity conservation.</t>
  </si>
  <si>
    <t>The RESSOURCE+ activities, coordinated by FAO, are implemented by technical partners recognized for their expertise (BirdLife Int., Cirad, OMPO, OFB, Tour du Valat, University of Liège, Wetlands Int.), in collaboration with national authorities and local wildlife institutions.</t>
  </si>
  <si>
    <t xml:space="preserve">Component 1: Community rights and governance
An analysis of the compliance of national legal and regulatory provisions with the obligations of the Ramsar Convention and the AEWA Agreement was undertaken for Chad, Mali, Senegal, Sudan and Egypt. Four analyses have been completed and are available on the SWM Programme Legal Hub. Recommendations have been made to align national legal frameworks with these international agreements. All relevant legal texts, regulations, strategies, and policies related to wildlife conservation and wetland management are available on the SWM Programme's Legal Hub.
Component 4: Capacity building and scaling up
Numerous training sessions, capacity-building activities, and training of trainers programs were conducted. These included publishing scientific articles in international journals, organizing technical workshops, and creating technical and methodological user guides In order to ensure the sustainability of these learning tools and support the emergence of a community of experts in ecological monitoring of waterbirds, the RESSOURCE Project is developing a free online Massive Open Online Course (MOOC) titled "Waterbirds census and identification in North Africa and the Sahel – How and for What Purposes?", featuring over 35 hours of learning divided into six modules.   </t>
  </si>
  <si>
    <t>Component 2: Sustainable management of the waterbird resource
Under the International Waterbird Census (IWC) scheme, large-scale annual waterbird inventories have been conducted in ten major Sahelian wetlands to enhance knowledge of waterbird populations. The data collected has been processed and consolidated into a database developed specifically by the project, ensuring easier data sharing with relevant international agreements. Studies on waterbird harvesting and consumption were carried out at all project sites, highlighting the Nile Delta in Egypt and the Inner Delta of Niger in Mali for having marketing chains to urban areas. In other sites, waterbirds are harvested for local rural consumption or trade. At lake Fitri in Chad the bird census data and by-catch data were cross-referenced, suggesting unsustainable levels of offtake for five of the eight investigated species, despite uncertainties due to limited demographic knowledge. We also highlighted that waterbirds play a significant role in food security for some local communities.
Output3
Component 3: Conservation, management and rational development of wetlands
The project has supported the Ramsar designation and management of two wetlands:
Khor Abu Habil Inland Delta in Sudan. Since 2017, socio-economic appraisals and waterbird censuses have been conducted in collaboration with the Sudanese Wildlife Administration and local communities. This collaboration led to the designation of Khor Abu Habil Inner Delta as a wetland of international importance under the Ramsar Convention on April 10, 2022.
Trois Marigots Community Reserve in the Senegal River Delta. Studies revealed and quantified the wetland's main ecosystem services, resulting in a participatory management plan of the reserve. An innovative initiative was the revival of the white-water lily (Nymphaea alba), on abandoned rice fields converted for its cultivation, involving local women's groups. This environmentally friendly production can make a valuable contribution to improving the food security and economic conditions of local populations, while helping to maintain natural ecosystems favorable to biodiversity.</t>
  </si>
  <si>
    <t>Trois Marigots Community Reserve in the Senegal River Delta. Studies revealed and quantified the wetland's main ecosystem services, resulting in a participatory management plan of the reserve. An innovative initiative was the revival of the white-water lily (Nymphaea alba), on abandoned rice fields converted for its cultivation, involving local women's groups. This environmentally friendly production can make a valuable contribution to improving the food security and economic conditions of local populations, while helping to maintain natural ecosystems favorable to biodiversity.</t>
  </si>
  <si>
    <t>https://www.fao.org/in-action/swm-programme/where-we-work/sahelian-wetlands/en</t>
  </si>
  <si>
    <t>All</t>
  </si>
  <si>
    <t xml:space="preserve">The specific objective of this action is to reduce trafficking in wildlife and forest products globally, with a focus on serious organized crime, in line with a gender-based and human rights-based approach. It will therefore contribute to (i) halting the extinction of endangered and threatened plant and animal species, (ii) preserving healthy and functional ecosystems, and (iii) strengthening the rule of law, in line with international gender and human rights standards. 
It will support inter-agency cooperation and coordination at various levels to collect and exchange information throughout supply chains, involving countries of origin, transit, and destination, conducting investigations, and prosecuting criminal networks. It will support the strengthening of national policing, justice, and border control systems through a combination of assistance in handling specific cases and targeted support to selected strategic countries in Africa, Asia-Pacific, and Latin America that are vulnerable to illegal wildlife trade, as part of a system-wide approach.  It will also strengthen regional and interregional cooperation procedures and systems, including monitoring of illegal elephant killing (MIKE) across the African continent, which is used as an indicator of the level of poaching of this species and illegal ivory trade. It will establish a rapid response mechanism to ensure that long-term conservation efforts are not jeopardized by a sudden increase in poaching due to a shift in criminal activity, the consequences of natural disasters, or any other unexpected external factors.
Implementation will be based on strengthening partnerships between actors involved in combating wildlife trafficking, including the International Consortium on Combating Wildlife Crime (ICCWC), civil society organizations, and law enforcement agencies in EU Member States, strengthening the EU's position as a center of expertise and global reference in the fight against organized crime, in accordance with international standards on gender equality and human rights. It will ensure synergy with other EU-funded regional interventions, such as the EMPACT and El PAcCTO 2.0 programs, and possible other national initiatives. 
It will ensure continuity with previous EU actions against wildlife crime, including support for the International Consortium on Combating Wildlife Crime (ICCWC), the Monitoring of Illegal Killing of Endangered Species (MIKES) program, and the Rapid Rescue Program.
</t>
  </si>
  <si>
    <t>The program's actions to reduce wildlife trafficking worldwide will benefit conservation.</t>
  </si>
  <si>
    <t>https://www.gtai.de/resource/blob/1041610/059262bf9c75d1bce88cff9ad1a2b3db/PRO202310091041592%20-%20Annex%205.pdf</t>
  </si>
  <si>
    <t>49 592 927€
7 000 000€ for West Africa</t>
  </si>
  <si>
    <t>49 592 927€
7 000 000€ pour l'Afrique de l'Ouest</t>
  </si>
  <si>
    <t>Suite du projet RESSOURCE (https://openknowledge.fao.org/server/api/core/bitstreams/82dcc549-230a-4222-9cae-8b88d32143ad/content)</t>
  </si>
  <si>
    <t>Sénégal (Ferlo, Koungheul District), Mali (Tominian District, San District, Koutiala District), Ghana (Yendi District, Mion District), Nigeria (Wamako, Shangari, Kware, Munro), Niger (tbc)</t>
  </si>
  <si>
    <t>Combatting Wildlife Trafficking</t>
  </si>
  <si>
    <t>DESIRA + West Africa Agroecological Transition to sustainable food systems in Africa</t>
  </si>
  <si>
    <t>The goal is to transform regional and national agricultural and food systems into more resilient, inclusive, and nutrition-sensitive models by fostering evidence-based knowledge, developing innovative solutions, and creating an enabling environment for agroecological practices.</t>
  </si>
  <si>
    <t>L'objectif est de transformer les systèmes agricoles et alimentaires régionaux et nationaux en modèles plus résilients, inclusifs et sensibles à la nutrition, en favorisant les connaissances fondées sur des données probantes, en développant des solutions innovantes et en créant un environnement propice aux pratiques agroécologiques.</t>
  </si>
  <si>
    <t>FAURE Guy (INTPA) Guy.FAURE@ec.europa.eu - INTPA HQ - unit F3 
 DUPONCEL Marc (EEAS-OUAGADOUGOU) marc.duponcel@eeas.europa.eu - EUD Burkina Faso</t>
  </si>
  <si>
    <t>Improving food crises prevention and food systems policies in the Sahel and West Africa</t>
  </si>
  <si>
    <t>The Action seeks to address both short-term and structural drivers of food and nutrition insecurity by generating innovative data and evidence (outcome 1) and fostering regional policy dialogue and networks (outcome 2). Evidence from outcome 1 will directly inform and strengthen the dialogue under outcome 2, supporting more adaptive and effective policies and interventions.</t>
  </si>
  <si>
    <t>OECD</t>
  </si>
  <si>
    <t>Inclus dans le Projet d'appui à la stratégie régionale de stockage de sécurité alimentaire en Afrique de l'Ouest (20 M€ - AAP 2022)</t>
  </si>
  <si>
    <t>EU+AECID</t>
  </si>
  <si>
    <t>Réserve régionale (Afrique de l’Ouest)</t>
  </si>
  <si>
    <t>The action aims to strengthen food and nutrition security in West Africa and the Sahel by supporting the coordinated implementation of ECOWAS’ regional food storage strategy. It pursues three main objectives: deploying the revised strategy, operationalising the Regional Food Security Reserve, and reinforcing institutional and management capacities.</t>
  </si>
  <si>
    <t>Opérationnalisation de la Composante “Aliments bétail” et promotion des cantines scolaires au sein de la Réserve Régionale Alimentaire en Afrique de l’Ouest</t>
  </si>
  <si>
    <t>Pas encore signé. Inclus dans le Projet d'appui à la stratégie régionale de stockage de sécurité alimentaire en Afrique de l'Ouest (20 M€ - AAP 2022)</t>
  </si>
  <si>
    <t>The action aims to operationalise the livestock feed component of the RRSA to protect the pastoral sector during fodder crises, while strengthening its integration with school feeding schemes, including their scale-up in emergencies.</t>
  </si>
  <si>
    <t>AECID</t>
  </si>
  <si>
    <t>4.800.000 € (3,5M EU + 1,3 M AECID)</t>
  </si>
  <si>
    <t xml:space="preserve"> SAWADOGO Nongasida (EEAS-OUAGADOUGOU) nongasida.sawadogo@eeas.europa.eu - EUD Burkina Faso</t>
  </si>
  <si>
    <t>SAWADOGO Nongasida (EEAS-OUAGADOUGOU) &lt;nongasida.sawadogo@eeas.europa.eu&gt;</t>
  </si>
  <si>
    <t>RODRIGUEZ MENDIZABAL Luis (INTPA) &lt;Luis.RODRIGUEZ-M@ec.europa.eu&gt;
INTPA HQ - unit F3</t>
  </si>
  <si>
    <t>FAURE Guy (INTPA) &lt;Guy.FAURE@ec.europa.eu&gt;
INTPA HQ - unit F3
DUPONCEL Marc (EEAS-OUAGADOUGOU) &lt;marc.duponcel@eeas.europa.eu&gt;
EUD Burkina Faso</t>
  </si>
  <si>
    <t>ROUSSEL Aymeric (Aymeric.ROUSSEL@ec.europa.eu)</t>
  </si>
  <si>
    <t>GOTTMANN Niclas
Niclas.GOTTMANN@ec.europa.eu</t>
  </si>
  <si>
    <t>Composante PROSOL/ PROSILIENCE du Bénin était de 2.9 millions. Terminé depuis décembre 2025</t>
  </si>
  <si>
    <t xml:space="preserve">La composante Bénin est encore en cours. </t>
  </si>
  <si>
    <t>jean.huchon@eeas.europa.eu</t>
  </si>
  <si>
    <t>En cours de négociation avec Acting for Life. 
Il existe un volet Afrique Centrale (RCA, Tchad, Cameroun, Soudan) de 22,5M€</t>
  </si>
  <si>
    <t>Composante Bénin de 60M$</t>
  </si>
  <si>
    <t>Boé and Dulombi Parks and ecological corridors of TcheTche, Cuntabane and Salifo, Lagoas de Cufada National Park (Guinea-Bissau)</t>
  </si>
  <si>
    <t>IUCN, OMVG</t>
  </si>
  <si>
    <t>FO-RI : Farmers Organisations Leading Research &amp; Innovation on agroecology for sustainable food systems (FO-RI)</t>
  </si>
  <si>
    <t>Agricord</t>
  </si>
  <si>
    <t>16 countries in Africa (Burkina, Mali, Senegal, Cameroun, Burundi, RDC, Madagascar, Tanzania), Asia (Philippines), Pacific (Fiji, Tonga, Solomon Islands and Samoa), Caribbean (Haiti) and Latin America (Brazil &amp; Uruguay)</t>
  </si>
  <si>
    <t>UE</t>
  </si>
  <si>
    <t>02/2022-12/2026</t>
  </si>
  <si>
    <t xml:space="preserve">L’objectif premier de cette action est de favoriser une transition vers des systèmes alimentaires agroécologiques résilients, productifs et durables à travers la recherche et l’innovation menées par les producteurs. </t>
  </si>
  <si>
    <t xml:space="preserve">soutien institutionnel national et régional renforcé pour la recherche-action menée par les producteurs concernant des approches agroécologiques innovantes </t>
  </si>
  <si>
    <t xml:space="preserve">savoir-faire accru des producteurs locaux dans l’application d’approches agroécologiques et l’innovation pour des systèmes agroalimentaires agroécologiques durables et résilients 
Capacité organisationnelle améliorée des organisations paysannes et entités partenaires à
soutenir l’innovation agroécologique menée par les producteurs </t>
  </si>
  <si>
    <t>https://capacity4dev.europa.eu/projects/desira/info/fo-ri_en</t>
  </si>
  <si>
    <t>https://capacity4dev.europa.eu/media/127051/download/5d77ac87-20f0-42a7-ba27-dfa12936fe16_en</t>
  </si>
  <si>
    <t>https://capacity4dev.europa.eu/media/127052/download/5ae7fb7f-b0f4-498f-943d-8cdbf70845ed_en</t>
  </si>
  <si>
    <t>UE/NL</t>
  </si>
  <si>
    <t>SAFEVEG aims to pilot and scale innovative approaches to improve the functioning of vegetable value chains through strengthening the relationships among value chain actors, and increase the production and consumption of safe vegetables, leading to better nutrition and more jobs, especially for women and youth in West Africa.</t>
  </si>
  <si>
    <t>Benin, Burkina Faso, Mali with potential scaling to other ECOWAS countries.</t>
  </si>
  <si>
    <t>11/2020-10/2025</t>
  </si>
  <si>
    <t xml:space="preserve">SAFEVEG, Safe locally-produced vegetables for West Africa’s consumers </t>
  </si>
  <si>
    <t>https://avrdc.org/safeveg-local-production-of-safe-vegetables-for-west-african-consumers</t>
  </si>
  <si>
    <t>World Vegetable Center</t>
  </si>
  <si>
    <t>SAFEVEG vise à créer un axe d’innovation dans le secteur des légumes (Bénin / Burkina Faso / Mali) qui permettra son expansion à d’autres pays de la Communauté économique des États de l’Afrique de l’Ouest (CEDEAO).
L’axe reliera les centres régionaux de WorldVeg au Bénin et au Mali aux centres de recherche nationaux dans les trois pays ; soutenus par l’expertise en légumes du CIRAD (France) et de l’Université de Wageningen (Pays-Bas).
SAFEVEG bénéficiera aux consommateurs et aux producteurs de légumes dans les pays cibles et offrira de nombreuses opportunités aux jeunes diplômés des collèges et universités agricoles de créer des moyens de subsistance résilients et d’améliorer la qualité nutritionnelle des régimes alimentaires dans la région.</t>
  </si>
  <si>
    <t>8.000.000€ UE
3.970.000€ NL
11.970.000€ Total</t>
  </si>
  <si>
    <t>https://capacity4dev.europa.eu/media/109243/download/73362488-a2f9-4301-8904-8a7d25629de2_en</t>
  </si>
  <si>
    <t>https://capacity4dev.europa.eu/media/109242/download/72e77906-b991-4df3-a630-075c42de4ea7_en</t>
  </si>
  <si>
    <t>https://communities.agroecologytpp.org/topics/21467/page/agroecological-transitions</t>
  </si>
  <si>
    <t>The Agroecological Transitions Program for Building Resilient and Inclusive Agricultural &amp; Food Systems</t>
  </si>
  <si>
    <t>TRANSITIONS aims to enable climate-informed agroecological transitions by farmers at significant scales in LMICs through the development and adoption of:
- Holistic metrics for food and agricultural systems performance
- Inclusive digital tools
- Traceable private-public sector incentives and investments for food systems.</t>
  </si>
  <si>
    <t>Metrics – Mary Crossland (CIFOR-ICRAF)
Inclusive Digital Tools – Lini Wollenberg (The Alliance, University of Vermont)
Transparent Private Sector Engagement – Jonathan Mockshell (The Alliance)</t>
  </si>
  <si>
    <t>IFAD
The Alliance of Bioversity and CIAT
CIFOR-ICRAF
IRRI
IWMI
The Transformative Partnership Platform
University of Vermont</t>
  </si>
  <si>
    <t>Asia: India, Vietnam
Africa: Kenya, Ethiopia, Ghana, Burkina Faso
Latin America: Brazil, Peru</t>
  </si>
  <si>
    <t>Decision-makers across scales (farm and landscape, to national and global scales) co-design and use holistic sustainability metrics to evaluate agricultural and food system transition options across multiple SDGs
Farmers, technical advisors and companies use adapted digital tools to co-create knowledge and assess outcomes for climate-informed, low-emission agroecological practices.
Businesses, investors, governments, farmer and consumer organizations co-develop and take up innovations in incentive structures, business models, investments and capacity building for agroecological transitions that provide transparency and traceability of agroecological metrics.
All three work streams will interact through the Transformative Partnership Platform for Agroecology and coordinate in relation to global partnerships such as the World Business Council for Sustainable Development and global initiatives, such as the World Benchmarking Alliance and the CGIAR Big Data platform.</t>
  </si>
  <si>
    <t>https://capacity4dev.europa.eu/media/251989/download/9c2f4d3b-72d9-4d43-a918-a2e176380506_en</t>
  </si>
  <si>
    <t>https://capacity4dev.europa.eu/media/251988/download/14d5ec11-ce03-4e5c-a38b-4f7a69805146_en</t>
  </si>
  <si>
    <t>https://capacity4dev.europa.eu/projects/desira/info/prisma_en</t>
  </si>
  <si>
    <t>https://capacity4dev.europa.eu/media/125749/download/080d5493-9996-4edd-9057-3dd95c316b6a_en</t>
  </si>
  <si>
    <t>SUSTLIVES : SUSTaining and improving local crop patrimony in Burkina Faso and Niger for better LIVes and EcoSystems</t>
  </si>
  <si>
    <t>The general objective is to promote the transition toward sustainable and climate-resilient agro-food systems in Burkina Faso and Niger through the enhancement of local agro-biodiversity to ensure food security and improve the livelihoods of rural communities. The specific objective is to strengthen the research and innovation capacities of AKIS actors in the value chains of neglected and underutilized crops (NUS) in Burkina Faso and Niger.</t>
  </si>
  <si>
    <t>AICS / CIHEAM - Bari</t>
  </si>
  <si>
    <t>Burkina Faso, Niger</t>
  </si>
  <si>
    <t>UE/ AICS</t>
  </si>
  <si>
    <t>2021-2025</t>
  </si>
  <si>
    <t>https://www.sustlives.eu</t>
  </si>
  <si>
    <t>https://capacity4dev.europa.eu/media/127057/download/5b51938d-822b-4979-9126-2cf4f94ab1dd_en</t>
  </si>
  <si>
    <t>L’objectif spécifique est de renforcer les capacités de recherche et d’innovation des acteurs AKIS dans
les chaînes de valeur des cultures négligées et sous-utilisées (NUS) au Burkina Faso et au Niger.</t>
  </si>
  <si>
    <t>https://capacity4dev.europa.eu/media/127056/download/04545b24-bd6a-4a02-8b84-f8772dba6d51_en</t>
  </si>
  <si>
    <t>Sustainable Cocoa Production</t>
  </si>
  <si>
    <t>Côte d'Ivoire, Cameroun, Ghana</t>
  </si>
  <si>
    <t>Reinforce the policy dialogue
on the promotion of
sustainable cocoa,
agroforestry and deforestation
free cocoa aiming to improve
farmer livelihoods, boost the
national economy and protect
the environment.</t>
  </si>
  <si>
    <t>https://efi.int/partnerships/cocoa</t>
  </si>
  <si>
    <t>EFI</t>
  </si>
  <si>
    <t>The Initiative promotes sustainable production that covers the three pillars of sustainable development: economic, environmental and social. In Côte d’Ivoire, Ghana and Cameroon the initiative aims to provide a ‘living income’ for farmers, contribute to national public revenues, end environmental degradation and deforestation, and protect labour rights. EFI also underpins sustainable cocoa objectives in other cocoa producing countries in Africa and Latin America.</t>
  </si>
  <si>
    <t>Adeline Dontenville - Project manager
adeline.dontenville@efi.int</t>
  </si>
  <si>
    <t>Liens vers l'Initiative pour un Cacao Durable:
https://www.fao.org/investment-centre/about-us/how-we-work/investmentplanningpolicy/sustainable-cocoa-initiative/fr
https://international-partnerships.ec.europa.eu/policies/programming/programmes/sustainable-cocoa-initiative_en?prefLang=fr&amp;etrans=fr</t>
  </si>
  <si>
    <t>Projet d’Appui à l’Offensive Lait en Afrique de l’Ouest (PAOLAO)</t>
  </si>
  <si>
    <t>https://www.araa.org/fr/projets/projet-dappui-loffensive-lait-en-afrique-de-louest-paolao</t>
  </si>
  <si>
    <t>L’objectif général du projet est d’appuyer la CEDEAO dans le pilotage et la mise en œuvre de la stratégie régionale pour la promotion des chaines de valeur du lait local en Afrique de l’Ouest.</t>
  </si>
  <si>
    <t>ARAA</t>
  </si>
  <si>
    <t>Appuyer la CEDEAO pour le pilotage et la mise en œuvre de sa stratégie régionale « filière lait local » : à travers (i) la mise en cohérence et la règlementation de la politique commerciale et fiscale de la région (révision du Tarif extérieur commun (TEC) applicable à la poudre de lait ; exonération du matériel nécessaire au développement de la production de lait local ; exonération de TVA pour les produits laitiers réalisés à partir de lait local) ; (ii) l’élaboration d’une directive favorisant l’incorporation de lait local; (iii) la mobilisation des ressources et le développement d’investissements significatifs aux niveaux régional, étatique et du secteur privé ;
Accompagner la structuration de la filière lait local : à travers (i) l’opérationnalisation de la plateforme régionale des acteurs de la filière lait ; (ii) la diffusion de connaissances sur les technologies laitières et les modèles économiques ; (iii) la mise en place d’actions pilotes de promotion de collecte de lait ;
Promouvoir la consommation du lait local : à travers (i) le déploiement d’un programme de communication et d’information du grand public sur la consommation du lait local ; (ii) le développement des achats institutionnels – via cantines scolaires notamment ;
Entamer un dialogue pour une mobilisation et un engagement accru des partenaires techniques et financiers en faveur de cette filière.</t>
  </si>
  <si>
    <t>Senegal (Ferlo, Koungheul District), Mali (Tominian District, San District, Koutiala District), Ghana (Yendi District, Mion District), Nigeria (Wamako, Shangari, Kware, Munro), Niger (tbc)</t>
  </si>
  <si>
    <t>Burkina Faso, Bénin, Cap-Vert, Côte d'Ivoire, Gambie, Ghana, Guinée-Bissau, Liberia, Mali, Niger, Nigeria, Sénégal, Sierra Leone, Togo, Guinée</t>
  </si>
  <si>
    <t>Améliorer la prévention des crises alimentaires et les politiques relatives aux systèmes alimentaires au Sahel et en Afrique de l'Ouest</t>
  </si>
  <si>
    <t>L'action vise à s'attaquer aux facteurs à court terme et structurels de l'insécurité alimentaire et nutritionnelle en générant des données et des preuves innovantes (résultat 1) et en favorisant le dialogue et les réseaux politiques régionaux (résultat 2). Les preuves issues du résultat 1 alimenteront et renforceront directement le dialogue dans le cadre du résultat 2, favorisant ainsi des politiques et des interventions plus adaptatives et plus efficaces.</t>
  </si>
  <si>
    <t>Cette action vise à renforcer la sécurité alimentaire et nutritionnelle en Afrique de l'Ouest et au Sahel en soutenant la mise en œuvre coordonnée de la stratégie régionale de stockage alimentaire de la CEDEAO. Elle poursuit trois objectifs principaux : déployer la stratégie révisée, rendre opérationnelle la réserve régionale de sécurité alimentaire et renforcer les capacités institutionnelles et de gestion.</t>
  </si>
  <si>
    <t>Cette action vise à mettre en œuvre le volet « alimentation animale » du RRSA afin de protéger le secteur pastoral lors des crises fourragères, tout en renforçant son intégration dans les programmes d'alimentation scolaire, y compris leur extension en cas d'urgence.</t>
  </si>
  <si>
    <t>16 pays en Afrique (Burkina Faso, Mali, Sénégal, Cameroun, Burundi, RDC, Madagascar, Tanzanie), en Asie (Philippines), dans le Pacifique (Fidji, Tonga, Îles Salomon et Samoa), dans les Caraïbes (Haïti) et en Amérique latine (Brésil et Uruguay)</t>
  </si>
  <si>
    <t>Bénin, Burkina Faso, Mali, avec possibilité d'extension à d'autres pays de la CEDEAO.</t>
  </si>
  <si>
    <t xml:space="preserve">SAFEVEG, des légumes locaux sûrs pour les consommateurs d'Afrique de l'Ouest </t>
  </si>
  <si>
    <t>SAFEVEG vise à tester et à déployer à grande échelle des approches innovantes afin d'améliorer le fonctionnement des chaînes de valeur des légumes en renforçant les relations entre les acteurs de ces chaînes, et d'augmenter la production et la consommation de légumes sûrs, ce qui permettra d'améliorer la nutrition et de créer davantage d'emplois, en particulier pour les femmes et les jeunes en Afrique de l'Ouest.</t>
  </si>
  <si>
    <t>Asie : Inde, Vietnam
Afrique : Kenya, Éthiopie, Ghana, Burkina Faso
Amérique latine : Brésil, Pérou</t>
  </si>
  <si>
    <t>Programme de Transitions Agroécologiques pour la mise en place de systèmes agricoles et alimentaires résilients et inclusifs</t>
  </si>
  <si>
    <t>TRANSITIONS vise à permettre aux agriculteurs des pays à revenu faible et intermédiaire (PRFI) d'opérer des transitions agroécologiques tenant compte du climat à grande échelle grâce à l'élaboration et à l'adoption :
- de mesures holistiques de la performance des systèmes alimentaires et agricoles
- d'outils numériques inclusifs
- d'incitations et d'investissements traçables des secteurs privé et public en faveur des systèmes alimentaires.</t>
  </si>
  <si>
    <t>FO-RI : Organisations paysannes à la pointe de la recherche et de l'innovation en agroécologie pour des systèmes alimentaires durables (FO-RI)</t>
  </si>
  <si>
    <t>SUSTLIVES : Préserver et améliorer le patrimoine végétal local au Burkina Faso et au Niger pour améliorer les conditions de vie et les écosystèmes</t>
  </si>
  <si>
    <t>L'objectif général est de promouvoir la transition vers des systèmes agroalimentaires durables et résilients au changement climatique au Burkina Faso et au Niger grâce à la valorisation de la biodiversité agricole locale afin d'assurer la sécurité alimentaire et d'améliorer les moyens de subsistance des communautés rurales. L'objectif spécifique est de renforcer les capacités de recherche et d'innovation des acteurs AKIS dans les chaînes de valeur des cultures négligées et sous-utilisées (NUS) au Burkina Faso et au Niger.</t>
  </si>
  <si>
    <t>Renforcer le dialogue politique sur la promotion du cacao durable, de l'agroforesterie et du cacao sans déforestation dans le but d'améliorer les moyens de subsistance des agriculteurs, de stimuler l'économie nationale et de protéger l'environnement.</t>
  </si>
  <si>
    <t>L'initiative promeut une production durable qui repose sur les trois piliers du développement durable : économique, environnemental et social. En Côte d'Ivoire, au Ghana et au Cameroun, l'initiative vise à fournir un « revenu décent » aux agriculteurs, à contribuer aux recettes publiques nationales, à mettre fin à la dégradation de l'environnement et à la déforestation, et à protéger les droits du travail. L'EFI soutient également les objectifs de durabilité dans d'autres pays producteurs de cacao en Afrique et en Amérique latine.</t>
  </si>
  <si>
    <t>Les décideurs à tous les niveaux (de l'exploitation agricole et du paysage à l'échelle nationale et mondiale) conçoivent et utilisent conjointement des indicateurs de durabilité holistiques pour évaluer les options de transition des systèmes agricoles et alimentaires dans le cadre de plusieurs ODD.
Les agriculteurs, les conseillers techniques et les entreprises utilisent des outils numériques adaptés pour co-créer des connaissances et évaluer les résultats des pratiques agroécologiques à faibles émissions et tenant compte du climat.
Les entreprises, les investisseurs, les gouvernements, les organisations d'agriculteurs et de consommateurs développent et adoptent conjointement des innovations en matière de structures d'incitation, de modèles commerciaux, d'investissements et de renforcement des capacités pour des transitions agroécologiques qui garantissent la transparence et la traçabilité des indicateurs agroécologiques.
Ces trois axes de travail interagiront par le biais de la plateforme de partenariat transformateur pour l'agroécologie et se coordonneront avec des partenariats mondiaux tels que le Conseil mondial des entreprises pour le développement durable et des initiatives mondiales telles que la World Benchmarking Alliance et la plateforme Big Data du CGIAR.</t>
  </si>
  <si>
    <t>Projet de cohésion sociale des régions nord du Golfe de Guinée (COSO)</t>
  </si>
  <si>
    <t>L’objectif de développement du Projet COSO est « d’Améliorer la collaboration régionale et la résilience socio-économique et climatique des communautés frontalières dans les régions cibles du nord des pays du Golfe de Guinée exposées aux conflits et aux risques climatiques ».</t>
  </si>
  <si>
    <t>permettre l’accès d’un plus grand nombre de populations des zones ciblées aux infrastructures socio-économiques de base ;
accroitre la participation des populations aux choix et au suivi des politiques de développement et des investissements mis en œuvre dans ces localités afin d’améliorer le sentiment d’appropriation et conforter leur lien avec l’Etat;
promouvoir le tissu économique et la main d’œuvre locale dans ces régions ;
renforcer le dialogue régional sur les thématiques de Fragilité, Conflit et Violence (FCV).</t>
  </si>
  <si>
    <t>13,14,16,19</t>
  </si>
  <si>
    <t>13,14,15,16,17,18</t>
  </si>
  <si>
    <t>13,14,16,21</t>
  </si>
  <si>
    <t>12,14,15,16,17,18,24</t>
  </si>
  <si>
    <t xml:space="preserve">Côte d'Ivoire: https://coso.ci
Bénin: https://coso-setco.bj
</t>
  </si>
  <si>
    <t>Nord des Etats du Golfe de Guinée (Côte d'Ivoire, Bénin, Togo, Ghana)</t>
  </si>
  <si>
    <t>Côte d'Ivoire, Cameroon, Ghana</t>
  </si>
  <si>
    <t>EU/NL</t>
  </si>
  <si>
    <t>EU/ AICS</t>
  </si>
  <si>
    <t>Links to the Sustainable Cocoa Initiative:
https://www.fao.org/investment-centre/about-us/how-we-work/investmentplanningpolicy/sustainable-cocoa-initiative/fr
https://international-partnerships.ec.europa.eu/policies/programming/programmes/sustainable-cocoa-initiative_en?prefLang=fr&amp;etrans=fr</t>
  </si>
  <si>
    <t>The goal is to transform regional and national agricultural and food systems into more resilient, inclusive, and nutrition-sensitive models by promoting evidence-based knowledge, developing innovative solutions, and creating an environment conducive to agroecological practices.</t>
  </si>
  <si>
    <t>The action aims to address short-term and structural factors of food and nutrition insecurity by generating innovative data and evidence (outcome 1) and promoting regional policy dialogue and networks (outcome 2). The evidence generated by outcome 1 will directly inform and strengthen dialogue under outcome 2, thereby promoting more adaptive and effective policies and interventions.</t>
  </si>
  <si>
    <t>Regional Reserve (West Africa)</t>
  </si>
  <si>
    <t>Operationalization of the “Livestock Feed” Component and Promotion of School Canteens within the Regional Food Reserve in West Africa</t>
  </si>
  <si>
    <t>Social Cohesion Project for the Northern Regions of the Gulf of Guinea (COSO)</t>
  </si>
  <si>
    <t>Northern Gulf of Guinea states (Côte d'Ivoire, Benin, Togo, Ghana)</t>
  </si>
  <si>
    <t>The development objective of the COSO Project is to “Improve regional collaboration and the socio-economic and climate resilience of border communities in the target regions of the northern Gulf of Guinea countries exposed to conflict and climate risks.”</t>
  </si>
  <si>
    <t>enable greater numbers of people in the target areas to access basic socio-economic infrastructure;
increase the participation of populations in the choices and monitoring of development policies and investments implemented in these localities in order to improve their sense of ownership and strengthen their ties with the State;
promote the economic fabric and local workforce in these regions;
strengthen regional dialogue on the themes of Fragility, Conflict, and Violence (FCV).</t>
  </si>
  <si>
    <t xml:space="preserve">The primary objective of this action is to promote a transition to resilient, productive, and sustainable agroecological food systems through research and innovation led by producers. </t>
  </si>
  <si>
    <t xml:space="preserve">Increased know-how among local producers in applying agroecological approaches and innovation for sustainable and resilient agroecological agri-food systems
Improved organizational capacity of farmer organizations and partner entities to
support producer-led agroecological innovation </t>
  </si>
  <si>
    <t xml:space="preserve">Strengthened national and regional institutional support for producer-led action research on innovative agroecological approaches </t>
  </si>
  <si>
    <t>SAFEVEG aims to create an innovation hub in the vegetable sector (Benin/Burkina Faso/Mali) that will enable its expansion to other countries in the Economic Community of West African States (ECOWAS).
The hub will link WorldVeg's regional centers in Benin and Mali to national research centers in the three countries, supported by the vegetable expertise of CIRAD (France) and Wageningen University (Netherlands).
SAFEVEG will benefit vegetable consumers and producers in the target countries and offer numerous opportunities for young graduates of agricultural colleges and universities to create resilient livelihoods and improve the nutritional quality of diets in the region.</t>
  </si>
  <si>
    <t>The specific objective is to strengthen the research and innovation capacities of AKIS actors in
the value chains of neglected and underutilized crops (NUS) in Burkina Faso and Niger.</t>
  </si>
  <si>
    <t>Burkina Faso, Benin, Cape Verde, Côte d'Ivoire, Gambia, Ghana, Guinea-Bissau, Liberia, Mali, Niger, Nigeria, Senegal, Sierra Leone, Togo, Guinea</t>
  </si>
  <si>
    <t>Project to Support the Milk Offensive in West Africa (PAOLAO)</t>
  </si>
  <si>
    <t>The overall objective of the project is to support ECOWAS in steering and implementing the regional strategy for promoting local milk value chains in West Africa.</t>
  </si>
  <si>
    <t>Support ECOWAS in steering and implementing its regional “local dairy sector” strategy: through (i) harmonizing and regulating the region's trade and tax policy (revision of the Common External Tariff (CET) applicable to milk powder; exemption for equipment needed to develop local milk production; VAT exemption for dairy products made from local milk); (ii) developing a directive promoting the incorporation of local milk; (iii) mobilizing resources and developing significant investments at the regional, state, and private sector levels;
Supporting the structuring of the local milk sector: through (i) the operationalization of the regional platform for actors in the milk sector; (ii) the dissemination of knowledge on dairy technologies and economic models; (iii) the implementation of pilot actions to promote milk collection;
Promoting the consumption of local milk: through (i) the rollout of a communication and information program for the general public on the consumption of local milk; (ii) the development of institutional purchases, particularly through school canteens;
Initiating a dialogue for greater mobilization and commitment from technical and financial partners in favor of this sector.</t>
  </si>
  <si>
    <t>Not yet signed. Included in the Project to Support the Regional Food Security Storage Strategy in West Africa (€20 million - AAP 2022)</t>
  </si>
  <si>
    <t xml:space="preserve"> Included in the Project to Support the Regional Food Security Storage Strategy in West Africa (€20 million - AAP 2022)</t>
  </si>
  <si>
    <t>Currently negotiating with Acting for Life.
There is a Central Africa component (CAR, Chad, Cameroon, Sudan) worth €22.5 million.</t>
  </si>
  <si>
    <t xml:space="preserve">The Benin component is still ongoing. </t>
  </si>
  <si>
    <t>Continuation of the RESSOURCE project (https://openknowledge.fao.org/server/api/core/bitstreams/82dcc549-230a-4222-9cae-8b88d32143ad/content)</t>
  </si>
  <si>
    <t>The PROSOL/PROSILIENCE component in Benin was 2.9 million. Completed since December 2025.</t>
  </si>
  <si>
    <t>AuxCountry</t>
  </si>
  <si>
    <t>AuxLandscape</t>
  </si>
  <si>
    <t>Yes</t>
  </si>
  <si>
    <t>https://open.enabel.be/en/GIN/2794/p/programme-regional-d-appui-au-developpement-de-l-elevage-et-du-pastoralisme-en-afrique-de-l-ouest-et-au-sahel.html</t>
  </si>
  <si>
    <t>https://international-partnerships.ec.europa.eu/policies/programming/programmes/naturafrica_en</t>
  </si>
  <si>
    <t>https://www.eeas.europa.eu/delegations/mauritanie/programme-oc%C3%A9an-durable-de-lafrique-de-louest-wasop_fr</t>
  </si>
  <si>
    <t>Pietro Nardi: p.nardi@stiaesa.eu  et Peter Minang: A.Minang@cifor-icraf.org</t>
  </si>
  <si>
    <t>https://www.gtai.de/resource/blob/1785322/aa2fb2da7b5bade5ba79cb315a30836e/PRO202406101785180%20-%20Annex%208.PDF</t>
  </si>
  <si>
    <t>Savannes</t>
  </si>
  <si>
    <t>UICN, AGN, APN, SCF, WCS, WCF, RSPB</t>
  </si>
  <si>
    <t>6.000.000€ UE
1.650.000€ AICS</t>
  </si>
  <si>
    <t>Bénin</t>
  </si>
  <si>
    <t>Sénégal</t>
  </si>
  <si>
    <t xml:space="preserve">Selection par paysage </t>
  </si>
  <si>
    <t>Selection par pays/Région</t>
  </si>
  <si>
    <t>Guinée</t>
  </si>
  <si>
    <t>Guinée-Bissau</t>
  </si>
  <si>
    <t>Burkina Faso</t>
  </si>
  <si>
    <t>Togo</t>
  </si>
  <si>
    <t>Cameroun</t>
  </si>
  <si>
    <t>Cap-Vert</t>
  </si>
  <si>
    <t>Côte d’Ivoire</t>
  </si>
  <si>
    <t>Gambie</t>
  </si>
  <si>
    <t>Ghana</t>
  </si>
  <si>
    <t>Liberia</t>
  </si>
  <si>
    <t>Mali</t>
  </si>
  <si>
    <t>Mauritanie</t>
  </si>
  <si>
    <t>Niger</t>
  </si>
  <si>
    <t>Nigeria</t>
  </si>
  <si>
    <t>Sierra Leone</t>
  </si>
  <si>
    <r>
      <t xml:space="preserve">Global
</t>
    </r>
    <r>
      <rPr>
        <sz val="8"/>
        <color theme="1"/>
        <rFont val="Times New Roman"/>
        <family val="1"/>
      </rPr>
      <t xml:space="preserve">
</t>
    </r>
    <r>
      <rPr>
        <sz val="5"/>
        <color theme="1"/>
        <rFont val="Times New Roman"/>
        <family val="1"/>
      </rPr>
      <t>(Bénin, Burkina Faso, Cameroun, Cap-Vert, Côte d’Ivoire, Gambie, Ghana, Guinée, Guinée-Bissau, Liberia, Mali, Mauritanie, Niger, Nigeria, Sénégal, Sierra Leone, Togo)</t>
    </r>
  </si>
  <si>
    <r>
      <t xml:space="preserve">Afrique de l'Ouest
</t>
    </r>
    <r>
      <rPr>
        <sz val="1"/>
        <color rgb="FF000000"/>
        <rFont val="Times New Roman"/>
        <family val="1"/>
      </rPr>
      <t>(Bénin, Burkina Faso, Cameroun, Cap-Vert, Côte d’Ivoire, Gambie, Ghana, Guinée, Guinée-Bissau, Liberia, Mali, Mauritanie, Niger, Nigeria, Sénégal, Sierra Leone, Togo)</t>
    </r>
  </si>
  <si>
    <r>
      <t xml:space="preserve">Sahel, Afrique de l'Ouest, Cameroun 
</t>
    </r>
    <r>
      <rPr>
        <sz val="1"/>
        <color theme="1"/>
        <rFont val="Times New Roman"/>
        <family val="1"/>
      </rPr>
      <t>(Bénin, Burkina Faso, Cameroun, Cap-Vert, Côte d’Ivoire, Gambie, Ghana, Guinée, Guinée-Bissau, Liberia, Mali, Mauritanie, Niger, Nigeria, Sénégal, Sierra Leone, Togo)</t>
    </r>
  </si>
  <si>
    <r>
      <t xml:space="preserve">Afrique
</t>
    </r>
    <r>
      <rPr>
        <sz val="1"/>
        <color theme="1"/>
        <rFont val="Times New Roman"/>
        <family val="1"/>
      </rPr>
      <t>(Bénin, Burkina Faso, Cameroun, Cap-Vert, Côte d’Ivoire, Gambie, Ghana, Guinée, Guinée-Bissau, Liberia, Mali, Mauritanie, Niger, Nigeria, Sénégal, Sierra Leone, Togo)</t>
    </r>
  </si>
  <si>
    <r>
      <t xml:space="preserve">Afrique de l'Ouest
</t>
    </r>
    <r>
      <rPr>
        <sz val="1"/>
        <color rgb="FF000000"/>
        <rFont val="Times New Roman"/>
        <family val="1"/>
      </rPr>
      <t xml:space="preserve">
(Bénin, Burkina Faso, Cameroun, Cap-Vert, Côte d’Ivoire, Gambie, Ghana, Guinée, Guinée-Bissau, Liberia, Mali, Mauritanie, Niger, Nigeria, Sénégal, Sierra Leone, Togo)</t>
    </r>
  </si>
  <si>
    <r>
      <t xml:space="preserve">Afrique de l'Ouest et Centrale
</t>
    </r>
    <r>
      <rPr>
        <sz val="1"/>
        <color theme="1"/>
        <rFont val="Times New Roman"/>
        <family val="1"/>
      </rPr>
      <t xml:space="preserve">
(Bénin, Burkina Faso, Cameroun, Cap-Vert, Côte d’Ivoire, Gambie, Ghana, Guinée, Guinée-Bissau, Liberia, Mali, Mauritanie, Niger, Nigeria, Sénégal, Sierra Leone, Togo)</t>
    </r>
  </si>
  <si>
    <r>
      <t xml:space="preserve">Afrique de l'Ouest
</t>
    </r>
    <r>
      <rPr>
        <sz val="1"/>
        <color theme="1"/>
        <rFont val="Times New Roman"/>
        <family val="1"/>
      </rPr>
      <t>(Bénin, Burkina Faso, Cameroun, Cap-Vert, Côte d’Ivoire, Gambie, Ghana, Guinée, Guinée-Bissau, Liberia, Mali, Mauritanie, Niger, Nigeria, Sénégal, Sierra Leone, Togo)</t>
    </r>
  </si>
  <si>
    <r>
      <t xml:space="preserve">Sahel et Afrique de l'Ouest
</t>
    </r>
    <r>
      <rPr>
        <sz val="1"/>
        <color theme="1"/>
        <rFont val="Times New Roman"/>
        <family val="1"/>
      </rPr>
      <t>(Bénin, Burkina Faso, Cameroun, Cap-Vert, Côte d’Ivoire, Gambie, Ghana, Guinée, Guinée-Bissau, Liberia, Mali, Mauritanie, Niger, Nigeria, Sénégal, Sierra Leone, Togo)</t>
    </r>
  </si>
  <si>
    <t>7, 9, 10, 11, 17</t>
  </si>
  <si>
    <t>https://rmrn-radius.com
https://www.cirad.fr/dans-le-monde/nos-directions-regionales/afrique-centrale/actualites-afrique-centrale/agroecologie-afrique-ouest-centre</t>
  </si>
  <si>
    <t>Bénin, Burkina Faso, Cameroun, Côte d'Ivoire, Sénégal</t>
  </si>
  <si>
    <t>CORAF</t>
  </si>
  <si>
    <t>RADiUS - Réseau en Agroécologie pour la Durabilité des Systèmes Alimentaires</t>
  </si>
  <si>
    <t>RADiUS est un projet régional qui vise à promouvoir la transition agroécologique des exploitations agricoles afin de renforcer la durabilité des systèmes alimentaires en Afrique de l’Ouest et du Centre. Mis en œuvre dans cinq pays — le Bénin, le Burkina Faso, le Cameroun, la Côte d’Ivoire et le Sénégal — il contribue à améliorer la sécurité alimentaire et nutritionnelle des populations à travers des approches agricoles plus résilientes, inclusives et respectueuses de l’environnement.</t>
  </si>
  <si>
    <t>Le projet RADiUS vise à accompagner la transition agroécologique en AOC à travers :
La capitalisation et le partage des connaissances.
Le renforcement des capacités des agriculteurs, formateurs et décideurs.
Le plaidoyer pour des politiques publiques favorables à l’agroécologie.
La création d’un réseau régional durable d’acteurs engagés.</t>
  </si>
  <si>
    <t>2025-2028</t>
  </si>
  <si>
    <t>Fructueuse Ouidoh Agbodjogbe 
f.ouidoh@coraf.org</t>
  </si>
  <si>
    <t>Savannes et déserts: Mali, Sénégal, Guinée-Bissau, Guinée, Burkina Faso, Niger, Bénin, Togo, Ghana, Côte d'Ivoire
Forêts: Sierra Leone, Guinée, Liberia, Côte d'Ivoire, Cameroun, Nigeria</t>
  </si>
  <si>
    <t>Savannes et déserts:6, 13, 14, 16, 17, 21
Forêts: 7, 9, 10, 11, 12, 24</t>
  </si>
  <si>
    <t>NaturAfrica régional - Phase I</t>
  </si>
  <si>
    <t>Niokolo Koba-Badiar-Bafing-Boe</t>
  </si>
  <si>
    <t>Outamba-Kilimi-Kuru-Pinselli-Soyah-Kounounkan</t>
  </si>
  <si>
    <t>Gola-Foya-Kpo Mountains</t>
  </si>
  <si>
    <t>Wologizi-Wonegizi Ziama</t>
  </si>
  <si>
    <t>Nimba-Diecke</t>
  </si>
  <si>
    <t>Tai-Grebo-Krahn-Sapo-SW Liberia Forests</t>
  </si>
  <si>
    <t>PONASI-Comoe-Mole-Volta</t>
  </si>
  <si>
    <t>W-Arly-Pendjari-Oti-Keran</t>
  </si>
  <si>
    <t>Fazao-Malfakassa-Kyabobo</t>
  </si>
  <si>
    <t xml:space="preserve">Gadabedji-Termit Tin Toumma-Kanem </t>
  </si>
  <si>
    <t>Nom KLC/ KLCD Name</t>
  </si>
  <si>
    <t>Pays</t>
  </si>
  <si>
    <t>Countries</t>
  </si>
  <si>
    <t>Maroc, Mauritanie</t>
  </si>
  <si>
    <t>Banc d'Arguin-Dakhla</t>
  </si>
  <si>
    <t>Cap Vert</t>
  </si>
  <si>
    <t>Cabo Verde archipelago</t>
  </si>
  <si>
    <t>Mauritanie, Sénégal</t>
  </si>
  <si>
    <t>Senegal River Delta</t>
  </si>
  <si>
    <t>Sénégal, Gambie</t>
  </si>
  <si>
    <t>Delta du Saloum-Niumi Tanbi</t>
  </si>
  <si>
    <t>Sénégal, Guinée-Bissau, Guinée</t>
  </si>
  <si>
    <t>Sénégal, Guinée-Bissau, Guinée, Mali</t>
  </si>
  <si>
    <t>Guinée, Sierra Leone</t>
  </si>
  <si>
    <t>Sierra Leone, Liberia</t>
  </si>
  <si>
    <t>Bay-Sherbro River Estuary</t>
  </si>
  <si>
    <t>Liberia, Guinée</t>
  </si>
  <si>
    <t>Guinée, Liberia, Côte d'Ivoire</t>
  </si>
  <si>
    <t>Liberia, Côte d'Ivoire</t>
  </si>
  <si>
    <t>Mali, Burkina Faso</t>
  </si>
  <si>
    <t>Gourma Sahel Inner Niger Delta</t>
  </si>
  <si>
    <t>Burkina Faso, Côte d'Ivoire, Ghana</t>
  </si>
  <si>
    <t>Ghana, Côte d'Ivoire</t>
  </si>
  <si>
    <t>Bia Ankasa-Nini-Suhien-Kwabre-Tanoe</t>
  </si>
  <si>
    <t>Togo, Burkina Faso, Niger, Bénin</t>
  </si>
  <si>
    <t>Ghana, Togo</t>
  </si>
  <si>
    <t>Togo, Bénin</t>
  </si>
  <si>
    <t>Nigeria, Cameroun</t>
  </si>
  <si>
    <t>Cross River-Korup-Takamanda-Cameroon montane</t>
  </si>
  <si>
    <t>Kainji Lake NP</t>
  </si>
  <si>
    <t>Keta-Songor Lagoons</t>
  </si>
  <si>
    <t>Mono-Togodo</t>
  </si>
  <si>
    <t>Morocco, Mauritania</t>
  </si>
  <si>
    <t>Cape Verde</t>
  </si>
  <si>
    <t>Mauritania, Senegal</t>
  </si>
  <si>
    <t>Senegal, Gambia</t>
  </si>
  <si>
    <t>Senegal, Guinea-Bissau, Guinea</t>
  </si>
  <si>
    <t>Senegal, Guinea-Bissau, Guinea, Mali</t>
  </si>
  <si>
    <t>Guinea, Sierra Leone</t>
  </si>
  <si>
    <t>Liberia, Guinea</t>
  </si>
  <si>
    <t>Guinea, Liberia, Côte d'Ivoire</t>
  </si>
  <si>
    <t>Togo, Burkina Faso, Niger, Benin</t>
  </si>
  <si>
    <t>Togo, Benin</t>
  </si>
  <si>
    <t>Nigeria, Cameroon</t>
  </si>
  <si>
    <t xml:space="preserve">Lien vers la carte des KLCD/ Link to KLCD map: </t>
  </si>
  <si>
    <t>https://klcdviewer.visioterra.fr</t>
  </si>
  <si>
    <t>Niokolo Koba-Badiar-Bafing-Boe, Greater Virunga, Okapi-Maiko-Kahuzi-Biega</t>
  </si>
  <si>
    <t>Outamba-Kilimi-Kuru-Pinselli-Soyah-Kounounkan, Gola-Foya-Kpo Mountains, Wologizi-Wonegizi Ziama, Nimba-Diecke, Fazao-Malfakassa-Kyabobo</t>
  </si>
  <si>
    <t>W-Arly-Pendjari-Oti-Keran, PONASI-Comoe-Mole-Volta</t>
  </si>
  <si>
    <t>Tai-Grebo-Krahn-Sapo-SW Liberia Forests, PONASI-Comoe-Mole-Volta, Bia Ankasa-Nini-Suhien-Kwabre-Tanoe, W-Arly-Pendjari-Oti-Keran, Fazao-Malfakassa-Kyabobo, Keta-Songor Lagoons, Mono-Togodo</t>
  </si>
  <si>
    <t>Gourma Sahel Inner Niger Delta, PONASI-Comoe-Mole-Volta, W-Arly-Pendjari-Oti-Keran, Mono-Togodo</t>
  </si>
  <si>
    <t>Gourma Sahel Inner Niger Delta, PONASI-Comoe-Mole-Volta, W-Arly-Pendjari-Oti-Keran, Gadabedji-Termit Tin Toumma-Kanem , Waza-Logone-Lake Tchad, Gashaka-Faro-Bouba-Ndji-da-Binder, Ouadi Rime-Ouadi Achim-Ennedi, Zakouma-Siniaka-Aouk</t>
  </si>
  <si>
    <t xml:space="preserve">Gourma Sahel Inner Niger Delta, PONASI-Comoe-Mole-Volta, W-Arly-Pendjari-Oti-Keran, Gadabedji-Termit Tin Toumma-Kanem  </t>
  </si>
  <si>
    <t>Tai-Grebo-Krahn-Sapo-SW Liberia Forests, PONASI-Comoe-Mole-Volta, Bia Ankasa-Nini-Suhien-Kwabre-Tanoe, W-Arly-Pendjari-Oti-Keran, Fazao-Malfakassa-Kyabobo, Keta-Songor Lagoons, Cross River-Korup-Takamanda-Cameroon montane</t>
  </si>
  <si>
    <t>Benin</t>
  </si>
  <si>
    <t>Cameroon</t>
  </si>
  <si>
    <t>Gambia</t>
  </si>
  <si>
    <t>Guinea</t>
  </si>
  <si>
    <t>Guinea-Bissau</t>
  </si>
  <si>
    <t>Mauritania</t>
  </si>
  <si>
    <t>Senegal</t>
  </si>
  <si>
    <t>West African Key Landscapes for Conservation and Development (KLCD)</t>
  </si>
  <si>
    <t>Paysages Clés pour la Conservation et le Développement d'Afrique de l'Ouest (KLCD)</t>
  </si>
  <si>
    <t>Senegal River Delta, Delta du Saloum-Niumi Tanbi, Rio Cacheu-Bijagos Archipelago-Basse-Casamance, Niokolo Koba-Badiar-Bafing-Boe, Gourma Sahel Inner Niger Delta, PONASI-Comoe-Mole-Volta, Bia Ankasa-Nini-Suhien-Kwabre-Tanoe, W-Arly-Pendjari-Oti-Keran, Fazao-Malfakassa-Kyabobo, Kainji Lake NP, Gadabedji-Termit Tin Toumma-Kanem , Hadejia-Nguru, Yankari Game Reserve, Waza-Logone-Lake Tchad, Gashaka-Faro-Bouba-Ndji-da-Binder, Dinder-Alatish, Simien Mountains, Lower Awash-Lac Abbe, Gulf of Tadjoura, Daallo mountain range, Boma-Gambella-Badingi-lo-Omo, Bale Mountains</t>
  </si>
  <si>
    <t>Niokolo Koba-Badiar-Bafing-Boe, Nimba-Diecke, PONASI-Comoe-Mole-Volta, W-Arly-Pendjari-Oti-Keran</t>
  </si>
  <si>
    <t>Niokolo Koba-Badiar-Bafing-Boe, Gourma Gourma Sahel Inner Niger Delta, PONASI-Comoe-Mole-Volta, W-Arly-Pendjari-Oti-Keran, Gadabedji-Termit Tin Toumma-Kanem , Waza-Logone-Lake Tchad</t>
  </si>
  <si>
    <t>Senegal River Delta, Delta du Saloum-Niumi Tanbi, Rio Cacheu-Bijagos Archipelago-Basse-Casamance, Niokolo Koba-Badiar-Bafing-Boe, Gourma Sahel Inner Niger Delta,  PONASI-Comoe-Mole-Volta, W-Arly-Pendjari-Oti-Keran</t>
  </si>
  <si>
    <t>W-Arly-Pendjari (W-Arly-Pendjari-Oti-Keran) region</t>
  </si>
  <si>
    <t>Savannes et déserts: Niokolo Koba-Badiar-Bafing-Boe,  Gourma Sahel Inner Niger Delta, W-Arly-Pendjari-Oti-Keran, Fazao-Malfakassa-Kyabobo,  Gadabedji-Termit Tin Toumma-Kanem 
Forêts: Outamba-Kilimi-Kuru-Pinselli-Soyah-Kounounkan, Gola-Foya-Kpo Mountains, Wologizi-Wonegizi Ziama, Nimba-Diecke, Tai-Grebo-Krahn-Sapo-SW Liberia Forests, Cross River-Korup-Takamanda-Cameroon montane</t>
  </si>
  <si>
    <t>Gourma Sahel Inner Niger Delta, PONASI-Comoe-Mole-Volta, Bia Ankasa-Nini-Suhien-Kwabre-Tanoe, W-Arly-Pendjari-Oti-Keran, Fazao-Malfakassa-Kyabobo, Keta-Songor Lagoons</t>
  </si>
  <si>
    <t>Banc d'Arguin-Dakhla, Cabo Verde archipelago, Senegal River Delta, Delta du Saloum-Niumi Tanbi, Rio Cacheu-Bijagos Archipelago-Basse-Casamance, Bay-Sherbro River Estuary, Keta-Songor Lagoons, Mono-Togodo</t>
  </si>
  <si>
    <t>Niokolo Koba-Badiar-Boé</t>
  </si>
  <si>
    <t>UICN</t>
  </si>
  <si>
    <t>Jeannot Katembo Kivono: jeannotkatembo.kivono@iucn.org</t>
  </si>
  <si>
    <t xml:space="preserve">Gola – Foya – Kpo </t>
  </si>
  <si>
    <t>RSPB</t>
  </si>
  <si>
    <t>Lilian Goredema: lilian.goredema@rspb.org.uk</t>
  </si>
  <si>
    <t>Monts Nimba</t>
  </si>
  <si>
    <t>tbd</t>
  </si>
  <si>
    <t xml:space="preserve">Tai-Grebo-Khran-Sapo  </t>
  </si>
  <si>
    <t>WCF</t>
  </si>
  <si>
    <t xml:space="preserve">Shawn Daniel: daniel@wildchimps.org </t>
  </si>
  <si>
    <t xml:space="preserve">Fazao-Kayabobo </t>
  </si>
  <si>
    <t>WAP-Burkina: PoNaSi</t>
  </si>
  <si>
    <t>Benjamin Bassono: contact@agn-burkinafaso.com</t>
  </si>
  <si>
    <t>WAP-Bénin: W &amp; Pendjari</t>
  </si>
  <si>
    <t>APN</t>
  </si>
  <si>
    <t>Eric Herman:  ericsm@africanparks.org</t>
  </si>
  <si>
    <t>WAP-Niger: Gadabedji</t>
  </si>
  <si>
    <t>SCF</t>
  </si>
  <si>
    <t>Abdoul Razack Zabeirou: abdoulrazackmz@saharaconservation.org</t>
  </si>
  <si>
    <t>Cross River</t>
  </si>
  <si>
    <t xml:space="preserve">Imong Inaoyom: iImong@wcs.org </t>
  </si>
  <si>
    <t>Q3</t>
  </si>
  <si>
    <t>Q4</t>
  </si>
  <si>
    <t>Q1</t>
  </si>
  <si>
    <t>Q2</t>
  </si>
  <si>
    <t>Paysage/ Landscape</t>
  </si>
  <si>
    <t>Opérateur/ Operator</t>
  </si>
  <si>
    <t>Date fin/ End date</t>
  </si>
  <si>
    <t>Montant €/ Amount €</t>
  </si>
  <si>
    <t>Point de contact/ Contact</t>
  </si>
  <si>
    <t>Date début/ Stard date</t>
  </si>
  <si>
    <t xml:space="preserve">Programmes NaturAfrica Ouest/ NaturAfrica West Programs </t>
  </si>
  <si>
    <t>03/2025</t>
  </si>
  <si>
    <t>02/2028</t>
  </si>
  <si>
    <t>12/2025</t>
  </si>
  <si>
    <t>01/2025</t>
  </si>
  <si>
    <t>10/2023</t>
  </si>
  <si>
    <t>12/2028</t>
  </si>
  <si>
    <t>09/2026</t>
  </si>
  <si>
    <t>Chronogramme des programmes NAAO/ NAAO programs chronogram</t>
  </si>
  <si>
    <t>Voir l'onglet "NaturAfrica Ouest" pour plus d'informations sur les programmes NAAO</t>
  </si>
  <si>
    <t>Total 29.500.000 €
Part UE: 23.000.000€
Part BMZ: 6.500.000€</t>
  </si>
  <si>
    <t>2025- 2028</t>
  </si>
  <si>
    <t xml:space="preserve">L’Action fait partie de et contribue au programme de l’UE "Peaceful and Resilient Borderlands II" (Programme « Zones Frontalières Pacifiques et Résilientes II »). L’Action vise à renforcer la résilience dans les zones frontalières du Sénégal, du Mali et de la Guinée avec un focus sur les jeunes et les femmes.
L’objectif général de l’Action est que les conditions sociales, économiques, culturelles et institutionnelles pour la sécurité, la cohésion sociale, le développement et l'intégration économique des zones transfrontalières sélectionnées sont améliorées.
Les objectifs spécifiques de l’Action sont de (1) « Renforcer la résilience des communautés locales en i) améliorant l'accès inclusif aux services de base et ii) en favorisant des activités génératrices de revenus inclusives et résilientes au climat via une approche de chaînes de valeur (entre autres extraction d'or renforcée et formalisée), en mettant l'accent sur les personnes vivant dans les zones les plus vulnérables, en particulier les femmes et les jeunes » (Composante Résilience) et de (2) «Favoriser la coopération transfrontalière via des
activités d’intérêt commun et une gouvernance locale renforcée (en fonction du contexte local, participation inclusive des jeunes, des femmes, de la société civile et des autorités locales) » (Composante Coopération Transfrontalière).
Dans sa globalité, le programme « Zones Frontalières Pacifiques et Résilientes » de l’UE est structuré selon trois composantes : La composante "Résilience", la composante "Stabilisation" (anciennement dénommée “Sécurité Locale”) et la composante "Coopération Transfrontalière". Le présent projet ReZoF se concentre sur la mise en œuvre des 2 composantes “Résilience” et “Coopération transfrontalière”. La composante "Stabilisation" sera mise en œuvre par les organisations non gouvernementales internationales (ONGi)
Coginta (au Sénégal et en Guinée) et Henri Dunant (HD) (au Mali) qui sont commissionnées par l’UE sans contribution du BMZ, à côté de la GIZ, en tant qu’organismes de mise en œuvre.
Dans le cadre de la composante « Résilience », l’Action se concentre sur l’amélioration des services économiques et sociaux de base afin de créer des perspectives socio-économiques pour la population, notamment les jeunes et les femmes dans certaines zones frontalières du Sénégal, du Mali et de la Guinée. Au-delà, la composante « Coopération Transfrontalière » prévoit le renforcement de la coopération transfrontalière entre ces trois pays, principalement au niveau communal, afin de contribuer à promouvoir la cohésion sociale, l'intégration, la stabilité et enfin la sécurité régionale. L’Action « Zones Frontalières Pacifiques et Résilientes » de l’UE dans sa globalité vise à s’attaquer aux causes profondes de l’instabilité et des conflits en améliorant la résilience des communautés transfrontalières (GIZ), en renforçant la Stabilisation des régions frontalières (Coginta et HD), en promouvant le dialogue local, la médiation (Coginta et HD) ainsi que la coopération transfrontalière (GIZ), en capitalisant sur l’approche Nexus Humanitaire-Développement-Paix. </t>
  </si>
  <si>
    <t>Projet Trois Frontières - Renforcement de la résilience dans les zones frontalières (ReZoF) (Peaceful and Resilient Borderlands II )</t>
  </si>
  <si>
    <t>Peaceful and Resilient Borderlands III - Afrique de l'Ouest</t>
  </si>
  <si>
    <t>BMZ</t>
  </si>
  <si>
    <t>GIZ/PAM/UNICEF</t>
  </si>
  <si>
    <t>Renforcement de la
résilience des femmes et
promouvoir la paix et la
cohésion sociale dans les
zones transfrontalières du
Sénégal et du Mali</t>
  </si>
  <si>
    <t>ONU Femmes</t>
  </si>
  <si>
    <t>Promouvoir des chaînes d’approvisionnement responsables en ressources minérales</t>
  </si>
  <si>
    <t>UE/BMZ</t>
  </si>
  <si>
    <t>UN</t>
  </si>
  <si>
    <t>Amaury.HOSTE@eeas.europa.eu (DUE Sénégal)</t>
  </si>
  <si>
    <t>Benjamin Dudons, EUD Burkina Faso (benjamin.dudons@eeas.europe.eu)</t>
  </si>
  <si>
    <t>Laying the foundation for conservation in a unique transboundary landscape in West Africa</t>
  </si>
  <si>
    <t>2025-2026 (18 mois)</t>
  </si>
  <si>
    <t xml:space="preserve">The 18-month project aims to lay the basis for improving the conservation status and connectivity of one of the last wild places in West Africa, being a vast transboundary landscape in southern Senegal, Mali, Northern Guinea and Guinea Bissau. The landscape supports a rich array of animal and plant biodiversity – and provides invaluable ecosystem services to local communities and the wider region. This project will support an extensive scoping, monitoring and planning exercise that will lay the foundation
for long-term nature conservation in the southeastern Senegal and northern Guinea areas of this landscape. The detailed scoping exercise will address key gaps in biodiversity monitoring, explore pressures and threats, engage and build capacity for critical stakeholders, define geographical boundaries and draft a management plan for one of three large Ramsar wetland sites. It will also develop a proposal for long-term intervention that designed to protect key parts of this transboundary landscape, while offering opportunities to local communities to benefit from a healthy ecosystem teeming with wildlife. </t>
  </si>
  <si>
    <t>Our short-term objective is to develop a strong foundation for long-term nature conservation in the southeastern Senegal and northern Guinea areas of the Niokolo-Badiar-Bafing-Boucle du Baoulé-Falemé et Fouta Djallon (WAF-06) landscape through a detailed scoping and planning process that will help protect this transboundary landscape, including for its rich avifauna, while offering opportunities to local communities to benefit from a healthy ecosystem. Specifically, we would carry out an extensive planning exercise to address key gaps in biodiversity monitoring, (particularly for birds), explore threats, engage and build capacity for conservation amongst critical stakeholders, define geographical boundaries, draft a Management Plan for the Gambie-Koulountou Ramsar Site, and develop a proposal for long-term intervention that would protect the transboundary landscape, while offering opportunities to local communities to benefit from a healthy ecosystem.
Output 1. Biodiversity knowledge management is improved by extending existing biodiversity monitoring to new areas and establishing a harmonised monitoring scheme for birds in Senegal and Guinea within the project area
Output 2. Participatory management of key sites within the project area is improved.</t>
  </si>
  <si>
    <t>Output 3. The capacity of national organisations to implement nature conservation measures is increased.
Output 4. A multi-year action-plan proposal is developed to improve the natural values of the project area.</t>
  </si>
  <si>
    <t>Geoffroy.Citegetse@birdlife.org</t>
  </si>
  <si>
    <t>https://aps.sn/un-projet-transfrontalier-de-conservation-durable-du-paysage-niokolo-badiar-lance-a-dakar
https://ncdsenegal.org/lancement-du-projet-de-conservation-durable-du-paysage-transfrontalier-niokolo-badiar/#:~:text=Nature%20Communautés%20Développement%20(NCD)%2C%20aux%20côtés%20de,entre%20le%20Parc%20national%20du%20Niokolo-Koba%20(Sénégal)</t>
  </si>
  <si>
    <t>BirdLife International</t>
  </si>
  <si>
    <t>Guinée, Mali</t>
  </si>
  <si>
    <t>Appui à la prévention des conflits et renforcement de la résilience économique des communautés transfrontalières de Guinée &amp; du Mali (Guinee)</t>
  </si>
  <si>
    <t>Le projet se focalise sur le renforcement de la coopération transfrontalière entre la Guinée et le Mali en vue d’une meilleure cohésion sociale entre les communautés de ces zones (Cercles de Kangaba et Yanfolila du côté du Mali et les Préfectures de Siguiri et Mandiana du côté de la Guinée). Spécifiquement, le projet propose les interventions avec le but de : (i) renforcer les institutions nationales et locales de gestion des conflits transfrontaliers entre la Guinée et le Mali et instaurer un dialogue pacifique et inclusif ; (ii) promouvoir une gestion efficace et commune des frontières entre la Guinée et le Mali y compris en appuyant la lutte contre la criminalité transfrontalière et les trafics illicites et ; (iii) renforcer la participation et la résilience des jeunes et des femmes face aux diverses formes de marginalisations et d’exclusions dans les zones y compris a travers la mise en œuvre des plans mixtes de développement transfrontalier pour la paix, la sécurité, la stabilité et le développement et les initiatives ciblées de résilience économique.</t>
  </si>
  <si>
    <t>UNODC, UNFPA, UNDP</t>
  </si>
  <si>
    <t>https://mptf.undp.org/project/00140380</t>
  </si>
  <si>
    <t>Côte d'Ivoire, Guinée, Liberia, Sierra Leone</t>
  </si>
  <si>
    <t>Dans les pays de l’UFM, des acteurs issus de l’état, de la société civile et du secteur privé ont mis en place des chaînes d’approvisionnement en ressources minérales à la fois transparentes, socialement et écologiquement responsables.</t>
  </si>
  <si>
    <t>Le projet aide les pays partenaires à modifier le cadre politique, institutionnel et juridique afin de permettre une exploitation responsable des gisements, notamment d’or, de diamants et de bauxite. Il collabore avec des institutions de l’Union du fleuve Mano, des administrations centrales, des communes, des organisations de la société civile et le secteur privé.
Pour ce faire, le projet s’articule autour de deux volets :
Il améliore les fonctions de surveillance de l’État afin de garantir le respect des normes sociales et environnementales. En outre, il prévoit un renforcement du contrôle des exportations afin d’éviter le commerce illicite, l’accent étant ici mis sur l’or et les diamants extraits de manière artisanale.
Le projet soutient les organisations de la société civile représentant les intérêts des communautés minières afin de renforcer la transparence et la responsabilité de l’état et du secteur privé. Il développe par exemple des mécanismes de plainte et des approches de solutions permettant de soutenir la durabilité du secteur.</t>
  </si>
  <si>
    <t>10.250.561€ (Phase d'implémentation actuelle)</t>
  </si>
  <si>
    <t>https://www.giz.de/en/projects/promouvoir-des-chaines-dapprovisionnement-responsables-en-ressources-minerales</t>
  </si>
  <si>
    <t>Dr. Stefan Bauchowitz
stefan.bauchowitz@giz.de</t>
  </si>
  <si>
    <t>AICS</t>
  </si>
  <si>
    <t>Le projet permettra aux femmes et aux filles de se remettre des conséquences des violences et des conflits et d’accroître leur résilience aux crises futures et renforcer leurs capacités à participer au maintien de la paix, à la prévention des conflits pour une paix durable en encourageant, par exemple, leur participation aux instances de prise de décisions.</t>
  </si>
  <si>
    <t xml:space="preserve">Sénégal, Mali </t>
  </si>
  <si>
    <t>2024-2026</t>
  </si>
  <si>
    <t>https://www.seneplus.com/femmes/onu-femmes-obtient-des-fonds-pour-le-projet-resilience-des-femmes
https://devinfos.net/onu-femmes-protection-promotion-et-participation-des-femmes-du-senegal-et-du-mali-au-niveau-des-frontieres-communes-visees</t>
  </si>
  <si>
    <t>2023-2027</t>
  </si>
  <si>
    <t>Strengthening resilience in the Sahel region</t>
  </si>
  <si>
    <t>Burkina Faso, Chad, Niger, Mali</t>
  </si>
  <si>
    <t>Susanne Steiner
susanne.steiner@giz.de</t>
  </si>
  <si>
    <t>https://www.giz.de/en/projects/sahel-resilience-strengthening-sares</t>
  </si>
  <si>
    <t>Resilience among the population is enhanced in selected districts in Burkina Faso, Chad, Mali and Niger. Food security, local governance and social cohesion are strengthened, as too is the management of natural resources and associated conflicts.</t>
  </si>
  <si>
    <t>The project works closely with the UN World Food Programme (WFP) and the United Nations Children’s Fund (UNICEF). It operates in three fields of activity:
It trains local administrations and committees responsible for justice in natural resource management and for conflict prevention. In the Sahel region, this primarily concerns access to water and land. Women in particular should be able to own land, something they are often denied. The project also trains local committees to ensure that municipalities can be better prepared for potential disasters such as droughts or floods.
The project advises local municipal representatives and traditional authorities on engaging in dialogue in municipalities, thus providing an opportunity for joint discussions on conflicts and solutions. The project also supports the municipalities in implementing measures such as sports and cultural events or infrastructure projects. This brings together different population groups and improves relations between them.</t>
  </si>
  <si>
    <t>With the aim of ensuring an adequate, balanced and nutritious diet, the project supports smallholders and cooperatives by providing training, equipment and infrastructure, such as wells.</t>
  </si>
  <si>
    <t>Gambie, Guinée, Guinée-Bissau, Mali, Mauritanie, Sénégal</t>
  </si>
  <si>
    <t>Projet de Gestion intégrée des Ressources en Eau de Surface
et Souterraines dans les bassins du fleuve Sénégal et de l’aquifère Sénégalo-
Mauritanien PROGIRESS</t>
  </si>
  <si>
    <t>18.000.000€
Part UE 15.000.000€
Part AICS 3.000.000€</t>
  </si>
  <si>
    <t>L’action vise à renforcer la résilience aux changements climatiques des systèmes des eaux de surface (Bassin du
Fleuve Sénégal ou BFS) et des eaux souterraines (Bassin Aquifère Sénégalo-Mauritanien ou BASM) à travers
l’amélioration de la gestion durable des ressources en eau et des écosystèmes dans les deux bassins. Elle répond à
l’attention grandissante des populations par rapport aux problématiques de dégradation environnementale
(salinisation des terres, érosion des sols, perte de couvert végétal, plantes invasives) et de réduction de la qualité
et de la disponibilité de la ressource en eau, problématiques qui contribuent à renforcer le processus de 
désertification, affectent la production agricole et énergétique et nuisent au développement socio-économique
durable des zones ciblées.</t>
  </si>
  <si>
    <t xml:space="preserve">OS1: La gestion durable des ressources en eau de surface et souterraines est renforcée 
1.1. Un mécanisme permanent pour le suivi de la qualité de l’eau dans le BFS est mis en place
1.2. La gestion intégrée et durable des ressources en eaux souterraines du BASM est améliorée
1.3. Des études prioritaires et projets pilotes visant l’OS1 sont mis en œuvre
OS3: La coopération dans le domaine de la gestion de l’eau est renforcée
3.1. La capacité des acteurs régionaux en matière d’hydrodiplomatie et de promotion de la paix par la coopération dans le domaine de l’eau est renforcée
</t>
  </si>
  <si>
    <t>OS2: L’état des ressources naturelles et de la biodiversité est amélioré 
2.1. Un observatoire du BFS au Massif du Fouta-Djalon est opérationnel 
2.2. La prolifération du typha au niveau du BFS est contrôlée
2.3. Des études prioritaires et projets pilotes visant l’OS2 sont mis en œuvre</t>
  </si>
  <si>
    <t>https://www.pfddialogue.eu/events/wp-content/uploads/2024/11/PAA-2025_Programme-Pluriannuel-2025_SSA-Regional-MIP-2021-27.pdf#page=40&amp;zoom=100,81,86</t>
  </si>
  <si>
    <t>Sénégal, Gambie, Guinée-Bissau, Mauritanie</t>
  </si>
  <si>
    <t>Renforcer la gestion durable du système aquifère sénégalo-mauritanien pour assurer l’accès à l’eau des populations confrontées au changement climatique (SMAS)</t>
  </si>
  <si>
    <t>Le projet SMAS a pour objectifs principaux d'améliorer la compréhension de l'état et du fonctionnement du système aquifère sénégalo-mauritanien, ainsi que ses interactions avec les fleuves Sénégal et Gambie. En développant des outils scientifiques adaptés, il fournira des informations fiables pour la planification et la gestion durable des ressources en eau. Il mettra également en place des bases de données, des systèmes d'information géographique (SIG), des modèles conceptuels hydrogéologiques, ainsi que des protocoles et mécanismes de partage de données.</t>
  </si>
  <si>
    <t>https://www.oss-online.org/fr/node/809</t>
  </si>
  <si>
    <t>https://www.oss-online.org/sites/default/files/2024-09/PlaquetteSMASplch.pdf</t>
  </si>
  <si>
    <t>GEF/UNEP</t>
  </si>
  <si>
    <t>OSS</t>
  </si>
  <si>
    <t xml:space="preserve">3, 4, 5, 6, 11, 12, 13, 14, 16, 19, 24,  </t>
  </si>
  <si>
    <t>6, 13, 14, 16, 21</t>
  </si>
  <si>
    <t>3, 4, 5, 6, 13</t>
  </si>
  <si>
    <t>5, 6, 7, 10, 11, 13</t>
  </si>
  <si>
    <t>5, 6, 7, 8, 9, 10, 11, 12, 14, 15</t>
  </si>
  <si>
    <t xml:space="preserve">1, 3, 4, 5, 6, 7, 10, 11, 13  </t>
  </si>
  <si>
    <t>1, 3, 4, 5, 6</t>
  </si>
  <si>
    <t>Banc d'Arguin-Dakhla, Senegal River Delta, Delta du Saloum-Niumi Tanbi, Rio Cacheu-Bijagos Archipelago-Basse-Casamance,  Niokolo Koba-Badiar-Bafing-Boe</t>
  </si>
  <si>
    <t>Senegal River Delta, Delta du Saloum-Niumi Tanbi, Rio Cacheu-Bijagos Archipelago-Basse-Casamance, Niokolo Koba-Badiar-Bafing-Boe, Gourma Sahel Inner Niger Delta</t>
  </si>
  <si>
    <t>Rio Cacheu-Bijagos Archipelago-Basse-Casamance, Niokolo Koba-Badiar-Bafing-Boe, Outamba-Kilimi-Kuru-Pinselli-Soyah-Kounounkan, Wologizi-Wonegizi Ziama, Nimba-Diecke, Gourma Sahel Inner Niger Delta</t>
  </si>
  <si>
    <t>Banc d'Arguin-Dakhla, Senegal River Delta, Delta du Saloum-Niumi Tanbi, Rio Cacheu-Bijagos Archipelago-Basse-Casamance,  Niokolo Koba-Badiar-Bafing-Boe, Outamba-Kilimi-Kuru-Pinselli-Soyah-Kounounkan, Wologizi-Wonegizi Ziama, Nimba-Diecke, Gourma Sahel Inner Niger Delta</t>
  </si>
  <si>
    <t>Rio Cacheu-Bijagos Archipelago-Basse-Casamance, Niokolo Koba-Badiar-Bafing-Boe, Outamba-Kilimi-Kuru-Pinselli-Soyah-Kounounkan, Bay-Sherbro River Estuary, Gola-Foya-Kpo Mountains, Wologizi-Wonegizi Ziama, Nimba-Diecke, Tai-Grebo-Krahn-Sapo-SW Liberia Forests, PONASI-Comoe-Mole-Volta, Bia Ankasa-Nini-Suhien-Kwabre-Tanoe</t>
  </si>
  <si>
    <t>Senegal River Delta, Delta du Saloum-Niumi Tanbi, Rio Cacheu-Bijagos Archipelago-Basse-Casamance, Niokolo Koba-Badiar-Bafing-Boe, Nimba-Diecke, Tai-Grebo-Krahn-Sapo-SW Liberia Forests, Gourma Sahel Inner Niger Delta, PONASI-Comoe-Mole-Volta, W-Arly-Pendjari-Oti-Keran, Mono-Togodo, Cross River-Korup-Takamanda-Cameroon montane</t>
  </si>
  <si>
    <t xml:space="preserve">Niokolo Koba-Badiar-Bafing-Boe, Gourma Sahel Inner Niger Delta, PONASI-Comoe-Mole-Volta, W-Arly-Pendjari-Oti-Keran, Gadabedji-Termit Tin Toumma-Kanem </t>
  </si>
  <si>
    <t>Selection by Country/ Region</t>
  </si>
  <si>
    <r>
      <t xml:space="preserve">Sahel, West Africa, Cameroon
</t>
    </r>
    <r>
      <rPr>
        <sz val="1"/>
        <color theme="1"/>
        <rFont val="Times New Roman"/>
        <family val="1"/>
      </rPr>
      <t>Benin , Burkina Faso , Cameroon, Cape Verde , Côte d'Ivoire , Gambia , Ghana , Guinea , Guinea-Bissau , Liberia , Mali , Mauritania , Niger , Nigeria , Senegal , Sierra Leone , Togo</t>
    </r>
  </si>
  <si>
    <r>
      <t xml:space="preserve">Africa
</t>
    </r>
    <r>
      <rPr>
        <sz val="1"/>
        <color theme="1"/>
        <rFont val="Times New Roman"/>
        <family val="1"/>
      </rPr>
      <t>Benin , Burkina Faso , Cameroon, Cape Verde , Côte d'Ivoire , Gambia , Ghana , Guinea , Guinea-Bissau , Liberia , Mali , Mauritania , Niger , Nigeria , Senegal , Sierra Leone , Togo</t>
    </r>
  </si>
  <si>
    <r>
      <t xml:space="preserve">West Africa
</t>
    </r>
    <r>
      <rPr>
        <sz val="1"/>
        <color rgb="FF000000"/>
        <rFont val="Times New Roman"/>
        <family val="1"/>
      </rPr>
      <t>Benin , Burkina Faso , Cameroon, Cape Verde , Côte d'Ivoire , Gambia , Ghana , Guinea , Guinea-Bissau , Liberia , Mali , Mauritania , Niger , Nigeria , Senegal , Sierra Leone , Togo</t>
    </r>
  </si>
  <si>
    <r>
      <t xml:space="preserve">West Africa
</t>
    </r>
    <r>
      <rPr>
        <sz val="1"/>
        <color theme="1"/>
        <rFont val="Times New Roman"/>
        <family val="1"/>
      </rPr>
      <t>Benin , Burkina Faso , Cameroon, Cape Verde , Côte d'Ivoire , Gambia , Ghana , Guinea , Guinea-Bissau , Liberia , Mali , Mauritania , Niger , Nigeria , Senegal , Sierra Leone , Togo</t>
    </r>
  </si>
  <si>
    <r>
      <t xml:space="preserve">Central and West Africa
</t>
    </r>
    <r>
      <rPr>
        <sz val="1"/>
        <color theme="1"/>
        <rFont val="Times New Roman"/>
        <family val="1"/>
      </rPr>
      <t xml:space="preserve">
Benin , Burkina Faso , Cameroon, Cape Verde , Côte d'Ivoire , Gambia , Ghana , Guinea , Guinea-Bissau , Liberia , Mali , Mauritania , Niger , Nigeria , Senegal , Sierra Leone , Togo</t>
    </r>
  </si>
  <si>
    <r>
      <t xml:space="preserve">Sahel and West Africa
</t>
    </r>
    <r>
      <rPr>
        <sz val="1"/>
        <color theme="1"/>
        <rFont val="Times New Roman"/>
        <family val="1"/>
      </rPr>
      <t>Benin , Burkina Faso , Cameroon, Cape Verde , Côte d'Ivoire , Gambia , Ghana , Guinea , Guinea-Bissau , Liberia , Mali , Mauritania , Niger , Nigeria , Senegal , Sierra Leone , Togo</t>
    </r>
  </si>
  <si>
    <r>
      <t xml:space="preserve">Global
</t>
    </r>
    <r>
      <rPr>
        <sz val="1"/>
        <color theme="1"/>
        <rFont val="Times New Roman"/>
        <family val="1"/>
      </rPr>
      <t>Benin , Burkina Faso , Cameroon, Cape Verde , Côte d'Ivoire , Gambia , Ghana , Guinea , Guinea-Bissau , Liberia , Mali , Mauritania , Niger , Nigeria , Senegal , Sierra Leone , Togo</t>
    </r>
  </si>
  <si>
    <t>Savannas</t>
  </si>
  <si>
    <t>Forêts, Savannes et Deserts Ouest Africaines</t>
  </si>
  <si>
    <t>West African forests, savannas and deserts</t>
  </si>
  <si>
    <t>Savannas and deserts: Mali, Senegal, Guinea-Bissau, Guinea, Burkina Faso, Niger, Benin, Togo, Ghana, Côte d'Ivoire
Forests: Sierra Leone, Guinea, Liberia, Côte d'Ivoire, Cameroon, Nigeria</t>
  </si>
  <si>
    <t>Savannas and deserts:6, 13, 14, 16, 17, 21
Forests: 7, 9, 10, 11, 12, 24</t>
  </si>
  <si>
    <t>See the “NaturAfrica West” tab for more information on NAAO programs.</t>
  </si>
  <si>
    <t>Savannas and deserts: Niokolo Koba-Badiar-Bafing-Boe,  Gourma Sahel Inner Niger Delta, W-Arly-Pendjari-Oti-Keran, Fazao-Malfakassa-Kyabobo,  Gadabedji-Termit Tin Toumma-Kanem 
Forests: Outamba-Kilimi-Kuru-Pinselli-Soyah-Kounounkan, Gola-Foya-Kpo Mountains, Wologizi-Wonegizi Ziama, Nimba-Diecke, Tai-Grebo-Krahn-Sapo-SW Liberia Forests, Cross River-Korup-Takamanda-Cameroon montane</t>
  </si>
  <si>
    <t>Three Borders Project - Strengthening Resilience in Border Areas (ReZoF) (Peaceful and Resilient Borderlands II)</t>
  </si>
  <si>
    <t>Poser les bases de la conservation dans un paysage transfrontalier unique en Afrique de l'Ouest</t>
  </si>
  <si>
    <t xml:space="preserve">Ce projet d'une durée de 18 mois vise à poser les bases nécessaires à l'amélioration de l'état de conservation et de la connectivité de l'un des derniers espaces sauvages d'Afrique de l'Ouest, à savoir un vaste paysage transfrontalier situé au sud du Sénégal, au Mali, au nord de la Guinée et en Guinée-Bissau. Ce paysage abrite une riche biodiversité animale et végétale et fournit des services écosystémiques inestimables aux communautés locales et à l'ensemble de la région. Ce projet soutiendra un vaste exercice d'évaluation, de suivi et de planification qui jettera les bases
d'une conservation à long terme de la nature dans les zones sud-est du Sénégal et nord de la Guinée de ce paysage. L'étude de cadrage détaillée permettra de combler les lacunes importantes en matière de surveillance de la biodiversité, d'explorer les pressions et les menaces, d'impliquer les parties prenantes essentielles et de renforcer leurs capacités, de définir les limites géographiques et d'élaborer un plan de gestion pour l'un des trois grands sites de zones humides Ramsar. Elle permettra également d'élaborer une proposition d'intervention à long terme visant à protéger les parties essentielles de ce paysage transfrontalier, tout en offrant aux communautés locales la possibilité de bénéficier d'un écosystème sain regorgeant d'espèces sauvages. </t>
  </si>
  <si>
    <t>Notre objectif à court terme est de développer une base solide pour la conservation à long terme de la nature dans les régions du sud-est du Sénégal et du nord de la Guinée, dans le paysage Niokolo-Badiar-Bafing-Boucle du Baoulé-Falemé et Fouta Djallon (WAF-06) grâce à un processus détaillé de cadrage et de planification qui contribuera à protéger ce paysage transfrontalier, notamment sa riche avifaune, tout en offrant aux communautés locales la possibilité de bénéficier d'un écosystème sain. Plus précisément, nous mènerons un vaste exercice de planification afin de combler les lacunes importantes en matière de surveillance de la biodiversité (en particulier pour les oiseaux), d'étudier les menaces, d'impliquer les parties prenantes essentielles et de renforcer leurs capacités en matière de conservation, de définir les limites géographiques, de rédiger un plan de gestion pour le site Ramsar de Gambie-Koulountou et d'élaborer une proposition d'intervention à long terme qui protégerait le paysage transfrontalier, tout en offrant aux communautés locales la possibilité de bénéficier d'un écosystème sain.
Résultat 1. La gestion des connaissances sur la biodiversité est améliorée grâce à l'extension de la surveillance existante de la biodiversité à de nouvelles zones et à la mise en place d'un programme de surveillance harmonisé pour les oiseaux au Sénégal et en Guinée dans la zone du projet.
Résultat 2. La gestion participative des sites clés dans la zone du projet est améliorée.</t>
  </si>
  <si>
    <t>Résultat 3. La capacité des organisations nationales à mettre en œuvre des mesures de conservation de la nature est renforcée.
Résultat 4. Une proposition de plan d'action pluriannuel est élaborée afin d'améliorer les valeurs naturelles de la zone du projet.</t>
  </si>
  <si>
    <t>Renforcer la résilience dans la région du Sahel</t>
  </si>
  <si>
    <t>La résilience de la population est renforcée dans certains districts du Burkina Faso, du Tchad, du Mali et du Niger. La sécurité alimentaire, la gouvernance locale et la cohésion sociale sont renforcées, tout comme la gestion des ressources naturelles et les conflits qui y sont associés.</t>
  </si>
  <si>
    <t>Dans le but de garantir une alimentation adéquate, équilibrée et nutritive, le projet soutient les petits exploitants et les coopératives en leur fournissant des formations, des équipements et des infrastructures, telles que des puits.</t>
  </si>
  <si>
    <t>Le projet travaille en étroite collaboration avec le Programme alimentaire mondial (PAM) et le Fonds des Nations Unies pour l'enfance (UNICEF). Il intervient dans trois domaines d'activité :
Il forme les administrations locales et les comités chargés de la justice dans la gestion des ressources naturelles et de la prévention des conflits. Dans la région du Sahel, cela concerne principalement l'accès à l'eau et à la terre. Les femmes, en particulier, devraient pouvoir posséder des terres, ce qui leur est souvent refusé. Le projet forme également les comités locaux afin que les municipalités soient mieux préparées à faire face à d'év
entuelles catastrophes telles que les sécheresses ou les inondations.
Le projet conseille les représentants municipaux locaux et les autorités traditionnelles sur la manière d'engager le dialogue dans les municipalités, offrant ainsi la possibilité de discuter ensemble des conflits et des solutions. Le projet aide également les municipalités à mettre en œuvre des mesures telles que des manifestations sportives et culturelles ou des projets d'infrastructure. Cela permet de rassembler différents groupes de population et d'améliorer les relations entre eux.</t>
  </si>
  <si>
    <t>Boé and Dulombi Parks and TcheTche, Cuntabane, and Salifo Ecological Corridors, Lagoas de Cufada National Park (Guinea-Bissau) (Niokolo Koba-Badiar-Bafing-Boe)</t>
  </si>
  <si>
    <t>Parcs de Boé et Dulombi et corridors écologiques de TcheTche, Cuntabane et Salifo, Parc national des Lagoas de Cufada (Guinée-Bissau) (Niokolo Koba-Badiar-Bafing-Boe)</t>
  </si>
  <si>
    <t>Benin, Burkina Faso, Cameroon, Côte d'Ivoire, Senegal</t>
  </si>
  <si>
    <t xml:space="preserve">Senegal, Mali </t>
  </si>
  <si>
    <t>Côte d'Ivoire, Guinea, Liberia, Sierra Leone</t>
  </si>
  <si>
    <t>Guinea, Mali</t>
  </si>
  <si>
    <t>Gambie, Guinea, Guinea-Bissau, Mali, Mauritania, Senegal</t>
  </si>
  <si>
    <t>Senegal, Gambia, Guinea-Bissau, Mauritania</t>
  </si>
  <si>
    <t>2025-2026 (18 month)</t>
  </si>
  <si>
    <t>Strengthening the sustainable management of the Senegal-Mauritania aquifer system to ensure access to water for populations facing climate change (SMAS)</t>
  </si>
  <si>
    <t>The main objectives of the SMAS project are to improve understanding of the state and functioning of the Senegal-Mauritania aquifer system, as well as its interactions with the Senegal and Gambia rivers. By developing appropriate scientific tools, it will provide reliable information for the planning and sustainable management of water resources. It will also set up databases, geographic information systems (GIS), conceptual hydrogeological models, and data sharing protocols and mechanisms.</t>
  </si>
  <si>
    <t>Integrated Surface and Groundwater Resource Management Project in the Senegal River Basin and the Senegal-Mauritania Aquifer
PROGIRESS</t>
  </si>
  <si>
    <t>The action aims to strengthen the resilience of surface water systems (Senegal River Basin or SRB) and groundwater systems (Senegal-Mauritania Aquifer Basin or SMAB) to climate change by improving the sustainable management of water resources and ecosystems in both basins. It responds to the growing concern among populations about environmental degradation issues (land salinization, soil erosion, loss of vegetation cover, invasive plants) and the reduction in the quality and availability of water resources, issues that contribute to the process of desertification, affect agricultural and energy production, and hinder the sustainable socio-economic development of the target areas.</t>
  </si>
  <si>
    <t>SO2: The state of natural resources and biodiversity is improved
2.1. A BFS observatory in the Fouta-Djalon Massif is operational
2.2. The proliferation of cattail in the BFS is controlled
2.3. Priority studies and pilot projects targeting SO2 are implemented</t>
  </si>
  <si>
    <t>SO1: Sustainable management of surface and groundwater resources is strengthened 
1.1. A permanent mechanism for monitoring water quality in the BFS is established
1.2. Integrated and sustainable management of groundwater resources in the BASM is improved
1.3. Priority studies and pilot projects targeting SO1 are implemented
SO3: Cooperation in the field of water management is strengthened
3.1. The capacity of regional actors in hydro-diplomacy and peace promotion through cooperation in the field of water is strengthened</t>
  </si>
  <si>
    <t>Support for conflict prevention and strengthening the economic resilience of cross-border communities in Guinea and Mali (Guinea)</t>
  </si>
  <si>
    <t>The project focuses on strengthening cross-border cooperation between Guinea and Mali with a view to improving social cohesion between communities in these areas (Kangaba and Yanfolila circles in Mali and Siguiri and Mandiana prefectures in Guinea). Specifically, the project proposes interventions with the aim of: (i) strengthening national and local institutions for managing cross-border conflicts between Guinea and Mali and establishing peaceful and inclusive dialogue; (ii) promoting effective and joint management of the borders between Guinea and Mali, including by supporting the fight against cross-border crime and illicit trafficking; and (iii) strengthen the participation and resilience of young people and women in the face of various forms of marginalization and exclusion in the areas, including through the implementation of joint cross-border development plans for peace, security, stability, and development, and targeted economic resilience initiatives.</t>
  </si>
  <si>
    <t>Promoting responsible supply chains for mineral resources</t>
  </si>
  <si>
    <t>In UFM countries, stakeholders from government, civil society, and the private sector have established mineral supply chains that are transparent and socially and environmentally responsible.</t>
  </si>
  <si>
    <t>The project helps partner countries modify their political, institutional, and legal frameworks to enable responsible exploitation of mineral deposits, particularly gold, diamonds, and bauxite. It collaborates with institutions of the Mano River Union, central governments, municipalities, civil society organizations, and the private sector.
To this end, the project has two components:
It improves the state's monitoring functions to ensure compliance with social and environmental standards. In addition, it provides for tighter export controls to prevent illicit trade, with a focus on artisanal gold and diamonds.
The project supports civil society organizations representing the interests of mining communities in order to strengthen transparency and accountability on the part of the state and the private sector. For example, it develops complaint mechanisms and approaches to solutions that support the sustainability of the sector.</t>
  </si>
  <si>
    <t>10.250.561€ (Current implementation phase)</t>
  </si>
  <si>
    <t>Strengthening women's resilience and promoting peace and social cohesion in cross-border areas of Senegal and Mali</t>
  </si>
  <si>
    <t>The project will enable women and girls to recover from the consequences of violence and conflict, increase their resilience to future crises, and strengthen their capacity to participate in peacekeeping and conflict prevention for lasting peace by encouraging, for example, their participation in decision-making bodies.</t>
  </si>
  <si>
    <t>UN Women</t>
  </si>
  <si>
    <t>RADiUS - Agroecology Network for Sustainable Food Systems</t>
  </si>
  <si>
    <t>RADiUS is a regional project that aims to promote the agroecological transition of farms in order to strengthen the sustainability of food systems in West and Central Africa. Implemented in five countries—Benin, Burkina Faso, Cameroon, Côte d'Ivoire, and Senegal—it contributes to improving food and nutrition security for populations through more resilient, inclusive, and environmentally friendly agricultural approaches.</t>
  </si>
  <si>
    <t>The RADiUS project aims to support the agroecological transition in WCA through:
Capitalizing on and sharing knowledge.
Building the capacities of farmers, trainers, and decision-makers.
Advocating for public policies that promote agroecology.
Creating a sustainable regional network of committed stakeholders.</t>
  </si>
  <si>
    <t>UE/AFD/FFEM</t>
  </si>
  <si>
    <t>UE/UN</t>
  </si>
  <si>
    <t>UE+AECID</t>
  </si>
  <si>
    <t>EU/ AECID</t>
  </si>
  <si>
    <t>DE+EU</t>
  </si>
  <si>
    <t>Selection par Pays/Région</t>
  </si>
  <si>
    <t>Selection par KLCD</t>
  </si>
  <si>
    <t>Selection by country/Region</t>
  </si>
  <si>
    <t>Composante 1 : FAO                  Composante 2 : Expertise France                  Composante 3 : IUCN PACO</t>
  </si>
  <si>
    <t>Component 1 : FAO                  Component 2 : Expertise France                  Component 3 : IUCN PACO</t>
  </si>
  <si>
    <t>Savanes et forêts d'Afrique Centrale et de l'Ouest</t>
  </si>
  <si>
    <t>Gola-Foya-Kpo Mountains, Wologizi-Wonegizi Ziama, Nimba-Diecke, Fazao-Malfakassa-Kyabobo</t>
  </si>
  <si>
    <t>9, 10, 11, 17</t>
  </si>
  <si>
    <t>UEMOA, BOAD</t>
  </si>
  <si>
    <t>Savannas and forests of Central and West Africa</t>
  </si>
  <si>
    <t>https://capacity4dev.europa.eu/projects/naturafrica-west-africa-naturafrica-afrique-de-louest_en</t>
  </si>
  <si>
    <t>Link to NAAO description:</t>
  </si>
  <si>
    <t>https://capacity4dev.europa.eu/library/fiche-dinformation-sur-le-programme-regional-de-naturafrica-afrique-de-louest_en?refpage=search</t>
  </si>
  <si>
    <t xml:space="preserve">Séléctionner le pays (Cellule G2) ou le paysage (Cellule H2) puis activer les filtres "Vrai" en A3 et B3. Cliquer sur OK et répeter à chaque nouvelle sélection. 
Pour afficher tous les programmes, laisser G2/H2 vides et réinitialiser les filtres en A3/B3. </t>
  </si>
  <si>
    <t xml:space="preserve">Select the country (Cell G2) or landscape (Cell H2) then activate the “VRAI / TRUE” filters in A3 and B3. Click OK and repeat for each new selection.
To display all programs, leave G2/H2 blank and reset the filters in A3/B3. </t>
  </si>
  <si>
    <t>12/2025 (?)</t>
  </si>
  <si>
    <t>12/2028 (?)</t>
  </si>
  <si>
    <t>03/2026 (?)</t>
  </si>
  <si>
    <t>02/2029 (?)</t>
  </si>
  <si>
    <t>Banc d'Arguin-Dakhla; Cabo Verde archipelago; Senegal River Delta; Delta du Saloum-Niumi Tanbi; Rio Cacheu-Bijagos Archipelago-Basse-Casamance; Niokolo Koba-Badiar-Bafing-Boe; Outamba-Kilimi-Kuru-Pinselli-Soyah-Kounounkan; Bay-Sherbro River Estuary; Gola-Foya-Kpo Mountains; Wologizi-Wonegizi Ziama; Nimba-Diecke; Tai-Grebo-Krahn-Sapo-SW Liberia Forests; Gourma Sahel Inner Niger Delta; PONASI-Comoe-Mole-Volta; Bia Ankasa-Nini-Suhien-Kwabre-Tanoe; W-Arly-Pendjari-Oti-Keran; Fazao-Malfakassa-Kyabobo; Keta-Songor Lagoons; Mono-Togodo; Kainji Lake NP; Gadabedji-Termit Tin Toumma-Kanem ; Cross River-Korup-Takamanda-Cameroon montane</t>
  </si>
  <si>
    <r>
      <t xml:space="preserve">Tous
</t>
    </r>
    <r>
      <rPr>
        <sz val="1"/>
        <color theme="1"/>
        <rFont val="Times New Roman"/>
        <family val="1"/>
      </rPr>
      <t>Banc d'Arguin-Dakhla; Cabo Verde archipelago; Senegal River Delta; Delta du Saloum-Niumi Tanbi; Rio Cacheu-Bijagos Archipelago-Basse-Casamance; Niokolo Koba-Badiar-Bafing-Boe; Outamba-Kilimi-Kuru-Pinselli-Soyah-Kounounkan; Bay-Sherbro River Estuary; Gola-Foya-Kpo Mountains; Wologizi-Wonegizi Ziama; Nimba-Diecke; Tai-Grebo-Krahn-Sapo-SW Liberia Forests; Gourma Sahel Inner Niger Delta; PONASI-Comoe-Mole-Volta; Bia Ankasa-Nini-Suhien-Kwabre-Tanoe; W-Arly-Pendjari-Oti-Keran; Fazao-Malfakassa-Kyabobo; Keta-Songor Lagoons; Mono-Togodo; Kainji Lake NP; Gadabedji-Termit Tin Toumma-Kanem ; Cross River-Korup-Takamanda-Cameroon montane</t>
    </r>
  </si>
  <si>
    <r>
      <t xml:space="preserve">Tous
</t>
    </r>
    <r>
      <rPr>
        <sz val="1"/>
        <color rgb="FF000000"/>
        <rFont val="Times New Roman"/>
        <family val="1"/>
      </rPr>
      <t>Banc d'Arguin-Dakhla; Cabo Verde archipelago; Senegal River Delta; Delta du Saloum-Niumi Tanbi; Rio Cacheu-Bijagos Archipelago-Basse-Casamance; Niokolo Koba-Badiar-Bafing-Boe; Outamba-Kilimi-Kuru-Pinselli-Soyah-Kounounkan; Bay-Sherbro River Estuary; Gola-Foya-Kpo Mountains; Wologizi-Wonegizi Ziama; Nimba-Diecke; Tai-Grebo-Krahn-Sapo-SW Liberia Forests; Gourma Sahel Inner Niger Delta; PONASI-Comoe-Mole-Volta; Bia Ankasa-Nini-Suhien-Kwabre-Tanoe; W-Arly-Pendjari-Oti-Keran; Fazao-Malfakassa-Kyabobo; Keta-Songor Lagoons; Mono-Togodo; Kainji Lake NP; Gadabedji-Termit Tin Toumma-Kanem ; Cross River-Korup-Takamanda-Cameroon montane</t>
    </r>
  </si>
  <si>
    <r>
      <t xml:space="preserve">All
</t>
    </r>
    <r>
      <rPr>
        <sz val="1"/>
        <color theme="1"/>
        <rFont val="Times New Roman"/>
        <family val="1"/>
      </rPr>
      <t>Banc d'Arguin-Dakhla; Cabo Verde archipelago; Senegal River Delta; Delta du Saloum-Niumi Tanbi; Rio Cacheu-Bijagos Archipelago-Basse-Casamance; Niokolo Koba-Badiar-Bafing-Boe; Outamba-Kilimi-Kuru-Pinselli-Soyah-Kounounkan; Bay-Sherbro River Estuary; Gola-Foya-Kpo Mountains; Wologizi-Wonegizi Ziama; Nimba-Diecke; Tai-Grebo-Krahn-Sapo-SW Liberia Forests; Gourma Sahel Inner Niger Delta; PONASI-Comoe-Mole-Volta; Bia Ankasa-Nini-Suhien-Kwabre-Tanoe; W-Arly-Pendjari-Oti-Keran; Fazao-Malfakassa-Kyabobo; Keta-Songor Lagoons; Mono-Togodo; Kainji Lake NP; Gadabedji-Termit Tin Toumma-Kanem ; Cross River-Korup-Takamanda-Cameroon montane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</si>
</sst>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quot;€&quot;"/>
    <numFmt numFmtId="165" formatCode="[$$-409]#,##0"/>
  </numFmts>
  <fonts count="21" x14ac:knownFonts="1">
    <font>
      <sz val="11"/>
      <color theme="1"/>
      <name val="Aptos Narrow"/>
      <family val="2"/>
      <scheme val="minor"/>
    </font>
    <font>
      <b/>
      <sz val="14"/>
      <color rgb="FF000000"/>
      <name val="Times New Roman"/>
      <family val="1"/>
    </font>
    <font>
      <sz val="11"/>
      <color rgb="FF000000"/>
      <name val="Calibri"/>
      <family val="2"/>
    </font>
    <font>
      <sz val="11"/>
      <color theme="1"/>
      <name val="Aptos Narrow"/>
      <family val="2"/>
      <scheme val="minor"/>
    </font>
    <font>
      <sz val="11"/>
      <color rgb="FF000000"/>
      <name val="Times New Roman"/>
      <family val="1"/>
    </font>
    <font>
      <u/>
      <sz val="11"/>
      <color theme="10"/>
      <name val="Aptos Narrow"/>
      <family val="2"/>
      <scheme val="minor"/>
    </font>
    <font>
      <sz val="11"/>
      <color theme="1"/>
      <name val="Times New Roman"/>
      <family val="1"/>
    </font>
    <font>
      <u/>
      <sz val="11"/>
      <color theme="10"/>
      <name val="Times New Roman"/>
      <family val="1"/>
    </font>
    <font>
      <b/>
      <sz val="11"/>
      <color theme="1"/>
      <name val="Times New Roman"/>
      <family val="1"/>
    </font>
    <font>
      <sz val="11"/>
      <color rgb="FF000000"/>
      <name val="Times New Roman"/>
      <family val="1"/>
    </font>
    <font>
      <sz val="11"/>
      <color theme="1"/>
      <name val="Calibri"/>
      <family val="2"/>
    </font>
    <font>
      <sz val="8"/>
      <name val="Aptos Narrow"/>
      <family val="2"/>
      <scheme val="minor"/>
    </font>
    <font>
      <sz val="8"/>
      <color theme="1"/>
      <name val="Times New Roman"/>
      <family val="1"/>
    </font>
    <font>
      <sz val="5"/>
      <color theme="1"/>
      <name val="Times New Roman"/>
      <family val="1"/>
    </font>
    <font>
      <sz val="1"/>
      <color rgb="FF000000"/>
      <name val="Times New Roman"/>
      <family val="1"/>
    </font>
    <font>
      <sz val="1"/>
      <color theme="1"/>
      <name val="Times New Roman"/>
      <family val="1"/>
    </font>
    <font>
      <b/>
      <sz val="11"/>
      <color theme="1"/>
      <name val="Aptos Narrow"/>
      <family val="2"/>
      <scheme val="minor"/>
    </font>
    <font>
      <sz val="11"/>
      <color theme="1"/>
      <name val="Arial"/>
      <family val="2"/>
    </font>
    <font>
      <b/>
      <sz val="10"/>
      <color theme="1"/>
      <name val="Aptos Narrow"/>
      <family val="2"/>
      <scheme val="minor"/>
    </font>
    <font>
      <sz val="11"/>
      <color theme="1"/>
      <name val="Arial Narrow"/>
      <family val="2"/>
    </font>
    <font>
      <sz val="11"/>
      <color theme="1"/>
      <name val="Aptos Narrow"/>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rgb="FFFFFFFF"/>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s>
  <cellStyleXfs count="6">
    <xf numFmtId="0" fontId="0" fillId="0" borderId="0"/>
    <xf numFmtId="9" fontId="2" fillId="0" borderId="0" applyFont="0" applyFill="0" applyBorder="0" applyAlignment="0" applyProtection="0"/>
    <xf numFmtId="0" fontId="3" fillId="0" borderId="0"/>
    <xf numFmtId="0" fontId="3" fillId="0" borderId="0"/>
    <xf numFmtId="0" fontId="5" fillId="0" borderId="0" applyNumberFormat="0" applyFill="0" applyBorder="0" applyAlignment="0" applyProtection="0"/>
    <xf numFmtId="43" fontId="3" fillId="0" borderId="0" applyFont="0" applyFill="0" applyBorder="0" applyAlignment="0" applyProtection="0"/>
  </cellStyleXfs>
  <cellXfs count="90">
    <xf numFmtId="0" fontId="0" fillId="0" borderId="0" xfId="0"/>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7" fillId="0" borderId="1" xfId="4"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2" applyFont="1" applyBorder="1" applyAlignment="1">
      <alignment horizontal="center" vertical="center" wrapText="1"/>
    </xf>
    <xf numFmtId="164" fontId="4" fillId="0" borderId="1" xfId="0" applyNumberFormat="1" applyFont="1" applyBorder="1" applyAlignment="1">
      <alignment horizontal="center" vertical="center" wrapText="1"/>
    </xf>
    <xf numFmtId="3" fontId="4" fillId="0" borderId="1" xfId="2"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3" applyFont="1" applyBorder="1" applyAlignment="1">
      <alignment horizontal="center" vertical="center" wrapText="1"/>
    </xf>
    <xf numFmtId="3" fontId="4" fillId="0" borderId="1" xfId="3"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5" fillId="0" borderId="1" xfId="4" applyFill="1" applyBorder="1" applyAlignment="1">
      <alignment horizontal="center" vertical="center" wrapText="1"/>
    </xf>
    <xf numFmtId="49" fontId="4" fillId="0" borderId="1" xfId="0" applyNumberFormat="1" applyFont="1" applyBorder="1" applyAlignment="1">
      <alignment horizontal="center" vertical="center" wrapText="1"/>
    </xf>
    <xf numFmtId="0" fontId="6" fillId="0" borderId="1" xfId="2" applyFont="1" applyBorder="1" applyAlignment="1">
      <alignment horizontal="center" vertical="center" wrapText="1"/>
    </xf>
    <xf numFmtId="0" fontId="6" fillId="0" borderId="1" xfId="3" applyFont="1" applyBorder="1" applyAlignment="1">
      <alignment horizontal="center" vertical="center" wrapText="1"/>
    </xf>
    <xf numFmtId="43" fontId="6" fillId="0" borderId="1" xfId="5"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 fillId="3" borderId="3" xfId="0" applyFont="1" applyFill="1" applyBorder="1" applyAlignment="1">
      <alignment horizontal="center" vertical="center" wrapText="1"/>
    </xf>
    <xf numFmtId="0" fontId="6"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10" fillId="0" borderId="0" xfId="0" applyFont="1" applyAlignment="1">
      <alignment vertical="center" wrapText="1"/>
    </xf>
    <xf numFmtId="0" fontId="5" fillId="0" borderId="4" xfId="4" applyFill="1" applyBorder="1" applyAlignment="1">
      <alignment horizontal="center" vertical="center" wrapText="1"/>
    </xf>
    <xf numFmtId="0" fontId="5" fillId="0" borderId="1" xfId="4" applyBorder="1" applyAlignment="1">
      <alignment horizontal="center" vertical="center" wrapText="1"/>
    </xf>
    <xf numFmtId="0" fontId="1" fillId="0" borderId="6" xfId="0" applyFont="1" applyBorder="1" applyAlignment="1">
      <alignment horizontal="center" vertical="center" wrapText="1"/>
    </xf>
    <xf numFmtId="0" fontId="10" fillId="0" borderId="0" xfId="0" applyFont="1" applyAlignment="1">
      <alignment vertical="center"/>
    </xf>
    <xf numFmtId="0" fontId="6" fillId="4" borderId="1" xfId="0" applyFont="1" applyFill="1" applyBorder="1" applyAlignment="1">
      <alignment horizontal="center" vertical="center" wrapText="1"/>
    </xf>
    <xf numFmtId="0" fontId="0" fillId="0" borderId="15" xfId="0" applyBorder="1"/>
    <xf numFmtId="0" fontId="0" fillId="0" borderId="16" xfId="0" applyBorder="1"/>
    <xf numFmtId="0" fontId="0" fillId="0" borderId="16" xfId="0" applyBorder="1" applyAlignment="1">
      <alignment horizontal="right" vertical="center" wrapText="1"/>
    </xf>
    <xf numFmtId="0" fontId="17" fillId="0" borderId="16" xfId="0" applyFont="1" applyBorder="1" applyAlignment="1">
      <alignment horizontal="right" vertical="center" wrapText="1"/>
    </xf>
    <xf numFmtId="0" fontId="17" fillId="5" borderId="16" xfId="0" applyFont="1" applyFill="1" applyBorder="1" applyAlignment="1">
      <alignment horizontal="right" vertical="center" wrapText="1"/>
    </xf>
    <xf numFmtId="0" fontId="0" fillId="5" borderId="16" xfId="0" applyFill="1" applyBorder="1" applyAlignment="1">
      <alignment horizontal="right" vertical="center" wrapText="1"/>
    </xf>
    <xf numFmtId="0" fontId="0" fillId="0" borderId="17" xfId="0" applyBorder="1" applyAlignment="1">
      <alignment horizontal="right" vertical="center" wrapText="1"/>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xf numFmtId="0" fontId="0" fillId="0" borderId="25" xfId="0" applyBorder="1"/>
    <xf numFmtId="0" fontId="16" fillId="0" borderId="14" xfId="0" applyFont="1" applyBorder="1"/>
    <xf numFmtId="0" fontId="16" fillId="0" borderId="8" xfId="0" applyFont="1" applyBorder="1"/>
    <xf numFmtId="0" fontId="6" fillId="0" borderId="10" xfId="0" applyFont="1" applyBorder="1" applyAlignment="1">
      <alignment horizontal="center" vertical="center" wrapText="1"/>
    </xf>
    <xf numFmtId="0" fontId="18" fillId="6" borderId="0" xfId="0" applyFont="1" applyFill="1" applyAlignment="1">
      <alignment horizontal="center"/>
    </xf>
    <xf numFmtId="0" fontId="19" fillId="0" borderId="1" xfId="0" applyFont="1" applyBorder="1" applyAlignment="1">
      <alignment horizontal="left" vertical="center"/>
    </xf>
    <xf numFmtId="3" fontId="0" fillId="0" borderId="1" xfId="0" applyNumberFormat="1" applyBorder="1" applyAlignment="1">
      <alignment horizontal="center"/>
    </xf>
    <xf numFmtId="0" fontId="20" fillId="0" borderId="1" xfId="0" applyFont="1" applyBorder="1" applyAlignment="1">
      <alignment horizontal="left" wrapText="1"/>
    </xf>
    <xf numFmtId="3" fontId="0" fillId="0" borderId="1" xfId="0" applyNumberFormat="1" applyBorder="1" applyAlignment="1">
      <alignment horizontal="left"/>
    </xf>
    <xf numFmtId="0" fontId="0" fillId="0" borderId="11"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0" fillId="0" borderId="12" xfId="0" applyBorder="1" applyAlignment="1">
      <alignment horizontal="center"/>
    </xf>
    <xf numFmtId="0" fontId="0" fillId="0" borderId="26" xfId="0" applyBorder="1"/>
    <xf numFmtId="0" fontId="0" fillId="0" borderId="9" xfId="0" applyBorder="1"/>
    <xf numFmtId="0" fontId="0" fillId="0" borderId="27" xfId="0" applyBorder="1"/>
    <xf numFmtId="0" fontId="0" fillId="0" borderId="28" xfId="0" applyBorder="1"/>
    <xf numFmtId="0" fontId="0" fillId="0" borderId="29" xfId="0" applyBorder="1"/>
    <xf numFmtId="0" fontId="19" fillId="0" borderId="0" xfId="0" applyFont="1" applyAlignment="1">
      <alignment horizontal="left" vertical="center"/>
    </xf>
    <xf numFmtId="0" fontId="18" fillId="0" borderId="0" xfId="0" applyFont="1" applyAlignment="1">
      <alignment horizontal="center"/>
    </xf>
    <xf numFmtId="3" fontId="0" fillId="0" borderId="0" xfId="0" applyNumberFormat="1" applyAlignment="1">
      <alignment horizontal="center"/>
    </xf>
    <xf numFmtId="49" fontId="0" fillId="0" borderId="1" xfId="0" quotePrefix="1" applyNumberFormat="1" applyBorder="1" applyAlignment="1">
      <alignment horizontal="center"/>
    </xf>
    <xf numFmtId="0" fontId="6" fillId="2" borderId="27"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6" fillId="2" borderId="25" xfId="0" applyFont="1" applyFill="1" applyBorder="1" applyAlignment="1">
      <alignment horizontal="center" vertical="center" wrapText="1"/>
    </xf>
    <xf numFmtId="0" fontId="1" fillId="0" borderId="34" xfId="0" applyFont="1" applyBorder="1" applyAlignment="1">
      <alignment horizontal="center" vertical="center" wrapText="1"/>
    </xf>
    <xf numFmtId="0" fontId="8" fillId="0" borderId="8"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2" xfId="4"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0" fillId="0" borderId="14" xfId="0" applyBorder="1" applyAlignment="1">
      <alignment horizontal="center"/>
    </xf>
    <xf numFmtId="0" fontId="0" fillId="0" borderId="8" xfId="0" applyBorder="1" applyAlignment="1">
      <alignment horizontal="center"/>
    </xf>
    <xf numFmtId="0" fontId="0" fillId="0" borderId="30" xfId="0" applyBorder="1" applyAlignment="1">
      <alignment horizontal="center"/>
    </xf>
  </cellXfs>
  <cellStyles count="6">
    <cellStyle name="Lien hypertexte" xfId="4" builtinId="8"/>
    <cellStyle name="Milliers" xfId="5" builtinId="3"/>
    <cellStyle name="Normal" xfId="0" builtinId="0"/>
    <cellStyle name="Normal 2" xfId="2" xr:uid="{B837EBF6-68F1-4145-99C0-07BB5CBCDE3B}"/>
    <cellStyle name="Normal 3" xfId="3" xr:uid="{C47621D6-4F54-43CB-BCF6-0C503A5E94FF}"/>
    <cellStyle name="Percent 4" xfId="1" xr:uid="{12AE73BB-84F9-47E5-8B27-B6EF11AF09C4}"/>
  </cellStyles>
  <dxfs count="52">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vertAlign val="baseline"/>
        <name val="Times New Roman"/>
        <family val="1"/>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strike val="0"/>
        <outline val="0"/>
        <shadow val="0"/>
        <vertAlign val="baseline"/>
        <name val="Times New Roman"/>
        <family val="1"/>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rgb="FF000000"/>
        <name val="Times New Roman"/>
        <family val="1"/>
        <scheme val="none"/>
      </font>
      <fill>
        <patternFill patternType="solid">
          <fgColor indexed="64"/>
          <bgColor rgb="FF92D05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family val="1"/>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vertAlign val="baseline"/>
        <name val="Times New Roman"/>
        <family val="1"/>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name val="Times New Roman"/>
        <family val="1"/>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rgb="FF000000"/>
        <name val="Times New Roman"/>
        <family val="1"/>
        <scheme val="none"/>
      </font>
      <fill>
        <patternFill patternType="solid">
          <fgColor indexed="64"/>
          <bgColor rgb="FF92D05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101082</xdr:colOff>
      <xdr:row>5</xdr:row>
      <xdr:rowOff>21967</xdr:rowOff>
    </xdr:from>
    <xdr:to>
      <xdr:col>28</xdr:col>
      <xdr:colOff>264459</xdr:colOff>
      <xdr:row>6</xdr:row>
      <xdr:rowOff>66939</xdr:rowOff>
    </xdr:to>
    <xdr:pic>
      <xdr:nvPicPr>
        <xdr:cNvPr id="2" name="Image 1">
          <a:extLst>
            <a:ext uri="{FF2B5EF4-FFF2-40B4-BE49-F238E27FC236}">
              <a16:creationId xmlns:a16="http://schemas.microsoft.com/office/drawing/2014/main" id="{2D05EA75-E13F-4257-9A0B-E665250FE124}"/>
            </a:ext>
          </a:extLst>
        </xdr:cNvPr>
        <xdr:cNvPicPr>
          <a:picLocks noChangeAspect="1"/>
        </xdr:cNvPicPr>
      </xdr:nvPicPr>
      <xdr:blipFill>
        <a:blip xmlns:r="http://schemas.openxmlformats.org/officeDocument/2006/relationships" r:embed="rId1"/>
        <a:stretch>
          <a:fillRect/>
        </a:stretch>
      </xdr:blipFill>
      <xdr:spPr>
        <a:xfrm>
          <a:off x="13388457" y="1307842"/>
          <a:ext cx="3706677" cy="216422"/>
        </a:xfrm>
        <a:prstGeom prst="rect">
          <a:avLst/>
        </a:prstGeom>
      </xdr:spPr>
    </xdr:pic>
    <xdr:clientData/>
  </xdr:twoCellAnchor>
  <xdr:twoCellAnchor editAs="oneCell">
    <xdr:from>
      <xdr:col>12</xdr:col>
      <xdr:colOff>243288</xdr:colOff>
      <xdr:row>6</xdr:row>
      <xdr:rowOff>12925</xdr:rowOff>
    </xdr:from>
    <xdr:to>
      <xdr:col>29</xdr:col>
      <xdr:colOff>80683</xdr:colOff>
      <xdr:row>7</xdr:row>
      <xdr:rowOff>57899</xdr:rowOff>
    </xdr:to>
    <xdr:pic>
      <xdr:nvPicPr>
        <xdr:cNvPr id="3" name="Image 2">
          <a:extLst>
            <a:ext uri="{FF2B5EF4-FFF2-40B4-BE49-F238E27FC236}">
              <a16:creationId xmlns:a16="http://schemas.microsoft.com/office/drawing/2014/main" id="{BDCF5864-38EF-42CA-A04A-06DABA19CD40}"/>
            </a:ext>
          </a:extLst>
        </xdr:cNvPr>
        <xdr:cNvPicPr>
          <a:picLocks noChangeAspect="1"/>
        </xdr:cNvPicPr>
      </xdr:nvPicPr>
      <xdr:blipFill>
        <a:blip xmlns:r="http://schemas.openxmlformats.org/officeDocument/2006/relationships" r:embed="rId1"/>
        <a:stretch>
          <a:fillRect/>
        </a:stretch>
      </xdr:blipFill>
      <xdr:spPr>
        <a:xfrm>
          <a:off x="12349563" y="1527400"/>
          <a:ext cx="4857070" cy="216424"/>
        </a:xfrm>
        <a:prstGeom prst="rect">
          <a:avLst/>
        </a:prstGeom>
      </xdr:spPr>
    </xdr:pic>
    <xdr:clientData/>
  </xdr:twoCellAnchor>
  <xdr:twoCellAnchor editAs="oneCell">
    <xdr:from>
      <xdr:col>17</xdr:col>
      <xdr:colOff>304489</xdr:colOff>
      <xdr:row>7</xdr:row>
      <xdr:rowOff>31103</xdr:rowOff>
    </xdr:from>
    <xdr:to>
      <xdr:col>30</xdr:col>
      <xdr:colOff>103094</xdr:colOff>
      <xdr:row>8</xdr:row>
      <xdr:rowOff>76076</xdr:rowOff>
    </xdr:to>
    <xdr:pic>
      <xdr:nvPicPr>
        <xdr:cNvPr id="4" name="Image 3">
          <a:extLst>
            <a:ext uri="{FF2B5EF4-FFF2-40B4-BE49-F238E27FC236}">
              <a16:creationId xmlns:a16="http://schemas.microsoft.com/office/drawing/2014/main" id="{301851EB-1B1A-44C3-A0A1-23092E6A296E}"/>
            </a:ext>
          </a:extLst>
        </xdr:cNvPr>
        <xdr:cNvPicPr>
          <a:picLocks noChangeAspect="1"/>
        </xdr:cNvPicPr>
      </xdr:nvPicPr>
      <xdr:blipFill>
        <a:blip xmlns:r="http://schemas.openxmlformats.org/officeDocument/2006/relationships" r:embed="rId1"/>
        <a:stretch>
          <a:fillRect/>
        </a:stretch>
      </xdr:blipFill>
      <xdr:spPr>
        <a:xfrm>
          <a:off x="13877614" y="1774178"/>
          <a:ext cx="3646705" cy="216423"/>
        </a:xfrm>
        <a:prstGeom prst="rect">
          <a:avLst/>
        </a:prstGeom>
      </xdr:spPr>
    </xdr:pic>
    <xdr:clientData/>
  </xdr:twoCellAnchor>
  <xdr:twoCellAnchor editAs="oneCell">
    <xdr:from>
      <xdr:col>7</xdr:col>
      <xdr:colOff>292442</xdr:colOff>
      <xdr:row>8</xdr:row>
      <xdr:rowOff>187775</xdr:rowOff>
    </xdr:from>
    <xdr:to>
      <xdr:col>20</xdr:col>
      <xdr:colOff>138157</xdr:colOff>
      <xdr:row>10</xdr:row>
      <xdr:rowOff>61298</xdr:rowOff>
    </xdr:to>
    <xdr:pic>
      <xdr:nvPicPr>
        <xdr:cNvPr id="5" name="Image 4">
          <a:extLst>
            <a:ext uri="{FF2B5EF4-FFF2-40B4-BE49-F238E27FC236}">
              <a16:creationId xmlns:a16="http://schemas.microsoft.com/office/drawing/2014/main" id="{72373A1A-C2A2-40FE-B837-2EC04E3C226D}"/>
            </a:ext>
          </a:extLst>
        </xdr:cNvPr>
        <xdr:cNvPicPr>
          <a:picLocks noChangeAspect="1"/>
        </xdr:cNvPicPr>
      </xdr:nvPicPr>
      <xdr:blipFill>
        <a:blip xmlns:r="http://schemas.openxmlformats.org/officeDocument/2006/relationships" r:embed="rId1"/>
        <a:stretch>
          <a:fillRect/>
        </a:stretch>
      </xdr:blipFill>
      <xdr:spPr>
        <a:xfrm>
          <a:off x="10922342" y="2159450"/>
          <a:ext cx="3684290" cy="216423"/>
        </a:xfrm>
        <a:prstGeom prst="rect">
          <a:avLst/>
        </a:prstGeom>
      </xdr:spPr>
    </xdr:pic>
    <xdr:clientData/>
  </xdr:twoCellAnchor>
  <xdr:twoCellAnchor editAs="oneCell">
    <xdr:from>
      <xdr:col>16</xdr:col>
      <xdr:colOff>77755</xdr:colOff>
      <xdr:row>8</xdr:row>
      <xdr:rowOff>31102</xdr:rowOff>
    </xdr:from>
    <xdr:to>
      <xdr:col>28</xdr:col>
      <xdr:colOff>282388</xdr:colOff>
      <xdr:row>9</xdr:row>
      <xdr:rowOff>76075</xdr:rowOff>
    </xdr:to>
    <xdr:pic>
      <xdr:nvPicPr>
        <xdr:cNvPr id="6" name="Image 5">
          <a:extLst>
            <a:ext uri="{FF2B5EF4-FFF2-40B4-BE49-F238E27FC236}">
              <a16:creationId xmlns:a16="http://schemas.microsoft.com/office/drawing/2014/main" id="{CA454A4B-0079-445A-888F-E45B0CD4954F}"/>
            </a:ext>
          </a:extLst>
        </xdr:cNvPr>
        <xdr:cNvPicPr>
          <a:picLocks noChangeAspect="1"/>
        </xdr:cNvPicPr>
      </xdr:nvPicPr>
      <xdr:blipFill>
        <a:blip xmlns:r="http://schemas.openxmlformats.org/officeDocument/2006/relationships" r:embed="rId1"/>
        <a:stretch>
          <a:fillRect/>
        </a:stretch>
      </xdr:blipFill>
      <xdr:spPr>
        <a:xfrm>
          <a:off x="13365130" y="2002777"/>
          <a:ext cx="3747933" cy="216423"/>
        </a:xfrm>
        <a:prstGeom prst="rect">
          <a:avLst/>
        </a:prstGeom>
      </xdr:spPr>
    </xdr:pic>
    <xdr:clientData/>
  </xdr:twoCellAnchor>
  <xdr:twoCellAnchor editAs="oneCell">
    <xdr:from>
      <xdr:col>12</xdr:col>
      <xdr:colOff>247207</xdr:colOff>
      <xdr:row>11</xdr:row>
      <xdr:rowOff>15551</xdr:rowOff>
    </xdr:from>
    <xdr:to>
      <xdr:col>29</xdr:col>
      <xdr:colOff>86464</xdr:colOff>
      <xdr:row>12</xdr:row>
      <xdr:rowOff>50999</xdr:rowOff>
    </xdr:to>
    <xdr:pic>
      <xdr:nvPicPr>
        <xdr:cNvPr id="7" name="Image 6">
          <a:extLst>
            <a:ext uri="{FF2B5EF4-FFF2-40B4-BE49-F238E27FC236}">
              <a16:creationId xmlns:a16="http://schemas.microsoft.com/office/drawing/2014/main" id="{42004163-52E4-44CF-ADC7-75AF5E7CBFA4}"/>
            </a:ext>
          </a:extLst>
        </xdr:cNvPr>
        <xdr:cNvPicPr>
          <a:picLocks noChangeAspect="1"/>
        </xdr:cNvPicPr>
      </xdr:nvPicPr>
      <xdr:blipFill>
        <a:blip xmlns:r="http://schemas.openxmlformats.org/officeDocument/2006/relationships" r:embed="rId1"/>
        <a:stretch>
          <a:fillRect/>
        </a:stretch>
      </xdr:blipFill>
      <xdr:spPr>
        <a:xfrm>
          <a:off x="12705907" y="3663626"/>
          <a:ext cx="4858932" cy="254523"/>
        </a:xfrm>
        <a:prstGeom prst="rect">
          <a:avLst/>
        </a:prstGeom>
      </xdr:spPr>
    </xdr:pic>
    <xdr:clientData/>
  </xdr:twoCellAnchor>
  <xdr:twoCellAnchor editAs="oneCell">
    <xdr:from>
      <xdr:col>16</xdr:col>
      <xdr:colOff>150279</xdr:colOff>
      <xdr:row>10</xdr:row>
      <xdr:rowOff>22673</xdr:rowOff>
    </xdr:from>
    <xdr:to>
      <xdr:col>29</xdr:col>
      <xdr:colOff>1761</xdr:colOff>
      <xdr:row>11</xdr:row>
      <xdr:rowOff>67646</xdr:rowOff>
    </xdr:to>
    <xdr:pic>
      <xdr:nvPicPr>
        <xdr:cNvPr id="8" name="Image 7">
          <a:extLst>
            <a:ext uri="{FF2B5EF4-FFF2-40B4-BE49-F238E27FC236}">
              <a16:creationId xmlns:a16="http://schemas.microsoft.com/office/drawing/2014/main" id="{4B492D7D-86B1-4CBE-968B-7B980F905FF9}"/>
            </a:ext>
          </a:extLst>
        </xdr:cNvPr>
        <xdr:cNvPicPr>
          <a:picLocks noChangeAspect="1"/>
        </xdr:cNvPicPr>
      </xdr:nvPicPr>
      <xdr:blipFill>
        <a:blip xmlns:r="http://schemas.openxmlformats.org/officeDocument/2006/relationships" r:embed="rId1"/>
        <a:stretch>
          <a:fillRect/>
        </a:stretch>
      </xdr:blipFill>
      <xdr:spPr>
        <a:xfrm>
          <a:off x="13437654" y="2451548"/>
          <a:ext cx="3690057" cy="216423"/>
        </a:xfrm>
        <a:prstGeom prst="rect">
          <a:avLst/>
        </a:prstGeom>
      </xdr:spPr>
    </xdr:pic>
    <xdr:clientData/>
  </xdr:twoCellAnchor>
  <xdr:twoCellAnchor editAs="oneCell">
    <xdr:from>
      <xdr:col>16</xdr:col>
      <xdr:colOff>116633</xdr:colOff>
      <xdr:row>4</xdr:row>
      <xdr:rowOff>14033</xdr:rowOff>
    </xdr:from>
    <xdr:to>
      <xdr:col>28</xdr:col>
      <xdr:colOff>255495</xdr:colOff>
      <xdr:row>5</xdr:row>
      <xdr:rowOff>59006</xdr:rowOff>
    </xdr:to>
    <xdr:pic>
      <xdr:nvPicPr>
        <xdr:cNvPr id="9" name="Image 8">
          <a:extLst>
            <a:ext uri="{FF2B5EF4-FFF2-40B4-BE49-F238E27FC236}">
              <a16:creationId xmlns:a16="http://schemas.microsoft.com/office/drawing/2014/main" id="{B0BBD4AA-3734-42C3-91DE-7E62B6C3D33A}"/>
            </a:ext>
          </a:extLst>
        </xdr:cNvPr>
        <xdr:cNvPicPr>
          <a:picLocks noChangeAspect="1"/>
        </xdr:cNvPicPr>
      </xdr:nvPicPr>
      <xdr:blipFill>
        <a:blip xmlns:r="http://schemas.openxmlformats.org/officeDocument/2006/relationships" r:embed="rId1"/>
        <a:stretch>
          <a:fillRect/>
        </a:stretch>
      </xdr:blipFill>
      <xdr:spPr>
        <a:xfrm>
          <a:off x="13404008" y="1071308"/>
          <a:ext cx="3682162" cy="216423"/>
        </a:xfrm>
        <a:prstGeom prst="rect">
          <a:avLst/>
        </a:prstGeom>
      </xdr:spPr>
    </xdr:pic>
    <xdr:clientData/>
  </xdr:twoCellAnchor>
  <xdr:twoCellAnchor editAs="oneCell">
    <xdr:from>
      <xdr:col>13</xdr:col>
      <xdr:colOff>178966</xdr:colOff>
      <xdr:row>3</xdr:row>
      <xdr:rowOff>20166</xdr:rowOff>
    </xdr:from>
    <xdr:to>
      <xdr:col>26</xdr:col>
      <xdr:colOff>42143</xdr:colOff>
      <xdr:row>4</xdr:row>
      <xdr:rowOff>19419</xdr:rowOff>
    </xdr:to>
    <xdr:pic>
      <xdr:nvPicPr>
        <xdr:cNvPr id="10" name="Image 9">
          <a:extLst>
            <a:ext uri="{FF2B5EF4-FFF2-40B4-BE49-F238E27FC236}">
              <a16:creationId xmlns:a16="http://schemas.microsoft.com/office/drawing/2014/main" id="{E702146F-6C29-4612-BE21-9A960DF6C0E8}"/>
            </a:ext>
          </a:extLst>
        </xdr:cNvPr>
        <xdr:cNvPicPr>
          <a:picLocks noChangeAspect="1"/>
        </xdr:cNvPicPr>
      </xdr:nvPicPr>
      <xdr:blipFill>
        <a:blip xmlns:r="http://schemas.openxmlformats.org/officeDocument/2006/relationships" r:embed="rId1"/>
        <a:stretch>
          <a:fillRect/>
        </a:stretch>
      </xdr:blipFill>
      <xdr:spPr>
        <a:xfrm>
          <a:off x="12580516" y="848841"/>
          <a:ext cx="3701752" cy="170703"/>
        </a:xfrm>
        <a:prstGeom prst="rect">
          <a:avLst/>
        </a:prstGeom>
      </xdr:spPr>
    </xdr:pic>
    <xdr:clientData/>
  </xdr:twoCellAnchor>
  <xdr:twoCellAnchor>
    <xdr:from>
      <xdr:col>23</xdr:col>
      <xdr:colOff>159902</xdr:colOff>
      <xdr:row>3</xdr:row>
      <xdr:rowOff>0</xdr:rowOff>
    </xdr:from>
    <xdr:to>
      <xdr:col>23</xdr:col>
      <xdr:colOff>159902</xdr:colOff>
      <xdr:row>12</xdr:row>
      <xdr:rowOff>0</xdr:rowOff>
    </xdr:to>
    <xdr:cxnSp macro="">
      <xdr:nvCxnSpPr>
        <xdr:cNvPr id="11" name="Connecteur droit 10">
          <a:extLst>
            <a:ext uri="{FF2B5EF4-FFF2-40B4-BE49-F238E27FC236}">
              <a16:creationId xmlns:a16="http://schemas.microsoft.com/office/drawing/2014/main" id="{3E06DE2F-2B2A-4290-A37D-BD19B739B0B5}"/>
            </a:ext>
          </a:extLst>
        </xdr:cNvPr>
        <xdr:cNvCxnSpPr/>
      </xdr:nvCxnSpPr>
      <xdr:spPr>
        <a:xfrm>
          <a:off x="15514202" y="828675"/>
          <a:ext cx="0" cy="2057400"/>
        </a:xfrm>
        <a:prstGeom prst="line">
          <a:avLst/>
        </a:prstGeom>
        <a:ln w="19050" cap="flat" cmpd="sng" algn="ctr">
          <a:solidFill>
            <a:schemeClr val="accent2"/>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17</xdr:col>
      <xdr:colOff>119198</xdr:colOff>
      <xdr:row>9</xdr:row>
      <xdr:rowOff>140007</xdr:rowOff>
    </xdr:from>
    <xdr:to>
      <xdr:col>30</xdr:col>
      <xdr:colOff>38135</xdr:colOff>
      <xdr:row>9</xdr:row>
      <xdr:rowOff>145410</xdr:rowOff>
    </xdr:to>
    <xdr:cxnSp macro="">
      <xdr:nvCxnSpPr>
        <xdr:cNvPr id="12" name="Connecteur droit avec flèche 11">
          <a:extLst>
            <a:ext uri="{FF2B5EF4-FFF2-40B4-BE49-F238E27FC236}">
              <a16:creationId xmlns:a16="http://schemas.microsoft.com/office/drawing/2014/main" id="{EE193F33-5907-4C58-9C91-4F2C7CAB2480}"/>
            </a:ext>
          </a:extLst>
        </xdr:cNvPr>
        <xdr:cNvCxnSpPr/>
      </xdr:nvCxnSpPr>
      <xdr:spPr>
        <a:xfrm>
          <a:off x="13701848" y="2340282"/>
          <a:ext cx="3757512" cy="5403"/>
        </a:xfrm>
        <a:prstGeom prst="straightConnector1">
          <a:avLst/>
        </a:prstGeom>
        <a:ln w="19050" cap="flat">
          <a:prstDash val="lg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702D34-C90A-47A0-A8BB-2D84CCCB8A01}" name="Tableau1" displayName="Tableau1" ref="A3:X95" totalsRowShown="0" headerRowDxfId="51" dataDxfId="50" tableBorderDxfId="49">
  <autoFilter ref="A3:X95" xr:uid="{06702D34-C90A-47A0-A8BB-2D84CCCB8A01}">
    <filterColumn colId="1">
      <filters>
        <filter val="VRAI"/>
      </filters>
    </filterColumn>
    <filterColumn colId="22">
      <filters>
        <filter val="Yes"/>
      </filters>
    </filterColumn>
    <filterColumn colId="23">
      <filters>
        <filter val="Yes"/>
      </filters>
    </filterColumn>
  </autoFilter>
  <sortState xmlns:xlrd2="http://schemas.microsoft.com/office/spreadsheetml/2017/richdata2" ref="A4:W31">
    <sortCondition ref="K3:K68"/>
  </sortState>
  <tableColumns count="24">
    <tableColumn id="1" xr3:uid="{C1C56EFA-B94D-4B4F-B9B2-D3AB5D0266ED}" name="Selection by country/Region" dataDxfId="48">
      <calculatedColumnFormula>ISNUMBER(SEARCH($G$2,Tableau1[[#This Row],[Countries/ Region]]))</calculatedColumnFormula>
    </tableColumn>
    <tableColumn id="21" xr3:uid="{EE70A5AB-8CE7-4300-A2B6-7F70A7958DA1}" name="Selection by KLCD" dataDxfId="47">
      <calculatedColumnFormula>ISNUMBER(SEARCH($H$2,Tableau1[[#This Row],[Landscape and Potected Areas in the landscape (indicative)]]))</calculatedColumnFormula>
    </tableColumn>
    <tableColumn id="20" xr3:uid="{B98915A8-A0BB-44F9-9523-FF65079EEB07}" name="N°" dataDxfId="46"/>
    <tableColumn id="11" xr3:uid="{48369B94-51A7-40B0-B70F-A1243FD84D67}" name="Funding agency" dataDxfId="45"/>
    <tableColumn id="22" xr3:uid="{68945BA3-B6AC-443C-8B71-727EC068DF64}" name="Title of the programme" dataDxfId="44"/>
    <tableColumn id="2" xr3:uid="{315C7C6F-9989-41E3-AA5A-C75A7AC7E331}" name="Land / Ocean" dataDxfId="43"/>
    <tableColumn id="3" xr3:uid="{563425C1-4256-4EC1-AD7F-4E550157FED7}" name="Biome" dataDxfId="42"/>
    <tableColumn id="4" xr3:uid="{CC9A83FC-906E-4711-9793-60B833B9890C}" name="Countries/ Region" dataDxfId="41"/>
    <tableColumn id="5" xr3:uid="{B1322914-345A-4D6D-A8E1-6AC6E17FE406}" name="KLCD Number" dataDxfId="40"/>
    <tableColumn id="6" xr3:uid="{ABBCBB21-7002-4D1F-B80E-02AD9C4D0744}" name="Landscape and Potected Areas in the landscape (indicative)" dataDxfId="39"/>
    <tableColumn id="13" xr3:uid="{A411EFB3-15C1-4D37-A552-30202B683C3C}" name="Main thematics" dataDxfId="38"/>
    <tableColumn id="7" xr3:uid="{B6194C0F-C740-4BA5-8257-A21264E1F725}" name="Implementation period" dataDxfId="37"/>
    <tableColumn id="9" xr3:uid="{FE78981E-CC96-4851-8C16-FF6AD6C124E1}" name="Summary/Project objective" dataDxfId="36"/>
    <tableColumn id="10" xr3:uid="{B22E4E28-19F9-42B4-9584-283CB9043F42}" name="Implementation partner(s)" dataDxfId="35"/>
    <tableColumn id="12" xr3:uid="{589AD337-85E1-438F-8205-4515829B2C2F}" name="CONSERVATION " dataDxfId="34"/>
    <tableColumn id="14" xr3:uid="{C157F10D-F60B-46C5-8CDA-A548BE7A6821}" name="GREEN ECONOMY" dataDxfId="33"/>
    <tableColumn id="16" xr3:uid="{5F76C92C-70FD-4083-AB40-C0DF0944B01C}" name="GOVERNANCE " dataDxfId="32"/>
    <tableColumn id="17" xr3:uid="{AF27E500-BF20-4089-8565-A397213DCD89}" name="Total Budget of the progamme" dataDxfId="31"/>
    <tableColumn id="18" xr3:uid="{673A6A52-F8E8-4163-9CBB-BA69B4CA3520}" name="Additional information / comment on the programme " dataDxfId="30"/>
    <tableColumn id="24" xr3:uid="{91B9C2DE-29A2-4696-8FAB-19E32B2F1524}" name="Contact person" dataDxfId="29"/>
    <tableColumn id="25" xr3:uid="{6E2C8EC3-F6A6-4E04-8D6A-DF645B224F53}" name="Website" dataDxfId="28"/>
    <tableColumn id="26" xr3:uid="{F51D5246-7B91-4066-99E4-22BBEA8E6D0F}" name="Link to information documents" dataDxfId="27"/>
    <tableColumn id="15" xr3:uid="{754E80DD-636C-4622-92A8-B707855BCD7C}" name="AuxCountry" dataDxfId="26"/>
    <tableColumn id="19" xr3:uid="{FA38B412-00B1-4AB1-8EB5-D44D04673FD7}" name="AuxLandscape" dataDxfId="2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F8D6A3-908F-450A-AEF4-BCFAB043F024}" name="Tableau14" displayName="Tableau14" ref="A3:V94" totalsRowShown="0" headerRowDxfId="24" dataDxfId="23" tableBorderDxfId="22">
  <autoFilter ref="A3:V94" xr:uid="{7DF8D6A3-908F-450A-AEF4-BCFAB043F024}">
    <filterColumn colId="1">
      <filters>
        <filter val="VRAI"/>
      </filters>
    </filterColumn>
  </autoFilter>
  <sortState xmlns:xlrd2="http://schemas.microsoft.com/office/spreadsheetml/2017/richdata2" ref="A4:V31">
    <sortCondition ref="K3:K68"/>
  </sortState>
  <tableColumns count="22">
    <tableColumn id="1" xr3:uid="{C4773BD1-7D71-4808-B345-558D15FF2AC3}" name="Selection par Pays/Région" dataDxfId="21">
      <calculatedColumnFormula>ISNUMBER(SEARCH($G$2,Tableau14[[#This Row],[Pays/Région]]))</calculatedColumnFormula>
    </tableColumn>
    <tableColumn id="19" xr3:uid="{AECD954D-4970-4600-9C3A-F4B6D81D87A7}" name="Selection par KLCD" dataDxfId="20">
      <calculatedColumnFormula>ISNUMBER(SEARCH($H$2,Tableau14[[#This Row],[Paysages et zones protégées dans le paysage (à titre indicatif)]]))</calculatedColumnFormula>
    </tableColumn>
    <tableColumn id="15" xr3:uid="{ECFAE593-8E6B-42AF-B430-4FAFEA39FEA6}" name="N°" dataDxfId="19"/>
    <tableColumn id="11" xr3:uid="{F450BDA2-0C5B-4B84-91C8-24DF950F18E4}" name="Agence de financement" dataDxfId="18"/>
    <tableColumn id="20" xr3:uid="{258945A0-5DF9-45F4-A783-E6B92E4D6FD0}" name="Nom du programme" dataDxfId="17"/>
    <tableColumn id="2" xr3:uid="{FB53DB5A-171C-44A7-8F31-4DC99972285C}" name="Terre/Océan" dataDxfId="16"/>
    <tableColumn id="3" xr3:uid="{D80606D5-B03E-408E-AF93-09784E33DDCC}" name="Biome" dataDxfId="15"/>
    <tableColumn id="4" xr3:uid="{DD3BA50B-12B3-4BAB-9DF6-ED1CFB58FE62}" name="Pays/Région" dataDxfId="14"/>
    <tableColumn id="5" xr3:uid="{31A852C1-937A-48FB-860C-3969ACC20518}" name="KLCD N°" dataDxfId="13"/>
    <tableColumn id="6" xr3:uid="{BB7731DD-475A-4215-9129-4AB3DC4B20A7}" name="Paysages et zones protégées dans le paysage (à titre indicatif)" dataDxfId="12"/>
    <tableColumn id="13" xr3:uid="{6615200A-830E-499E-9D8F-EB792A605EF1}" name="Thématiques principales" dataDxfId="11"/>
    <tableColumn id="7" xr3:uid="{D3EB969A-9D30-4E17-939F-3BCD89E0A8E2}" name="Période d'implémentation" dataDxfId="10"/>
    <tableColumn id="9" xr3:uid="{0B6A48C3-57C6-4922-A2FC-92FF0C9A19FF}" name="Résumé/Objectif général" dataDxfId="9"/>
    <tableColumn id="10" xr3:uid="{CE4706FA-4B50-43A2-853B-286CB845CA89}" name="Partenaire(s) d'implémentation" dataDxfId="8"/>
    <tableColumn id="12" xr3:uid="{F738F4EF-4040-4BD3-8BD6-7B882E501158}" name="CONSERVATION " dataDxfId="7"/>
    <tableColumn id="14" xr3:uid="{EBD756C8-A990-40EE-ADCA-472E1EE72FBB}" name="ECONOMIE VERTE" dataDxfId="6"/>
    <tableColumn id="16" xr3:uid="{A71591B5-CF11-4533-9F37-A3E590C87D87}" name="GOUVERNANCE " dataDxfId="5"/>
    <tableColumn id="17" xr3:uid="{43EFCA78-9F48-476D-B70A-AF94F78F1F08}" name="Budget total du Programme" dataDxfId="4"/>
    <tableColumn id="18" xr3:uid="{F6F38633-5035-465E-9DC0-1BA9CDBC1DCC}" name="Informations supplémentaires / commentaires sur le programme" dataDxfId="3"/>
    <tableColumn id="24" xr3:uid="{11BBBE77-98CC-4115-9268-5CCF3DAF4DD6}" name="Personne de contact" dataDxfId="2"/>
    <tableColumn id="25" xr3:uid="{8F96DE2A-4632-4B95-BFFE-F2F91194306F}" name="Site Web" dataDxfId="1"/>
    <tableColumn id="26" xr3:uid="{F72234C3-2388-447F-863E-84ABF6D93743}" name="Lien vers des documents d'information"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tai.de/resource/blob/1041610/059262bf9c75d1bce88cff9ad1a2b3db/PRO202310091041592%20-%20Annex%205.pdf" TargetMode="External"/><Relationship Id="rId18" Type="http://schemas.openxmlformats.org/officeDocument/2006/relationships/hyperlink" Target="https://capacity4dev.europa.eu/media/127056/download/04545b24-bd6a-4a02-8b84-f8772dba6d51_en" TargetMode="External"/><Relationship Id="rId26" Type="http://schemas.openxmlformats.org/officeDocument/2006/relationships/hyperlink" Target="https://www.oss-online.org/fr/node/809" TargetMode="External"/><Relationship Id="rId3" Type="http://schemas.openxmlformats.org/officeDocument/2006/relationships/hyperlink" Target="https://international-partnerships.ec.europa.eu/news-and-events/news/european-commission-boosts-regreening-africa-initiative-eu15-million-investment-unccd-cop16-2024-12-04_en" TargetMode="External"/><Relationship Id="rId21" Type="http://schemas.openxmlformats.org/officeDocument/2006/relationships/hyperlink" Target="https://www.cirad.fr/dans-le-monde/nos-directions-regionales/afrique-centrale/actualites-afrique-centrale/agroecologie-afrique-ouest-centre" TargetMode="External"/><Relationship Id="rId34" Type="http://schemas.openxmlformats.org/officeDocument/2006/relationships/printerSettings" Target="../printerSettings/printerSettings1.bin"/><Relationship Id="rId7" Type="http://schemas.openxmlformats.org/officeDocument/2006/relationships/hyperlink" Target="https://www.cirad.fr/dans-le-monde/cirad-dans-le-monde/projets/projet-praps-2" TargetMode="External"/><Relationship Id="rId12" Type="http://schemas.openxmlformats.org/officeDocument/2006/relationships/hyperlink" Target="https://acting-for-life.org/projets/projet-apac-resilience-socio-economique-des-territoires-transfrontaliers-face-a-la-crise-du-sahel/?utm_source=Mailchimp&amp;utm_medium=NewsletterAFL&amp;utm_campaign=042024&amp;utm_id=AFL" TargetMode="External"/><Relationship Id="rId17" Type="http://schemas.openxmlformats.org/officeDocument/2006/relationships/hyperlink" Target="https://capacity4dev.europa.eu/media/125749/download/080d5493-9996-4edd-9057-3dd95c316b6a_en" TargetMode="External"/><Relationship Id="rId25" Type="http://schemas.openxmlformats.org/officeDocument/2006/relationships/hyperlink" Target="https://www.pfddialogue.eu/events/wp-content/uploads/2024/11/PAA-2025_Programme-Pluriannuel-2025_SSA-Regional-MIP-2021-27.pdf" TargetMode="External"/><Relationship Id="rId33" Type="http://schemas.openxmlformats.org/officeDocument/2006/relationships/hyperlink" Target="https://www.gtai.de/resource/blob/1785322/aa2fb2da7b5bade5ba79cb315a30836e/PRO202406101785180%20-%20Annex%208.PDF" TargetMode="External"/><Relationship Id="rId2" Type="http://schemas.openxmlformats.org/officeDocument/2006/relationships/hyperlink" Target="https://lefaso.net/spip.php?article138865" TargetMode="External"/><Relationship Id="rId16" Type="http://schemas.openxmlformats.org/officeDocument/2006/relationships/hyperlink" Target="https://capacity4dev.europa.eu/media/251988/download/14d5ec11-ce03-4e5c-a38b-4f7a69805146_en" TargetMode="External"/><Relationship Id="rId20" Type="http://schemas.openxmlformats.org/officeDocument/2006/relationships/hyperlink" Target="mailto:jean.huchon@eeas.europa.eu" TargetMode="External"/><Relationship Id="rId29" Type="http://schemas.openxmlformats.org/officeDocument/2006/relationships/hyperlink" Target="https://open.enabel.be/en/GIN/2794/p/programme-regional-d-appui-au-developpement-de-l-elevage-et-du-pastoralisme-en-afrique-de-l-ouest-et-au-sahel.html" TargetMode="External"/><Relationship Id="rId1" Type="http://schemas.openxmlformats.org/officeDocument/2006/relationships/hyperlink" Target="mailto:francisco.pacheco-vieira@ec.europa.eu" TargetMode="External"/><Relationship Id="rId6" Type="http://schemas.openxmlformats.org/officeDocument/2006/relationships/hyperlink" Target="https://www.cifor-icraf.org/project/f5ccea93d0c946ea0b5608dc0cf87f52" TargetMode="External"/><Relationship Id="rId11" Type="http://schemas.openxmlformats.org/officeDocument/2006/relationships/hyperlink" Target="https://www.developmentaid.org/tenders/view/1316836/multidimensional-security-and-stabilisation-programme-in-west-and-central-africa-secsta" TargetMode="External"/><Relationship Id="rId24" Type="http://schemas.openxmlformats.org/officeDocument/2006/relationships/hyperlink" Target="https://www.seneplus.com/femmes/onu-femmes-obtient-des-fonds-pour-le-projet-resilience-des-femmes" TargetMode="External"/><Relationship Id="rId32" Type="http://schemas.openxmlformats.org/officeDocument/2006/relationships/hyperlink" Target="mailto:Amaury.HOSTE@eeas.europa.eu%20(DUE%20S&#233;n&#233;gal)" TargetMode="External"/><Relationship Id="rId5" Type="http://schemas.openxmlformats.org/officeDocument/2006/relationships/hyperlink" Target="https://fsoactf.org/" TargetMode="External"/><Relationship Id="rId15" Type="http://schemas.openxmlformats.org/officeDocument/2006/relationships/hyperlink" Target="https://communities.agroecologytpp.org/topics/21467/page/agroecological-transitions" TargetMode="External"/><Relationship Id="rId23" Type="http://schemas.openxmlformats.org/officeDocument/2006/relationships/hyperlink" Target="https://www.giz.de/en/projects/promouvoir-des-chaines-dapprovisionnement-responsables-en-ressources-minerales" TargetMode="External"/><Relationship Id="rId28" Type="http://schemas.openxmlformats.org/officeDocument/2006/relationships/hyperlink" Target="https://international-partnerships.ec.europa.eu/policies/programming/programmes/naturafrica_en" TargetMode="External"/><Relationship Id="rId10" Type="http://schemas.openxmlformats.org/officeDocument/2006/relationships/hyperlink" Target="https://www.unhcr.org/africa/news/press-releases/european-union-steps-support-people-displaced-sahel-coastal-countries" TargetMode="External"/><Relationship Id="rId19" Type="http://schemas.openxmlformats.org/officeDocument/2006/relationships/hyperlink" Target="https://www.araa.org/fr/projets/projet-dappui-loffensive-lait-en-afrique-de-louest-paolao" TargetMode="External"/><Relationship Id="rId31" Type="http://schemas.openxmlformats.org/officeDocument/2006/relationships/hyperlink" Target="https://coginta.org/projets/projet-resilience-et-stabilite-des-regions-frontalieres-senegal-mali-guinee-3-frontieres/" TargetMode="External"/><Relationship Id="rId4" Type="http://schemas.openxmlformats.org/officeDocument/2006/relationships/hyperlink" Target="https://www.eeas.europa.eu/delegations/burkina-faso/s&#233;curit&#233;-alimentaire-et-nutritionnelle-l&#8217;union-europ&#233;enne-soutient-un-projet-pour-renforcer-les_fr" TargetMode="External"/><Relationship Id="rId9" Type="http://schemas.openxmlformats.org/officeDocument/2006/relationships/hyperlink" Target="https://www.thegef.org/projects-operations/projects/10508" TargetMode="External"/><Relationship Id="rId14" Type="http://schemas.openxmlformats.org/officeDocument/2006/relationships/hyperlink" Target="https://capacity4dev.europa.eu/projects/desira/info/fo-ri_en" TargetMode="External"/><Relationship Id="rId22" Type="http://schemas.openxmlformats.org/officeDocument/2006/relationships/hyperlink" Target="https://mptf.undp.org/project/00140380" TargetMode="External"/><Relationship Id="rId27" Type="http://schemas.openxmlformats.org/officeDocument/2006/relationships/hyperlink" Target="https://www.oss-online.org/sites/default/files/2024-09/PlaquetteSMASplch.pdf" TargetMode="External"/><Relationship Id="rId30" Type="http://schemas.openxmlformats.org/officeDocument/2006/relationships/hyperlink" Target="https://www.eeas.europa.eu/delegations/mauritanie/programme-oc%C3%A9an-durable-de-lafrique-de-louest-wasop_fr" TargetMode="External"/><Relationship Id="rId35" Type="http://schemas.openxmlformats.org/officeDocument/2006/relationships/table" Target="../tables/table1.xml"/><Relationship Id="rId8" Type="http://schemas.openxmlformats.org/officeDocument/2006/relationships/hyperlink" Target="https://acting-for-life.org/projets/projet-proact-developpement-economique-coherent-et-pacifie-de-la-filiere-agropastoral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acting-for-life.org/projets/projet-apac-resilience-socio-economique-des-territoires-transfrontaliers-face-a-la-crise-du-sahel/?utm_source=Mailchimp&amp;utm_medium=NewsletterAFL&amp;utm_campaign=042024&amp;utm_id=AFL" TargetMode="External"/><Relationship Id="rId18" Type="http://schemas.openxmlformats.org/officeDocument/2006/relationships/hyperlink" Target="mailto:jean.huchon@eeas.europa.eu" TargetMode="External"/><Relationship Id="rId26" Type="http://schemas.openxmlformats.org/officeDocument/2006/relationships/hyperlink" Target="https://international-partnerships.ec.europa.eu/policies/programming/programmes/naturafrica_en" TargetMode="External"/><Relationship Id="rId39" Type="http://schemas.openxmlformats.org/officeDocument/2006/relationships/table" Target="../tables/table2.xml"/><Relationship Id="rId21" Type="http://schemas.openxmlformats.org/officeDocument/2006/relationships/hyperlink" Target="https://communities.agroecologytpp.org/topics/21467/page/agroecological-transitions" TargetMode="External"/><Relationship Id="rId34" Type="http://schemas.openxmlformats.org/officeDocument/2006/relationships/hyperlink" Target="https://www.seneplus.com/femmes/onu-femmes-obtient-des-fonds-pour-le-projet-resilience-des-femmes" TargetMode="External"/><Relationship Id="rId7" Type="http://schemas.openxmlformats.org/officeDocument/2006/relationships/hyperlink" Target="https://www.cirad.fr/dans-le-monde/cirad-dans-le-monde/projets/projet-praps-2" TargetMode="External"/><Relationship Id="rId12" Type="http://schemas.openxmlformats.org/officeDocument/2006/relationships/hyperlink" Target="https://www.developmentaid.org/tenders/view/1316836/multidimensional-security-and-stabilisation-programme-in-west-and-central-africa-secsta" TargetMode="External"/><Relationship Id="rId17" Type="http://schemas.openxmlformats.org/officeDocument/2006/relationships/hyperlink" Target="https://www.giz.de/en/worldwide/136845.html" TargetMode="External"/><Relationship Id="rId25" Type="http://schemas.openxmlformats.org/officeDocument/2006/relationships/hyperlink" Target="https://open.enabel.be/en/GIN/2794/p/programme-regional-d-appui-au-developpement-de-l-elevage-et-du-pastoralisme-en-afrique-de-l-ouest-et-au-sahel.html" TargetMode="External"/><Relationship Id="rId33" Type="http://schemas.openxmlformats.org/officeDocument/2006/relationships/hyperlink" Target="https://www.giz.de/en/projects/promouvoir-des-chaines-dapprovisionnement-responsables-en-ressources-minerales" TargetMode="External"/><Relationship Id="rId38" Type="http://schemas.openxmlformats.org/officeDocument/2006/relationships/printerSettings" Target="../printerSettings/printerSettings2.bin"/><Relationship Id="rId2" Type="http://schemas.openxmlformats.org/officeDocument/2006/relationships/hyperlink" Target="https://lefaso.net/spip.php?article138865" TargetMode="External"/><Relationship Id="rId16" Type="http://schemas.openxmlformats.org/officeDocument/2006/relationships/hyperlink" Target="https://www.cilss.int/2025/02/11/des-systemes-d-information-fiables-pour-une-securite-alimentaire-et-nutritionnelle-durable" TargetMode="External"/><Relationship Id="rId20" Type="http://schemas.openxmlformats.org/officeDocument/2006/relationships/hyperlink" Target="https://capacity4dev.europa.eu/media/109243/download/73362488-a2f9-4301-8904-8a7d25629de2_en" TargetMode="External"/><Relationship Id="rId29" Type="http://schemas.openxmlformats.org/officeDocument/2006/relationships/hyperlink" Target="https://www.gtai.de/resource/blob/1785322/aa2fb2da7b5bade5ba79cb315a30836e/PRO202406101785180%20-%20Annex%208.PDF" TargetMode="External"/><Relationship Id="rId1" Type="http://schemas.openxmlformats.org/officeDocument/2006/relationships/hyperlink" Target="mailto:francisco.pacheco-vieira@ec.europa.eu" TargetMode="External"/><Relationship Id="rId6" Type="http://schemas.openxmlformats.org/officeDocument/2006/relationships/hyperlink" Target="https://www.cifor-icraf.org/project/f5ccea93d0c946ea0b5608dc0cf87f52" TargetMode="External"/><Relationship Id="rId11" Type="http://schemas.openxmlformats.org/officeDocument/2006/relationships/hyperlink" Target="https://www.unhcr.org/africa/news/press-releases/european-union-steps-support-people-displaced-sahel-coastal-countries" TargetMode="External"/><Relationship Id="rId24" Type="http://schemas.openxmlformats.org/officeDocument/2006/relationships/hyperlink" Target="https://www.araa.org/fr/projets/projet-dappui-loffensive-lait-en-afrique-de-louest-paolao" TargetMode="External"/><Relationship Id="rId32" Type="http://schemas.openxmlformats.org/officeDocument/2006/relationships/hyperlink" Target="https://mptf.undp.org/project/00140380" TargetMode="External"/><Relationship Id="rId37" Type="http://schemas.openxmlformats.org/officeDocument/2006/relationships/hyperlink" Target="https://www.oss-online.org/sites/default/files/2024-09/PlaquetteSMASplch.pdf" TargetMode="External"/><Relationship Id="rId5" Type="http://schemas.openxmlformats.org/officeDocument/2006/relationships/hyperlink" Target="https://fsoactf.org/" TargetMode="External"/><Relationship Id="rId15" Type="http://schemas.openxmlformats.org/officeDocument/2006/relationships/hyperlink" Target="https://www.gtai.de/resource/blob/1041610/059262bf9c75d1bce88cff9ad1a2b3db/PRO202310091041592%20-%20Annex%205.pdf" TargetMode="External"/><Relationship Id="rId23" Type="http://schemas.openxmlformats.org/officeDocument/2006/relationships/hyperlink" Target="https://capacity4dev.europa.eu/media/127057/download/5b51938d-822b-4979-9126-2cf4f94ab1dd_en" TargetMode="External"/><Relationship Id="rId28" Type="http://schemas.openxmlformats.org/officeDocument/2006/relationships/hyperlink" Target="https://www.cirad.fr/dans-le-monde/nos-directions-regionales/afrique-centrale/actualites-afrique-centrale/agroecologie-afrique-ouest-centre" TargetMode="External"/><Relationship Id="rId36" Type="http://schemas.openxmlformats.org/officeDocument/2006/relationships/hyperlink" Target="https://www.oss-online.org/fr/node/809" TargetMode="External"/><Relationship Id="rId10" Type="http://schemas.openxmlformats.org/officeDocument/2006/relationships/hyperlink" Target="https://www.thegef.org/projects-operations/projects/10508" TargetMode="External"/><Relationship Id="rId19" Type="http://schemas.openxmlformats.org/officeDocument/2006/relationships/hyperlink" Target="https://capacity4dev.europa.eu/projects/desira/info/fo-ri_en" TargetMode="External"/><Relationship Id="rId31" Type="http://schemas.openxmlformats.org/officeDocument/2006/relationships/hyperlink" Target="mailto:Amaury.HOSTE@eeas.europa.eu%20(DUE%20S&#233;n&#233;gal)" TargetMode="External"/><Relationship Id="rId4" Type="http://schemas.openxmlformats.org/officeDocument/2006/relationships/hyperlink" Target="https://www.eeas.europa.eu/delegations/burkina-faso/s&#233;curit&#233;-alimentaire-et-nutritionnelle-l&#8217;union-europ&#233;enne-soutient-un-projet-pour-renforcer-les_fr" TargetMode="External"/><Relationship Id="rId9" Type="http://schemas.openxmlformats.org/officeDocument/2006/relationships/hyperlink" Target="https://acting-for-life.org/projets/projet-proact-developpement-economique-coherent-et-pacifie-de-la-filiere-agropastorale" TargetMode="External"/><Relationship Id="rId14" Type="http://schemas.openxmlformats.org/officeDocument/2006/relationships/hyperlink" Target="https://www.fao.org/in-action/swm-programme/where-we-work/sahelian-wetlands/fr" TargetMode="External"/><Relationship Id="rId22" Type="http://schemas.openxmlformats.org/officeDocument/2006/relationships/hyperlink" Target="https://capacity4dev.europa.eu/media/251989/download/9c2f4d3b-72d9-4d43-a918-a2e176380506_en" TargetMode="External"/><Relationship Id="rId27" Type="http://schemas.openxmlformats.org/officeDocument/2006/relationships/hyperlink" Target="https://www.eeas.europa.eu/delegations/mauritanie/programme-oc%C3%A9an-durable-de-lafrique-de-louest-wasop_fr" TargetMode="External"/><Relationship Id="rId30" Type="http://schemas.openxmlformats.org/officeDocument/2006/relationships/hyperlink" Target="https://coginta.org/projets/projet-resilience-et-stabilite-des-regions-frontalieres-senegal-mali-guinee-3-frontieres/" TargetMode="External"/><Relationship Id="rId35" Type="http://schemas.openxmlformats.org/officeDocument/2006/relationships/hyperlink" Target="https://www.pfddialogue.eu/events/wp-content/uploads/2024/11/PAA-2025_Programme-Pluriannuel-2025_SSA-Regional-MIP-2021-27.pdf" TargetMode="External"/><Relationship Id="rId8" Type="http://schemas.openxmlformats.org/officeDocument/2006/relationships/hyperlink" Target="https://www.google.com/url?sa=t&amp;rct=j&amp;q=&amp;esrc=s&amp;source=web&amp;cd=&amp;ved=2ahUKEwim0dPh7OGOAxX0K_sDHYeYLR4QFnoECBAQAQ&amp;url=https%3A%2F%2Fcapacity4dev.europa.eu%2Fmedia%2F125748%2Fdownload%2Fef1045db-fe3b-405e-a0c7-837114104563_en&amp;usg=AOvVaw1l1hNc0N8JNajsttJv1spE&amp;opi=89978449" TargetMode="External"/><Relationship Id="rId3" Type="http://schemas.openxmlformats.org/officeDocument/2006/relationships/hyperlink" Target="https://international-partnerships.ec.europa.eu/news-and-events/news/european-commission-boosts-regreening-africa-initiative-eu15-million-investment-unccd-cop16-2024-12-04_e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30F5-42BF-451C-9A9A-9F90FC75EA6C}">
  <sheetPr codeName="Feuil1"/>
  <dimension ref="A1:X95"/>
  <sheetViews>
    <sheetView tabSelected="1" workbookViewId="0">
      <selection activeCell="H2" sqref="H2"/>
    </sheetView>
  </sheetViews>
  <sheetFormatPr baseColWidth="10" defaultColWidth="11.42578125" defaultRowHeight="15" x14ac:dyDescent="0.25"/>
  <cols>
    <col min="2" max="2" width="12" style="2" customWidth="1"/>
    <col min="3" max="4" width="17.140625" style="2" customWidth="1"/>
    <col min="5" max="5" width="35.28515625" style="2" customWidth="1"/>
    <col min="6" max="6" width="12.85546875" style="2" customWidth="1"/>
    <col min="7" max="7" width="19.85546875" style="2" customWidth="1"/>
    <col min="8" max="8" width="21.28515625" style="2" customWidth="1"/>
    <col min="9" max="9" width="13.7109375" style="2" customWidth="1"/>
    <col min="10" max="11" width="36" style="2" customWidth="1"/>
    <col min="12" max="12" width="29.42578125" style="2" customWidth="1"/>
    <col min="13" max="13" width="34.7109375" style="2" customWidth="1"/>
    <col min="14" max="14" width="23.42578125" style="2" customWidth="1"/>
    <col min="15" max="15" width="31.5703125" style="2" customWidth="1"/>
    <col min="16" max="16" width="30.85546875" style="2" customWidth="1"/>
    <col min="17" max="17" width="35.42578125" style="2" customWidth="1"/>
    <col min="18" max="18" width="55" style="2" customWidth="1"/>
    <col min="19" max="19" width="65" style="2" customWidth="1"/>
    <col min="20" max="20" width="24" style="2" customWidth="1"/>
    <col min="21" max="21" width="39.7109375" style="1" customWidth="1"/>
    <col min="22" max="22" width="31.7109375" style="1" customWidth="1"/>
    <col min="23" max="24" width="0" style="1" hidden="1" customWidth="1"/>
    <col min="25" max="16384" width="11.42578125" style="1"/>
  </cols>
  <sheetData>
    <row r="1" spans="1:24" ht="29.25" thickBot="1" x14ac:dyDescent="0.3">
      <c r="A1" s="79" t="s">
        <v>929</v>
      </c>
      <c r="B1" s="80"/>
      <c r="C1" s="80"/>
      <c r="D1" s="80"/>
      <c r="E1" s="80"/>
      <c r="F1" s="81"/>
      <c r="G1" s="71" t="s">
        <v>859</v>
      </c>
      <c r="H1" s="72" t="s">
        <v>241</v>
      </c>
      <c r="I1" s="1"/>
      <c r="J1" s="1"/>
      <c r="K1" s="1"/>
      <c r="L1" s="1"/>
      <c r="M1" s="1"/>
      <c r="N1" s="1"/>
      <c r="O1" s="1"/>
      <c r="P1" s="1"/>
      <c r="Q1" s="1"/>
      <c r="R1" s="1"/>
      <c r="S1" s="1"/>
      <c r="T1" s="1"/>
    </row>
    <row r="2" spans="1:24" ht="15.75" thickBot="1" x14ac:dyDescent="0.3">
      <c r="A2" s="82"/>
      <c r="B2" s="83"/>
      <c r="C2" s="83"/>
      <c r="D2" s="83"/>
      <c r="E2" s="83"/>
      <c r="F2" s="84"/>
      <c r="G2" s="70"/>
      <c r="H2" s="73"/>
      <c r="I2" s="1"/>
      <c r="J2" s="1"/>
      <c r="K2" s="1"/>
      <c r="L2" s="1"/>
      <c r="M2" s="1"/>
      <c r="N2" s="1"/>
      <c r="O2" s="1"/>
      <c r="P2" s="1"/>
      <c r="Q2" s="1"/>
      <c r="R2" s="1"/>
      <c r="S2" s="1"/>
      <c r="T2" s="1"/>
    </row>
    <row r="3" spans="1:24" ht="42.75" customHeight="1" x14ac:dyDescent="0.25">
      <c r="A3" s="74" t="s">
        <v>917</v>
      </c>
      <c r="B3" s="74" t="s">
        <v>241</v>
      </c>
      <c r="C3" s="74" t="s">
        <v>224</v>
      </c>
      <c r="D3" s="28" t="s">
        <v>0</v>
      </c>
      <c r="E3" s="28" t="s">
        <v>4</v>
      </c>
      <c r="F3" s="28" t="s">
        <v>1</v>
      </c>
      <c r="G3" s="28" t="s">
        <v>2</v>
      </c>
      <c r="H3" s="28" t="s">
        <v>409</v>
      </c>
      <c r="I3" s="28" t="s">
        <v>9</v>
      </c>
      <c r="J3" s="28" t="s">
        <v>3</v>
      </c>
      <c r="K3" s="28" t="s">
        <v>231</v>
      </c>
      <c r="L3" s="28" t="s">
        <v>10</v>
      </c>
      <c r="M3" s="28" t="s">
        <v>5</v>
      </c>
      <c r="N3" s="28" t="s">
        <v>124</v>
      </c>
      <c r="O3" s="28" t="s">
        <v>49</v>
      </c>
      <c r="P3" s="28" t="s">
        <v>232</v>
      </c>
      <c r="Q3" s="28" t="s">
        <v>50</v>
      </c>
      <c r="R3" s="28" t="s">
        <v>6</v>
      </c>
      <c r="S3" s="28" t="s">
        <v>7</v>
      </c>
      <c r="T3" s="28" t="s">
        <v>8</v>
      </c>
      <c r="U3" s="28" t="s">
        <v>27</v>
      </c>
      <c r="V3" s="28" t="s">
        <v>28</v>
      </c>
      <c r="W3" s="22" t="s">
        <v>612</v>
      </c>
      <c r="X3" s="22" t="s">
        <v>613</v>
      </c>
    </row>
    <row r="4" spans="1:24" ht="180" x14ac:dyDescent="0.25">
      <c r="A4" s="2" t="b">
        <f>ISNUMBER(SEARCH($G$2,Tableau1[[#This Row],[Countries/ Region]]))</f>
        <v>1</v>
      </c>
      <c r="B4" s="2" t="b">
        <f>ISNUMBER(SEARCH($H$2,Tableau1[[#This Row],[Landscape and Potected Areas in the landscape (indicative)]]))</f>
        <v>1</v>
      </c>
      <c r="C4" s="2">
        <v>1</v>
      </c>
      <c r="D4" s="2" t="s">
        <v>18</v>
      </c>
      <c r="E4" s="2" t="s">
        <v>243</v>
      </c>
      <c r="F4" s="2" t="s">
        <v>12</v>
      </c>
      <c r="G4" s="11" t="s">
        <v>21</v>
      </c>
      <c r="H4" s="2" t="s">
        <v>238</v>
      </c>
      <c r="I4" s="2">
        <v>14.16</v>
      </c>
      <c r="J4" s="2" t="s">
        <v>720</v>
      </c>
      <c r="K4" s="2" t="s">
        <v>230</v>
      </c>
      <c r="L4" s="2" t="s">
        <v>34</v>
      </c>
      <c r="M4" s="2" t="s">
        <v>244</v>
      </c>
      <c r="N4" s="11" t="s">
        <v>151</v>
      </c>
      <c r="O4" s="2" t="s">
        <v>44</v>
      </c>
      <c r="P4" s="2" t="s">
        <v>245</v>
      </c>
      <c r="Q4" s="2" t="s">
        <v>246</v>
      </c>
      <c r="R4" s="9">
        <v>60000000</v>
      </c>
      <c r="S4" s="2" t="s">
        <v>247</v>
      </c>
      <c r="T4" s="2" t="s">
        <v>798</v>
      </c>
      <c r="U4" s="15" t="s">
        <v>615</v>
      </c>
      <c r="V4" s="5" t="s">
        <v>183</v>
      </c>
      <c r="W4" s="21" t="s">
        <v>614</v>
      </c>
      <c r="X4" s="21" t="s">
        <v>614</v>
      </c>
    </row>
    <row r="5" spans="1:24" ht="225" x14ac:dyDescent="0.25">
      <c r="A5" s="2" t="b">
        <f>ISNUMBER(SEARCH($G$2,Tableau1[[#This Row],[Countries/ Region]]))</f>
        <v>1</v>
      </c>
      <c r="B5" s="2" t="b">
        <f>ISNUMBER(SEARCH($H$2,Tableau1[[#This Row],[Landscape and Potected Areas in the landscape (indicative)]]))</f>
        <v>1</v>
      </c>
      <c r="C5" s="2">
        <v>2</v>
      </c>
      <c r="D5" s="2" t="s">
        <v>80</v>
      </c>
      <c r="E5" s="2" t="s">
        <v>248</v>
      </c>
      <c r="F5" s="2" t="s">
        <v>12</v>
      </c>
      <c r="G5" s="2" t="s">
        <v>134</v>
      </c>
      <c r="H5" s="2" t="s">
        <v>233</v>
      </c>
      <c r="I5" s="2" t="s">
        <v>136</v>
      </c>
      <c r="J5" s="2" t="s">
        <v>723</v>
      </c>
      <c r="K5" s="2" t="s">
        <v>230</v>
      </c>
      <c r="L5" s="2" t="s">
        <v>40</v>
      </c>
      <c r="M5" s="2" t="s">
        <v>249</v>
      </c>
      <c r="N5" s="2" t="s">
        <v>189</v>
      </c>
      <c r="O5" s="2" t="s">
        <v>44</v>
      </c>
      <c r="P5" s="2" t="s">
        <v>250</v>
      </c>
      <c r="Q5" s="2" t="s">
        <v>251</v>
      </c>
      <c r="R5" s="14">
        <v>517000000</v>
      </c>
      <c r="T5" s="2" t="s">
        <v>798</v>
      </c>
      <c r="U5" s="2" t="s">
        <v>347</v>
      </c>
      <c r="V5" s="15" t="s">
        <v>188</v>
      </c>
      <c r="W5" s="2" t="s">
        <v>614</v>
      </c>
      <c r="X5" s="2" t="s">
        <v>614</v>
      </c>
    </row>
    <row r="6" spans="1:24" ht="315" x14ac:dyDescent="0.25">
      <c r="A6" s="2" t="b">
        <f>ISNUMBER(SEARCH($G$2,Tableau1[[#This Row],[Countries/ Region]]))</f>
        <v>1</v>
      </c>
      <c r="B6" s="2" t="b">
        <f>ISNUMBER(SEARCH($H$2,Tableau1[[#This Row],[Landscape and Potected Areas in the landscape (indicative)]]))</f>
        <v>1</v>
      </c>
      <c r="C6" s="2">
        <v>3</v>
      </c>
      <c r="D6" s="2" t="s">
        <v>18</v>
      </c>
      <c r="E6" s="2" t="s">
        <v>252</v>
      </c>
      <c r="F6" s="2" t="s">
        <v>12</v>
      </c>
      <c r="G6" s="2" t="s">
        <v>59</v>
      </c>
      <c r="H6" s="2" t="s">
        <v>860</v>
      </c>
      <c r="I6" s="2" t="s">
        <v>59</v>
      </c>
      <c r="J6" s="2" t="s">
        <v>937</v>
      </c>
      <c r="K6" s="2" t="s">
        <v>230</v>
      </c>
      <c r="L6" s="2" t="s">
        <v>88</v>
      </c>
      <c r="M6" s="2" t="s">
        <v>253</v>
      </c>
      <c r="N6" s="2" t="s">
        <v>83</v>
      </c>
      <c r="O6" s="2" t="s">
        <v>44</v>
      </c>
      <c r="P6" s="2" t="s">
        <v>254</v>
      </c>
      <c r="Q6" s="2" t="s">
        <v>255</v>
      </c>
      <c r="R6" s="9">
        <v>10000000</v>
      </c>
      <c r="T6" s="2" t="s">
        <v>489</v>
      </c>
      <c r="U6" s="2" t="s">
        <v>191</v>
      </c>
      <c r="V6" s="15" t="s">
        <v>99</v>
      </c>
      <c r="W6" s="2" t="s">
        <v>614</v>
      </c>
      <c r="X6" s="2" t="s">
        <v>614</v>
      </c>
    </row>
    <row r="7" spans="1:24" ht="240" x14ac:dyDescent="0.25">
      <c r="A7" s="2" t="b">
        <f>ISNUMBER(SEARCH($G$2,Tableau1[[#This Row],[Countries/ Region]]))</f>
        <v>1</v>
      </c>
      <c r="B7" s="2" t="b">
        <f>ISNUMBER(SEARCH($H$2,Tableau1[[#This Row],[Landscape and Potected Areas in the landscape (indicative)]]))</f>
        <v>1</v>
      </c>
      <c r="C7" s="2">
        <v>4</v>
      </c>
      <c r="D7" s="2" t="s">
        <v>18</v>
      </c>
      <c r="E7" s="2" t="s">
        <v>103</v>
      </c>
      <c r="F7" s="2" t="s">
        <v>12</v>
      </c>
      <c r="G7" s="2" t="s">
        <v>59</v>
      </c>
      <c r="H7" s="2" t="s">
        <v>861</v>
      </c>
      <c r="I7" s="2" t="s">
        <v>59</v>
      </c>
      <c r="J7" s="2" t="s">
        <v>937</v>
      </c>
      <c r="K7" s="2" t="s">
        <v>230</v>
      </c>
      <c r="L7" s="2" t="s">
        <v>434</v>
      </c>
      <c r="M7" s="2" t="s">
        <v>106</v>
      </c>
      <c r="N7" s="2" t="s">
        <v>108</v>
      </c>
      <c r="O7" s="2" t="s">
        <v>44</v>
      </c>
      <c r="P7" s="2" t="s">
        <v>110</v>
      </c>
      <c r="Q7" s="2" t="s">
        <v>109</v>
      </c>
      <c r="R7" s="16" t="s">
        <v>105</v>
      </c>
      <c r="S7" s="2" t="s">
        <v>104</v>
      </c>
      <c r="T7" s="2" t="s">
        <v>490</v>
      </c>
      <c r="U7" s="2" t="s">
        <v>192</v>
      </c>
      <c r="V7" s="15" t="s">
        <v>193</v>
      </c>
      <c r="W7" s="2" t="s">
        <v>614</v>
      </c>
      <c r="X7" s="2" t="s">
        <v>614</v>
      </c>
    </row>
    <row r="8" spans="1:24" ht="409.5" x14ac:dyDescent="0.25">
      <c r="A8" s="2" t="b">
        <f>ISNUMBER(SEARCH($G$2,Tableau1[[#This Row],[Countries/ Region]]))</f>
        <v>1</v>
      </c>
      <c r="B8" s="2" t="b">
        <f>ISNUMBER(SEARCH($H$2,Tableau1[[#This Row],[Landscape and Potected Areas in the landscape (indicative)]]))</f>
        <v>1</v>
      </c>
      <c r="C8" s="2">
        <v>5</v>
      </c>
      <c r="D8" s="2" t="s">
        <v>913</v>
      </c>
      <c r="E8" s="2" t="s">
        <v>256</v>
      </c>
      <c r="F8" s="2" t="s">
        <v>12</v>
      </c>
      <c r="G8" s="8" t="s">
        <v>125</v>
      </c>
      <c r="H8" s="2" t="s">
        <v>154</v>
      </c>
      <c r="I8" s="2" t="s">
        <v>202</v>
      </c>
      <c r="J8" s="2" t="s">
        <v>737</v>
      </c>
      <c r="K8" s="2" t="s">
        <v>230</v>
      </c>
      <c r="L8" s="2" t="s">
        <v>31</v>
      </c>
      <c r="M8" s="2" t="s">
        <v>257</v>
      </c>
      <c r="N8" s="2" t="s">
        <v>200</v>
      </c>
      <c r="O8" s="2" t="s">
        <v>44</v>
      </c>
      <c r="P8" s="2" t="s">
        <v>258</v>
      </c>
      <c r="Q8" s="2" t="s">
        <v>259</v>
      </c>
      <c r="R8" s="9">
        <v>6495000</v>
      </c>
      <c r="T8" s="2" t="s">
        <v>491</v>
      </c>
      <c r="U8" s="2" t="s">
        <v>532</v>
      </c>
      <c r="V8" s="15" t="s">
        <v>533</v>
      </c>
      <c r="W8" s="2" t="s">
        <v>614</v>
      </c>
      <c r="X8" s="2" t="s">
        <v>614</v>
      </c>
    </row>
    <row r="9" spans="1:24" ht="210" x14ac:dyDescent="0.25">
      <c r="A9" s="2" t="b">
        <f>ISNUMBER(SEARCH($G$2,Tableau1[[#This Row],[Countries/ Region]]))</f>
        <v>1</v>
      </c>
      <c r="B9" s="2" t="b">
        <f>ISNUMBER(SEARCH($H$2,Tableau1[[#This Row],[Landscape and Potected Areas in the landscape (indicative)]]))</f>
        <v>1</v>
      </c>
      <c r="C9" s="2">
        <v>6</v>
      </c>
      <c r="D9" s="2" t="s">
        <v>37</v>
      </c>
      <c r="E9" s="2" t="s">
        <v>260</v>
      </c>
      <c r="F9" s="2" t="s">
        <v>12</v>
      </c>
      <c r="G9" s="2" t="s">
        <v>924</v>
      </c>
      <c r="H9" s="2" t="s">
        <v>348</v>
      </c>
      <c r="I9" s="2" t="s">
        <v>216</v>
      </c>
      <c r="J9" s="2" t="s">
        <v>329</v>
      </c>
      <c r="K9" s="2" t="s">
        <v>230</v>
      </c>
      <c r="L9" s="2" t="s">
        <v>68</v>
      </c>
      <c r="M9" s="2" t="s">
        <v>261</v>
      </c>
      <c r="N9" s="2" t="s">
        <v>212</v>
      </c>
      <c r="O9" s="2" t="s">
        <v>44</v>
      </c>
      <c r="P9" s="2" t="s">
        <v>262</v>
      </c>
      <c r="Q9" s="2" t="s">
        <v>263</v>
      </c>
      <c r="R9" s="9">
        <v>10000000</v>
      </c>
      <c r="T9" s="2" t="s">
        <v>349</v>
      </c>
      <c r="U9" s="2"/>
      <c r="V9" s="2" t="s">
        <v>211</v>
      </c>
      <c r="W9" s="2" t="s">
        <v>614</v>
      </c>
      <c r="X9" s="2" t="s">
        <v>614</v>
      </c>
    </row>
    <row r="10" spans="1:24" ht="285" x14ac:dyDescent="0.25">
      <c r="A10" s="2" t="b">
        <f>ISNUMBER(SEARCH($G$2,Tableau1[[#This Row],[Countries/ Region]]))</f>
        <v>1</v>
      </c>
      <c r="B10" s="2" t="b">
        <f>ISNUMBER(SEARCH($H$2,Tableau1[[#This Row],[Landscape and Potected Areas in the landscape (indicative)]]))</f>
        <v>1</v>
      </c>
      <c r="C10" s="2">
        <v>7</v>
      </c>
      <c r="D10" s="2" t="s">
        <v>37</v>
      </c>
      <c r="E10" s="2" t="s">
        <v>264</v>
      </c>
      <c r="F10" s="2" t="s">
        <v>12</v>
      </c>
      <c r="G10" s="2" t="s">
        <v>43</v>
      </c>
      <c r="H10" s="2" t="s">
        <v>234</v>
      </c>
      <c r="I10" s="2">
        <v>6</v>
      </c>
      <c r="J10" s="2" t="s">
        <v>662</v>
      </c>
      <c r="K10" s="2" t="s">
        <v>230</v>
      </c>
      <c r="L10" s="2" t="s">
        <v>111</v>
      </c>
      <c r="M10" s="2" t="s">
        <v>265</v>
      </c>
      <c r="N10" s="2" t="s">
        <v>204</v>
      </c>
      <c r="O10" s="2" t="s">
        <v>44</v>
      </c>
      <c r="P10" s="2" t="s">
        <v>266</v>
      </c>
      <c r="Q10" s="2" t="s">
        <v>267</v>
      </c>
      <c r="R10" s="9">
        <v>2125000</v>
      </c>
      <c r="U10" s="15" t="s">
        <v>217</v>
      </c>
      <c r="V10" s="2"/>
      <c r="W10" s="2" t="s">
        <v>614</v>
      </c>
      <c r="X10" s="2" t="s">
        <v>614</v>
      </c>
    </row>
    <row r="11" spans="1:24" ht="135" x14ac:dyDescent="0.25">
      <c r="A11" s="2" t="b">
        <f>ISNUMBER(SEARCH($G$2,Tableau1[[#This Row],[Countries/ Region]]))</f>
        <v>1</v>
      </c>
      <c r="B11" s="2" t="b">
        <f>ISNUMBER(SEARCH($H$2,Tableau1[[#This Row],[Landscape and Potected Areas in the landscape (indicative)]]))</f>
        <v>1</v>
      </c>
      <c r="C11" s="2">
        <v>8</v>
      </c>
      <c r="D11" s="2" t="s">
        <v>914</v>
      </c>
      <c r="E11" s="2" t="s">
        <v>268</v>
      </c>
      <c r="F11" s="2" t="s">
        <v>12</v>
      </c>
      <c r="G11" s="11" t="s">
        <v>867</v>
      </c>
      <c r="H11" s="2" t="s">
        <v>235</v>
      </c>
      <c r="I11" s="2" t="s">
        <v>59</v>
      </c>
      <c r="J11" s="2" t="s">
        <v>937</v>
      </c>
      <c r="K11" s="2" t="s">
        <v>230</v>
      </c>
      <c r="L11" s="2" t="s">
        <v>164</v>
      </c>
      <c r="M11" s="2" t="s">
        <v>269</v>
      </c>
      <c r="N11" s="2" t="s">
        <v>35</v>
      </c>
      <c r="O11" s="2" t="s">
        <v>44</v>
      </c>
      <c r="P11" s="2" t="s">
        <v>270</v>
      </c>
      <c r="Q11" s="2" t="s">
        <v>271</v>
      </c>
      <c r="R11" s="9">
        <v>205000000</v>
      </c>
      <c r="S11" s="2" t="s">
        <v>611</v>
      </c>
      <c r="T11" s="2" t="s">
        <v>221</v>
      </c>
      <c r="U11" s="2" t="s">
        <v>220</v>
      </c>
      <c r="V11" s="2"/>
      <c r="W11" s="2" t="s">
        <v>614</v>
      </c>
      <c r="X11" s="2" t="s">
        <v>614</v>
      </c>
    </row>
    <row r="12" spans="1:24" ht="330" x14ac:dyDescent="0.25">
      <c r="A12" s="2" t="b">
        <f>ISNUMBER(SEARCH($G$2,Tableau1[[#This Row],[Countries/ Region]]))</f>
        <v>1</v>
      </c>
      <c r="B12" s="2" t="b">
        <f>ISNUMBER(SEARCH($H$2,Tableau1[[#This Row],[Landscape and Potected Areas in the landscape (indicative)]]))</f>
        <v>1</v>
      </c>
      <c r="C12" s="2">
        <v>9</v>
      </c>
      <c r="D12" s="2" t="s">
        <v>790</v>
      </c>
      <c r="E12" s="11" t="s">
        <v>272</v>
      </c>
      <c r="F12" s="11" t="s">
        <v>12</v>
      </c>
      <c r="G12" s="11" t="s">
        <v>43</v>
      </c>
      <c r="H12" s="11" t="s">
        <v>15</v>
      </c>
      <c r="I12" s="11">
        <v>16</v>
      </c>
      <c r="J12" s="11" t="s">
        <v>739</v>
      </c>
      <c r="K12" s="2" t="s">
        <v>357</v>
      </c>
      <c r="L12" s="2" t="s">
        <v>823</v>
      </c>
      <c r="M12" s="11" t="s">
        <v>273</v>
      </c>
      <c r="N12" s="2" t="s">
        <v>35</v>
      </c>
      <c r="O12" s="2" t="s">
        <v>274</v>
      </c>
      <c r="P12" s="2" t="s">
        <v>275</v>
      </c>
      <c r="Q12" s="2" t="s">
        <v>276</v>
      </c>
      <c r="R12" s="9">
        <v>23100000</v>
      </c>
      <c r="S12" s="11"/>
      <c r="T12" s="11" t="s">
        <v>16</v>
      </c>
      <c r="U12" s="2" t="s">
        <v>42</v>
      </c>
      <c r="V12" s="2"/>
      <c r="W12" s="2" t="s">
        <v>614</v>
      </c>
      <c r="X12" s="2" t="s">
        <v>614</v>
      </c>
    </row>
    <row r="13" spans="1:24" ht="120" x14ac:dyDescent="0.25">
      <c r="A13" s="2" t="b">
        <f>ISNUMBER(SEARCH($G$2,Tableau1[[#This Row],[Countries/ Region]]))</f>
        <v>1</v>
      </c>
      <c r="B13" s="2" t="b">
        <f>ISNUMBER(SEARCH($H$2,Tableau1[[#This Row],[Landscape and Potected Areas in the landscape (indicative)]]))</f>
        <v>1</v>
      </c>
      <c r="C13" s="2">
        <v>10</v>
      </c>
      <c r="D13" s="11" t="s">
        <v>137</v>
      </c>
      <c r="E13" s="2" t="s">
        <v>277</v>
      </c>
      <c r="F13" s="11" t="s">
        <v>12</v>
      </c>
      <c r="G13" s="11" t="s">
        <v>43</v>
      </c>
      <c r="H13" s="2" t="s">
        <v>15</v>
      </c>
      <c r="I13" s="2">
        <v>16</v>
      </c>
      <c r="J13" s="11" t="s">
        <v>739</v>
      </c>
      <c r="K13" s="2" t="s">
        <v>357</v>
      </c>
      <c r="L13" s="2" t="s">
        <v>41</v>
      </c>
      <c r="M13" s="11" t="s">
        <v>47</v>
      </c>
      <c r="N13" s="2" t="s">
        <v>37</v>
      </c>
      <c r="O13" s="11" t="s">
        <v>45</v>
      </c>
      <c r="P13" s="11" t="s">
        <v>46</v>
      </c>
      <c r="Q13" s="11" t="s">
        <v>48</v>
      </c>
      <c r="R13" s="9">
        <v>12000000</v>
      </c>
      <c r="U13" s="15" t="s">
        <v>180</v>
      </c>
      <c r="V13" s="2"/>
      <c r="W13" s="2" t="s">
        <v>614</v>
      </c>
      <c r="X13" s="2" t="s">
        <v>614</v>
      </c>
    </row>
    <row r="14" spans="1:24" ht="409.5" x14ac:dyDescent="0.25">
      <c r="A14" s="2" t="b">
        <f>ISNUMBER(SEARCH($G$2,Tableau1[[#This Row],[Countries/ Region]]))</f>
        <v>1</v>
      </c>
      <c r="B14" s="2" t="b">
        <f>ISNUMBER(SEARCH($H$2,Tableau1[[#This Row],[Landscape and Potected Areas in the landscape (indicative)]]))</f>
        <v>1</v>
      </c>
      <c r="C14" s="2">
        <v>11</v>
      </c>
      <c r="D14" s="2" t="s">
        <v>442</v>
      </c>
      <c r="E14" s="2" t="s">
        <v>456</v>
      </c>
      <c r="F14" s="2" t="s">
        <v>12</v>
      </c>
      <c r="G14" s="2" t="s">
        <v>454</v>
      </c>
      <c r="H14" s="2" t="s">
        <v>455</v>
      </c>
      <c r="I14" s="2" t="s">
        <v>445</v>
      </c>
      <c r="J14" s="2" t="s">
        <v>446</v>
      </c>
      <c r="K14" s="2" t="s">
        <v>357</v>
      </c>
      <c r="M14" s="2" t="s">
        <v>457</v>
      </c>
      <c r="N14" s="2" t="s">
        <v>458</v>
      </c>
      <c r="O14" s="2" t="s">
        <v>460</v>
      </c>
      <c r="P14" s="2" t="s">
        <v>461</v>
      </c>
      <c r="Q14" s="2" t="s">
        <v>459</v>
      </c>
      <c r="R14" s="4"/>
      <c r="S14" s="2" t="s">
        <v>610</v>
      </c>
      <c r="T14" s="3" t="s">
        <v>492</v>
      </c>
      <c r="U14" s="2" t="s">
        <v>462</v>
      </c>
      <c r="V14" s="2"/>
      <c r="W14" s="2" t="s">
        <v>614</v>
      </c>
      <c r="X14" s="2" t="s">
        <v>614</v>
      </c>
    </row>
    <row r="15" spans="1:24" ht="180" x14ac:dyDescent="0.25">
      <c r="A15" s="2" t="b">
        <f>ISNUMBER(SEARCH($G$2,Tableau1[[#This Row],[Countries/ Region]]))</f>
        <v>1</v>
      </c>
      <c r="B15" s="2" t="b">
        <f>ISNUMBER(SEARCH($H$2,Tableau1[[#This Row],[Landscape and Potected Areas in the landscape (indicative)]]))</f>
        <v>1</v>
      </c>
      <c r="C15" s="2">
        <v>12</v>
      </c>
      <c r="D15" s="17" t="s">
        <v>18</v>
      </c>
      <c r="E15" s="8" t="s">
        <v>661</v>
      </c>
      <c r="F15" s="8" t="s">
        <v>12</v>
      </c>
      <c r="G15" s="8" t="s">
        <v>869</v>
      </c>
      <c r="H15" s="8" t="s">
        <v>870</v>
      </c>
      <c r="I15" s="2" t="s">
        <v>871</v>
      </c>
      <c r="J15" s="8" t="s">
        <v>873</v>
      </c>
      <c r="K15" s="2" t="s">
        <v>357</v>
      </c>
      <c r="L15" s="2" t="s">
        <v>40</v>
      </c>
      <c r="M15" s="8" t="s">
        <v>127</v>
      </c>
      <c r="N15" s="2" t="s">
        <v>621</v>
      </c>
      <c r="O15" s="2" t="s">
        <v>129</v>
      </c>
      <c r="P15" s="2" t="s">
        <v>130</v>
      </c>
      <c r="Q15" s="2" t="s">
        <v>128</v>
      </c>
      <c r="R15" s="9">
        <v>41000000</v>
      </c>
      <c r="S15" s="10" t="s">
        <v>872</v>
      </c>
      <c r="T15" s="8" t="s">
        <v>126</v>
      </c>
      <c r="U15" s="15" t="s">
        <v>616</v>
      </c>
      <c r="V15" s="2"/>
      <c r="W15" s="2" t="s">
        <v>614</v>
      </c>
      <c r="X15" s="2" t="s">
        <v>614</v>
      </c>
    </row>
    <row r="16" spans="1:24" ht="409.5" x14ac:dyDescent="0.25">
      <c r="A16" s="2" t="b">
        <f>ISNUMBER(SEARCH($G$2,Tableau1[[#This Row],[Countries/ Region]]))</f>
        <v>1</v>
      </c>
      <c r="B16" s="2" t="b">
        <f>ISNUMBER(SEARCH($H$2,Tableau1[[#This Row],[Landscape and Potected Areas in the landscape (indicative)]]))</f>
        <v>1</v>
      </c>
      <c r="C16" s="2">
        <v>13</v>
      </c>
      <c r="D16" s="18" t="s">
        <v>18</v>
      </c>
      <c r="E16" s="12" t="s">
        <v>60</v>
      </c>
      <c r="F16" s="12" t="s">
        <v>22</v>
      </c>
      <c r="G16" s="12" t="s">
        <v>23</v>
      </c>
      <c r="H16" s="12" t="s">
        <v>24</v>
      </c>
      <c r="I16" s="2" t="s">
        <v>64</v>
      </c>
      <c r="J16" s="12" t="s">
        <v>742</v>
      </c>
      <c r="K16" s="2" t="s">
        <v>357</v>
      </c>
      <c r="L16" s="2" t="s">
        <v>88</v>
      </c>
      <c r="M16" s="12" t="s">
        <v>429</v>
      </c>
      <c r="N16" s="2" t="s">
        <v>919</v>
      </c>
      <c r="O16" s="12" t="s">
        <v>63</v>
      </c>
      <c r="P16" s="12" t="s">
        <v>62</v>
      </c>
      <c r="Q16" s="12" t="s">
        <v>61</v>
      </c>
      <c r="R16" s="9">
        <v>59000000</v>
      </c>
      <c r="S16" s="13" t="s">
        <v>25</v>
      </c>
      <c r="T16" s="5" t="s">
        <v>26</v>
      </c>
      <c r="U16" s="15" t="s">
        <v>617</v>
      </c>
      <c r="V16" s="2"/>
      <c r="W16" s="2" t="s">
        <v>614</v>
      </c>
      <c r="X16" s="2" t="s">
        <v>614</v>
      </c>
    </row>
    <row r="17" spans="1:24" ht="330" x14ac:dyDescent="0.25">
      <c r="A17" s="2" t="b">
        <f>ISNUMBER(SEARCH($G$2,Tableau1[[#This Row],[Countries/ Region]]))</f>
        <v>1</v>
      </c>
      <c r="B17" s="2" t="b">
        <f>ISNUMBER(SEARCH($H$2,Tableau1[[#This Row],[Landscape and Potected Areas in the landscape (indicative)]]))</f>
        <v>1</v>
      </c>
      <c r="C17" s="2">
        <v>14</v>
      </c>
      <c r="D17" s="2" t="s">
        <v>18</v>
      </c>
      <c r="E17" s="2" t="s">
        <v>281</v>
      </c>
      <c r="F17" s="2" t="s">
        <v>12</v>
      </c>
      <c r="G17" s="11" t="s">
        <v>21</v>
      </c>
      <c r="H17" s="2" t="s">
        <v>30</v>
      </c>
      <c r="I17" s="2">
        <v>14.16</v>
      </c>
      <c r="J17" s="2" t="s">
        <v>720</v>
      </c>
      <c r="K17" s="2" t="s">
        <v>357</v>
      </c>
      <c r="L17" s="2" t="s">
        <v>31</v>
      </c>
      <c r="M17" s="2" t="s">
        <v>280</v>
      </c>
      <c r="N17" s="2" t="s">
        <v>32</v>
      </c>
      <c r="O17" s="2" t="s">
        <v>278</v>
      </c>
      <c r="P17" s="2" t="s">
        <v>279</v>
      </c>
      <c r="Q17" s="2" t="s">
        <v>278</v>
      </c>
      <c r="R17" s="9">
        <v>3000000</v>
      </c>
      <c r="U17" s="2" t="s">
        <v>72</v>
      </c>
      <c r="V17" s="2" t="s">
        <v>73</v>
      </c>
      <c r="W17" s="2" t="s">
        <v>614</v>
      </c>
      <c r="X17" s="2" t="s">
        <v>614</v>
      </c>
    </row>
    <row r="18" spans="1:24" ht="255" x14ac:dyDescent="0.25">
      <c r="A18" s="2" t="b">
        <f>ISNUMBER(SEARCH($G$2,Tableau1[[#This Row],[Countries/ Region]]))</f>
        <v>1</v>
      </c>
      <c r="B18" s="2" t="b">
        <f>ISNUMBER(SEARCH($H$2,Tableau1[[#This Row],[Landscape and Potected Areas in the landscape (indicative)]]))</f>
        <v>1</v>
      </c>
      <c r="C18" s="6">
        <v>15</v>
      </c>
      <c r="D18" s="2" t="s">
        <v>18</v>
      </c>
      <c r="E18" s="2" t="s">
        <v>93</v>
      </c>
      <c r="F18" s="2" t="s">
        <v>12</v>
      </c>
      <c r="G18" s="2" t="s">
        <v>59</v>
      </c>
      <c r="H18" s="2" t="s">
        <v>557</v>
      </c>
      <c r="I18" s="2" t="s">
        <v>135</v>
      </c>
      <c r="J18" s="2" t="s">
        <v>735</v>
      </c>
      <c r="K18" s="2" t="s">
        <v>357</v>
      </c>
      <c r="L18" s="2" t="s">
        <v>89</v>
      </c>
      <c r="M18" s="2" t="s">
        <v>92</v>
      </c>
      <c r="N18" s="2" t="s">
        <v>95</v>
      </c>
      <c r="O18" s="2" t="s">
        <v>94</v>
      </c>
      <c r="P18" s="2" t="s">
        <v>96</v>
      </c>
      <c r="Q18" s="2" t="s">
        <v>97</v>
      </c>
      <c r="R18" s="9">
        <v>15000000</v>
      </c>
      <c r="T18" s="2" t="s">
        <v>493</v>
      </c>
      <c r="U18" s="15" t="s">
        <v>100</v>
      </c>
      <c r="V18" s="2" t="s">
        <v>91</v>
      </c>
      <c r="W18" s="2" t="s">
        <v>614</v>
      </c>
      <c r="X18" s="2" t="s">
        <v>614</v>
      </c>
    </row>
    <row r="19" spans="1:24" ht="285" x14ac:dyDescent="0.25">
      <c r="A19" s="2" t="b">
        <f>ISNUMBER(SEARCH($G$2,Tableau1[[#This Row],[Countries/ Region]]))</f>
        <v>1</v>
      </c>
      <c r="B19" s="2" t="b">
        <f>ISNUMBER(SEARCH($H$2,Tableau1[[#This Row],[Landscape and Potected Areas in the landscape (indicative)]]))</f>
        <v>1</v>
      </c>
      <c r="C19" s="2">
        <v>16</v>
      </c>
      <c r="D19" s="2" t="s">
        <v>145</v>
      </c>
      <c r="E19" s="2" t="s">
        <v>282</v>
      </c>
      <c r="F19" s="2" t="s">
        <v>12</v>
      </c>
      <c r="G19" s="8" t="s">
        <v>125</v>
      </c>
      <c r="H19" s="2" t="s">
        <v>239</v>
      </c>
      <c r="I19" s="2" t="s">
        <v>59</v>
      </c>
      <c r="J19" s="2" t="s">
        <v>937</v>
      </c>
      <c r="K19" s="2" t="s">
        <v>357</v>
      </c>
      <c r="L19" s="2" t="s">
        <v>143</v>
      </c>
      <c r="M19" s="2" t="s">
        <v>283</v>
      </c>
      <c r="N19" s="2" t="s">
        <v>284</v>
      </c>
      <c r="O19" s="2" t="s">
        <v>285</v>
      </c>
      <c r="P19" s="2" t="s">
        <v>286</v>
      </c>
      <c r="Q19" s="2" t="s">
        <v>287</v>
      </c>
      <c r="R19" s="4" t="s">
        <v>146</v>
      </c>
      <c r="S19" s="2" t="s">
        <v>609</v>
      </c>
      <c r="T19" s="2" t="s">
        <v>196</v>
      </c>
      <c r="U19" s="2" t="s">
        <v>195</v>
      </c>
      <c r="V19" s="2"/>
      <c r="W19" s="2" t="s">
        <v>614</v>
      </c>
      <c r="X19" s="2" t="s">
        <v>614</v>
      </c>
    </row>
    <row r="20" spans="1:24" ht="409.5" x14ac:dyDescent="0.25">
      <c r="A20" s="2" t="b">
        <f>ISNUMBER(SEARCH($G$2,Tableau1[[#This Row],[Countries/ Region]]))</f>
        <v>1</v>
      </c>
      <c r="B20" s="2" t="b">
        <f>ISNUMBER(SEARCH($H$2,Tableau1[[#This Row],[Landscape and Potected Areas in the landscape (indicative)]]))</f>
        <v>1</v>
      </c>
      <c r="C20" s="2">
        <v>17</v>
      </c>
      <c r="D20" s="2" t="s">
        <v>225</v>
      </c>
      <c r="E20" s="2" t="s">
        <v>226</v>
      </c>
      <c r="F20" s="2" t="s">
        <v>12</v>
      </c>
      <c r="G20" s="2" t="s">
        <v>229</v>
      </c>
      <c r="H20" s="2" t="s">
        <v>412</v>
      </c>
      <c r="I20" s="2" t="s">
        <v>650</v>
      </c>
      <c r="J20" s="2" t="s">
        <v>719</v>
      </c>
      <c r="K20" s="2" t="s">
        <v>357</v>
      </c>
      <c r="L20" s="2" t="s">
        <v>227</v>
      </c>
      <c r="M20" s="2" t="s">
        <v>413</v>
      </c>
      <c r="N20" s="2" t="s">
        <v>228</v>
      </c>
      <c r="O20" s="2" t="s">
        <v>426</v>
      </c>
      <c r="P20" s="2" t="s">
        <v>427</v>
      </c>
      <c r="Q20" s="2" t="s">
        <v>428</v>
      </c>
      <c r="R20" s="14">
        <v>27000000</v>
      </c>
      <c r="U20" s="2" t="s">
        <v>410</v>
      </c>
      <c r="V20" s="2"/>
      <c r="W20" s="2" t="s">
        <v>614</v>
      </c>
      <c r="X20" s="2" t="s">
        <v>614</v>
      </c>
    </row>
    <row r="21" spans="1:24" ht="409.5" x14ac:dyDescent="0.25">
      <c r="A21" s="2" t="b">
        <f>ISNUMBER(SEARCH($G$2,Tableau1[[#This Row],[Countries/ Region]]))</f>
        <v>1</v>
      </c>
      <c r="B21" s="2" t="b">
        <f>ISNUMBER(SEARCH($H$2,Tableau1[[#This Row],[Landscape and Potected Areas in the landscape (indicative)]]))</f>
        <v>1</v>
      </c>
      <c r="C21" s="2">
        <v>18</v>
      </c>
      <c r="D21" s="11" t="s">
        <v>11</v>
      </c>
      <c r="E21" s="11" t="s">
        <v>288</v>
      </c>
      <c r="F21" s="11" t="s">
        <v>12</v>
      </c>
      <c r="G21" s="11" t="s">
        <v>13</v>
      </c>
      <c r="H21" s="11" t="s">
        <v>236</v>
      </c>
      <c r="I21" s="11" t="s">
        <v>56</v>
      </c>
      <c r="J21" s="11" t="s">
        <v>738</v>
      </c>
      <c r="K21" s="2" t="s">
        <v>357</v>
      </c>
      <c r="L21" s="2" t="s">
        <v>40</v>
      </c>
      <c r="M21" s="11" t="s">
        <v>53</v>
      </c>
      <c r="N21" s="2" t="s">
        <v>39</v>
      </c>
      <c r="O21" s="2" t="s">
        <v>52</v>
      </c>
      <c r="P21" s="2" t="s">
        <v>44</v>
      </c>
      <c r="Q21" s="2" t="s">
        <v>54</v>
      </c>
      <c r="R21" s="9">
        <v>52500000</v>
      </c>
      <c r="S21" s="11" t="s">
        <v>55</v>
      </c>
      <c r="U21" s="2" t="s">
        <v>51</v>
      </c>
      <c r="V21" s="2"/>
      <c r="W21" s="2" t="s">
        <v>614</v>
      </c>
      <c r="X21" s="2" t="s">
        <v>614</v>
      </c>
    </row>
    <row r="22" spans="1:24" ht="240" x14ac:dyDescent="0.25">
      <c r="A22" s="2" t="b">
        <f>ISNUMBER(SEARCH($G$2,Tableau1[[#This Row],[Countries/ Region]]))</f>
        <v>1</v>
      </c>
      <c r="B22" s="2" t="b">
        <f>ISNUMBER(SEARCH($H$2,Tableau1[[#This Row],[Landscape and Potected Areas in the landscape (indicative)]]))</f>
        <v>1</v>
      </c>
      <c r="C22" s="2">
        <v>19</v>
      </c>
      <c r="D22" s="2" t="s">
        <v>18</v>
      </c>
      <c r="E22" s="11" t="s">
        <v>289</v>
      </c>
      <c r="F22" s="11" t="s">
        <v>12</v>
      </c>
      <c r="G22" s="11" t="s">
        <v>59</v>
      </c>
      <c r="H22" s="11" t="s">
        <v>862</v>
      </c>
      <c r="I22" s="2" t="s">
        <v>59</v>
      </c>
      <c r="J22" s="2" t="s">
        <v>937</v>
      </c>
      <c r="K22" s="2" t="s">
        <v>357</v>
      </c>
      <c r="L22" s="2" t="s">
        <v>68</v>
      </c>
      <c r="M22" s="11" t="s">
        <v>290</v>
      </c>
      <c r="N22" s="2" t="s">
        <v>181</v>
      </c>
      <c r="O22" s="2" t="s">
        <v>44</v>
      </c>
      <c r="P22" s="2" t="s">
        <v>44</v>
      </c>
      <c r="Q22" s="2" t="s">
        <v>291</v>
      </c>
      <c r="R22" s="9">
        <v>8000000</v>
      </c>
      <c r="S22" s="4"/>
      <c r="T22" s="11" t="s">
        <v>618</v>
      </c>
      <c r="U22" s="5" t="s">
        <v>182</v>
      </c>
      <c r="V22" s="2"/>
      <c r="W22" s="2" t="s">
        <v>614</v>
      </c>
      <c r="X22" s="2" t="s">
        <v>614</v>
      </c>
    </row>
    <row r="23" spans="1:24" ht="90" x14ac:dyDescent="0.25">
      <c r="A23" s="2" t="b">
        <f>ISNUMBER(SEARCH($G$2,Tableau1[[#This Row],[Countries/ Region]]))</f>
        <v>1</v>
      </c>
      <c r="B23" s="2" t="b">
        <f>ISNUMBER(SEARCH($H$2,Tableau1[[#This Row],[Landscape and Potected Areas in the landscape (indicative)]]))</f>
        <v>1</v>
      </c>
      <c r="C23" s="2">
        <v>20</v>
      </c>
      <c r="D23" s="2" t="s">
        <v>18</v>
      </c>
      <c r="E23" s="2" t="s">
        <v>294</v>
      </c>
      <c r="F23" s="2" t="s">
        <v>12</v>
      </c>
      <c r="G23" s="2" t="s">
        <v>59</v>
      </c>
      <c r="H23" s="2" t="s">
        <v>863</v>
      </c>
      <c r="I23" s="2" t="s">
        <v>59</v>
      </c>
      <c r="J23" s="2" t="s">
        <v>937</v>
      </c>
      <c r="K23" s="2" t="s">
        <v>357</v>
      </c>
      <c r="L23" s="2" t="s">
        <v>122</v>
      </c>
      <c r="M23" s="2" t="s">
        <v>293</v>
      </c>
      <c r="N23" s="2" t="s">
        <v>923</v>
      </c>
      <c r="O23" s="2" t="s">
        <v>44</v>
      </c>
      <c r="P23" s="2" t="s">
        <v>44</v>
      </c>
      <c r="Q23" s="2" t="s">
        <v>292</v>
      </c>
      <c r="R23" s="9">
        <v>4500000</v>
      </c>
      <c r="S23" s="19"/>
      <c r="T23" s="2" t="s">
        <v>441</v>
      </c>
      <c r="U23" s="2"/>
      <c r="V23" s="15" t="s">
        <v>186</v>
      </c>
      <c r="W23" s="2" t="s">
        <v>614</v>
      </c>
      <c r="X23" s="2" t="s">
        <v>614</v>
      </c>
    </row>
    <row r="24" spans="1:24" ht="105" x14ac:dyDescent="0.25">
      <c r="A24" s="2" t="b">
        <f>ISNUMBER(SEARCH($G$2,Tableau1[[#This Row],[Countries/ Region]]))</f>
        <v>1</v>
      </c>
      <c r="B24" s="2" t="b">
        <f>ISNUMBER(SEARCH($H$2,Tableau1[[#This Row],[Landscape and Potected Areas in the landscape (indicative)]]))</f>
        <v>1</v>
      </c>
      <c r="C24" s="2">
        <v>21</v>
      </c>
      <c r="D24" s="2" t="s">
        <v>175</v>
      </c>
      <c r="E24" s="2" t="s">
        <v>176</v>
      </c>
      <c r="F24" s="2" t="s">
        <v>12</v>
      </c>
      <c r="H24" s="2" t="s">
        <v>499</v>
      </c>
      <c r="I24" s="2">
        <v>6</v>
      </c>
      <c r="J24" s="2" t="s">
        <v>883</v>
      </c>
      <c r="K24" s="2" t="s">
        <v>357</v>
      </c>
      <c r="L24" s="2" t="s">
        <v>68</v>
      </c>
      <c r="M24" s="2" t="s">
        <v>295</v>
      </c>
      <c r="N24" s="2" t="s">
        <v>500</v>
      </c>
      <c r="O24" s="2" t="s">
        <v>296</v>
      </c>
      <c r="P24" s="2" t="s">
        <v>44</v>
      </c>
      <c r="Q24" s="2" t="s">
        <v>297</v>
      </c>
      <c r="R24" s="14">
        <v>6300000</v>
      </c>
      <c r="U24" s="2"/>
      <c r="V24" s="15" t="s">
        <v>222</v>
      </c>
      <c r="W24" s="2" t="s">
        <v>614</v>
      </c>
      <c r="X24" s="2" t="s">
        <v>614</v>
      </c>
    </row>
    <row r="25" spans="1:24" ht="135" x14ac:dyDescent="0.25">
      <c r="A25" s="2" t="b">
        <f>ISNUMBER(SEARCH($G$2,Tableau1[[#This Row],[Countries/ Region]]))</f>
        <v>1</v>
      </c>
      <c r="B25" s="2" t="b">
        <f>ISNUMBER(SEARCH($H$2,Tableau1[[#This Row],[Landscape and Potected Areas in the landscape (indicative)]]))</f>
        <v>1</v>
      </c>
      <c r="C25" s="2">
        <v>22</v>
      </c>
      <c r="D25" s="2" t="s">
        <v>112</v>
      </c>
      <c r="E25" s="2" t="s">
        <v>422</v>
      </c>
      <c r="F25" s="2" t="s">
        <v>12</v>
      </c>
      <c r="G25" s="2" t="s">
        <v>43</v>
      </c>
      <c r="H25" s="2" t="s">
        <v>36</v>
      </c>
      <c r="I25" s="2" t="s">
        <v>172</v>
      </c>
      <c r="J25" s="2" t="s">
        <v>720</v>
      </c>
      <c r="K25" s="2" t="s">
        <v>242</v>
      </c>
      <c r="L25" s="2" t="s">
        <v>111</v>
      </c>
      <c r="M25" s="2" t="s">
        <v>300</v>
      </c>
      <c r="N25" s="2" t="s">
        <v>114</v>
      </c>
      <c r="O25" s="2" t="s">
        <v>44</v>
      </c>
      <c r="P25" s="2" t="s">
        <v>299</v>
      </c>
      <c r="Q25" s="2" t="s">
        <v>298</v>
      </c>
      <c r="R25" s="9">
        <v>78000000</v>
      </c>
      <c r="U25" s="2"/>
      <c r="V25" s="2"/>
      <c r="W25" s="2" t="s">
        <v>614</v>
      </c>
      <c r="X25" s="2" t="s">
        <v>614</v>
      </c>
    </row>
    <row r="26" spans="1:24" ht="240" x14ac:dyDescent="0.25">
      <c r="A26" s="2" t="b">
        <f>ISNUMBER(SEARCH($G$2,Tableau1[[#This Row],[Countries/ Region]]))</f>
        <v>1</v>
      </c>
      <c r="B26" s="2" t="b">
        <f>ISNUMBER(SEARCH($H$2,Tableau1[[#This Row],[Landscape and Potected Areas in the landscape (indicative)]]))</f>
        <v>1</v>
      </c>
      <c r="C26" s="2">
        <v>23</v>
      </c>
      <c r="D26" s="11" t="s">
        <v>18</v>
      </c>
      <c r="E26" s="11" t="s">
        <v>874</v>
      </c>
      <c r="F26" s="11" t="s">
        <v>12</v>
      </c>
      <c r="G26" s="11" t="s">
        <v>19</v>
      </c>
      <c r="H26" s="11" t="s">
        <v>20</v>
      </c>
      <c r="I26" s="2" t="s">
        <v>58</v>
      </c>
      <c r="J26" s="11" t="s">
        <v>718</v>
      </c>
      <c r="K26" s="2" t="s">
        <v>242</v>
      </c>
      <c r="L26" s="2" t="s">
        <v>111</v>
      </c>
      <c r="M26" s="2" t="s">
        <v>57</v>
      </c>
      <c r="N26" s="2" t="s">
        <v>423</v>
      </c>
      <c r="O26" s="2" t="s">
        <v>44</v>
      </c>
      <c r="P26" s="2" t="s">
        <v>424</v>
      </c>
      <c r="Q26" s="11" t="s">
        <v>425</v>
      </c>
      <c r="R26" s="9" t="s">
        <v>785</v>
      </c>
      <c r="S26" s="4"/>
      <c r="T26" s="15" t="s">
        <v>797</v>
      </c>
      <c r="U26" s="15" t="s">
        <v>327</v>
      </c>
      <c r="V26" s="2"/>
      <c r="W26" s="2" t="s">
        <v>614</v>
      </c>
      <c r="X26" s="2" t="s">
        <v>614</v>
      </c>
    </row>
    <row r="27" spans="1:24" ht="405" x14ac:dyDescent="0.25">
      <c r="A27" s="2" t="b">
        <f>ISNUMBER(SEARCH($G$2,Tableau1[[#This Row],[Countries/ Region]]))</f>
        <v>1</v>
      </c>
      <c r="B27" s="2" t="b">
        <f>ISNUMBER(SEARCH($H$2,Tableau1[[#This Row],[Landscape and Potected Areas in the landscape (indicative)]]))</f>
        <v>1</v>
      </c>
      <c r="C27" s="2">
        <v>24</v>
      </c>
      <c r="D27" s="11" t="s">
        <v>18</v>
      </c>
      <c r="E27" s="11" t="s">
        <v>29</v>
      </c>
      <c r="F27" s="11" t="s">
        <v>12</v>
      </c>
      <c r="G27" s="11" t="s">
        <v>21</v>
      </c>
      <c r="H27" s="11" t="s">
        <v>237</v>
      </c>
      <c r="I27" s="2">
        <v>14.16</v>
      </c>
      <c r="J27" s="2" t="s">
        <v>720</v>
      </c>
      <c r="K27" s="2" t="s">
        <v>242</v>
      </c>
      <c r="L27" s="2" t="s">
        <v>90</v>
      </c>
      <c r="M27" s="11" t="s">
        <v>301</v>
      </c>
      <c r="N27" s="2" t="s">
        <v>421</v>
      </c>
      <c r="O27" s="2" t="s">
        <v>44</v>
      </c>
      <c r="P27" s="11" t="s">
        <v>302</v>
      </c>
      <c r="Q27" s="11" t="s">
        <v>303</v>
      </c>
      <c r="R27" s="9">
        <v>10000000</v>
      </c>
      <c r="S27" s="4" t="s">
        <v>608</v>
      </c>
      <c r="T27" s="27" t="s">
        <v>496</v>
      </c>
      <c r="U27" s="2"/>
      <c r="V27" s="2"/>
      <c r="W27" s="2" t="s">
        <v>614</v>
      </c>
      <c r="X27" s="2" t="s">
        <v>614</v>
      </c>
    </row>
    <row r="28" spans="1:24" ht="409.5" x14ac:dyDescent="0.25">
      <c r="A28" s="2" t="b">
        <f>ISNUMBER(SEARCH($G$2,Tableau1[[#This Row],[Countries/ Region]]))</f>
        <v>1</v>
      </c>
      <c r="B28" s="2" t="b">
        <f>ISNUMBER(SEARCH($H$2,Tableau1[[#This Row],[Landscape and Potected Areas in the landscape (indicative)]]))</f>
        <v>1</v>
      </c>
      <c r="C28" s="2">
        <v>25</v>
      </c>
      <c r="D28" s="2" t="s">
        <v>118</v>
      </c>
      <c r="E28" s="2" t="s">
        <v>84</v>
      </c>
      <c r="F28" s="2" t="s">
        <v>12</v>
      </c>
      <c r="G28" s="11" t="s">
        <v>125</v>
      </c>
      <c r="H28" s="2" t="s">
        <v>86</v>
      </c>
      <c r="I28" s="2" t="s">
        <v>132</v>
      </c>
      <c r="J28" s="2" t="s">
        <v>721</v>
      </c>
      <c r="K28" s="2" t="s">
        <v>242</v>
      </c>
      <c r="L28" s="2" t="s">
        <v>68</v>
      </c>
      <c r="M28" s="2" t="s">
        <v>184</v>
      </c>
      <c r="N28" s="2" t="s">
        <v>85</v>
      </c>
      <c r="O28" s="2" t="s">
        <v>44</v>
      </c>
      <c r="P28" s="2" t="s">
        <v>117</v>
      </c>
      <c r="Q28" s="2" t="s">
        <v>44</v>
      </c>
      <c r="R28" s="9">
        <v>12000000</v>
      </c>
      <c r="T28" s="2" t="s">
        <v>194</v>
      </c>
      <c r="U28" s="2"/>
      <c r="V28" s="20" t="s">
        <v>116</v>
      </c>
      <c r="W28" s="2" t="s">
        <v>614</v>
      </c>
      <c r="X28" s="2" t="s">
        <v>614</v>
      </c>
    </row>
    <row r="29" spans="1:24" ht="75" x14ac:dyDescent="0.25">
      <c r="A29" s="2" t="b">
        <f>ISNUMBER(SEARCH($G$2,Tableau1[[#This Row],[Countries/ Region]]))</f>
        <v>1</v>
      </c>
      <c r="B29" s="2" t="b">
        <f>ISNUMBER(SEARCH($H$2,Tableau1[[#This Row],[Landscape and Potected Areas in the landscape (indicative)]]))</f>
        <v>1</v>
      </c>
      <c r="C29" s="2">
        <v>26</v>
      </c>
      <c r="D29" s="2" t="s">
        <v>18</v>
      </c>
      <c r="E29" s="2" t="s">
        <v>38</v>
      </c>
      <c r="F29" s="2" t="s">
        <v>463</v>
      </c>
      <c r="G29" s="2" t="s">
        <v>59</v>
      </c>
      <c r="H29" s="2" t="s">
        <v>864</v>
      </c>
      <c r="I29" s="2" t="s">
        <v>59</v>
      </c>
      <c r="J29" s="2" t="s">
        <v>937</v>
      </c>
      <c r="K29" s="2" t="s">
        <v>242</v>
      </c>
      <c r="L29" s="2" t="s">
        <v>89</v>
      </c>
      <c r="M29" s="2" t="s">
        <v>120</v>
      </c>
      <c r="N29" s="2" t="s">
        <v>87</v>
      </c>
      <c r="O29" s="2" t="s">
        <v>44</v>
      </c>
      <c r="P29" s="2" t="s">
        <v>119</v>
      </c>
      <c r="Q29" s="2" t="s">
        <v>119</v>
      </c>
      <c r="R29" s="9">
        <v>30000000</v>
      </c>
      <c r="U29" s="15" t="s">
        <v>619</v>
      </c>
      <c r="V29" s="20" t="s">
        <v>185</v>
      </c>
      <c r="W29" s="2" t="s">
        <v>614</v>
      </c>
      <c r="X29" s="2" t="s">
        <v>614</v>
      </c>
    </row>
    <row r="30" spans="1:24" ht="90" x14ac:dyDescent="0.25">
      <c r="A30" s="2" t="b">
        <f>ISNUMBER(SEARCH($G$2,Tableau1[[#This Row],[Countries/ Region]]))</f>
        <v>1</v>
      </c>
      <c r="B30" s="2" t="b">
        <f>ISNUMBER(SEARCH($H$2,Tableau1[[#This Row],[Landscape and Potected Areas in the landscape (indicative)]]))</f>
        <v>1</v>
      </c>
      <c r="C30" s="2">
        <v>27</v>
      </c>
      <c r="D30" s="2" t="s">
        <v>790</v>
      </c>
      <c r="E30" s="2" t="s">
        <v>304</v>
      </c>
      <c r="F30" s="2" t="s">
        <v>12</v>
      </c>
      <c r="G30" s="2" t="s">
        <v>209</v>
      </c>
      <c r="H30" s="2" t="s">
        <v>350</v>
      </c>
      <c r="I30" s="2">
        <v>25</v>
      </c>
      <c r="J30" s="2" t="s">
        <v>173</v>
      </c>
      <c r="K30" s="2" t="s">
        <v>242</v>
      </c>
      <c r="L30" s="2" t="s">
        <v>41</v>
      </c>
      <c r="M30" s="2" t="s">
        <v>305</v>
      </c>
      <c r="N30" s="2" t="s">
        <v>35</v>
      </c>
      <c r="O30" s="2" t="s">
        <v>44</v>
      </c>
      <c r="P30" s="2" t="s">
        <v>44</v>
      </c>
      <c r="Q30" s="2" t="s">
        <v>416</v>
      </c>
      <c r="R30" s="14">
        <v>8640000</v>
      </c>
      <c r="T30" s="2" t="s">
        <v>174</v>
      </c>
      <c r="U30" s="2"/>
      <c r="V30" s="2"/>
      <c r="W30" s="2" t="s">
        <v>614</v>
      </c>
      <c r="X30" s="2" t="s">
        <v>614</v>
      </c>
    </row>
    <row r="31" spans="1:24" ht="345" x14ac:dyDescent="0.25">
      <c r="A31" s="2" t="b">
        <f>ISNUMBER(SEARCH($G$2,Tableau1[[#This Row],[Countries/ Region]]))</f>
        <v>1</v>
      </c>
      <c r="B31" s="2" t="b">
        <f>ISNUMBER(SEARCH($H$2,Tableau1[[#This Row],[Landscape and Potected Areas in the landscape (indicative)]]))</f>
        <v>1</v>
      </c>
      <c r="C31" s="2">
        <v>28</v>
      </c>
      <c r="D31" s="2" t="s">
        <v>168</v>
      </c>
      <c r="E31" s="2" t="s">
        <v>306</v>
      </c>
      <c r="F31" s="2" t="s">
        <v>12</v>
      </c>
      <c r="G31" s="2" t="s">
        <v>43</v>
      </c>
      <c r="H31" s="2" t="s">
        <v>240</v>
      </c>
      <c r="I31" s="2" t="s">
        <v>210</v>
      </c>
      <c r="J31" s="2" t="s">
        <v>736</v>
      </c>
      <c r="K31" s="2" t="s">
        <v>242</v>
      </c>
      <c r="L31" s="2" t="s">
        <v>159</v>
      </c>
      <c r="M31" s="2" t="s">
        <v>307</v>
      </c>
      <c r="N31" s="2" t="s">
        <v>204</v>
      </c>
      <c r="O31" s="2" t="s">
        <v>44</v>
      </c>
      <c r="P31" s="2" t="s">
        <v>308</v>
      </c>
      <c r="Q31" s="2" t="s">
        <v>309</v>
      </c>
      <c r="R31" s="9">
        <v>5200000</v>
      </c>
      <c r="U31" s="20" t="s">
        <v>206</v>
      </c>
      <c r="V31" s="2" t="s">
        <v>205</v>
      </c>
      <c r="W31" s="2" t="s">
        <v>614</v>
      </c>
      <c r="X31" s="2" t="s">
        <v>614</v>
      </c>
    </row>
    <row r="32" spans="1:24" ht="409.5" x14ac:dyDescent="0.25">
      <c r="A32" s="2" t="b">
        <f>ISNUMBER(SEARCH($G$2,Tableau1[[#This Row],[Countries/ Region]]))</f>
        <v>1</v>
      </c>
      <c r="B32" s="2" t="b">
        <f>ISNUMBER(SEARCH($H$2,Tableau1[[#This Row],[Landscape and Potected Areas in the landscape (indicative)]]))</f>
        <v>1</v>
      </c>
      <c r="C32" s="2">
        <v>29</v>
      </c>
      <c r="D32" s="17" t="s">
        <v>18</v>
      </c>
      <c r="E32" s="8" t="s">
        <v>471</v>
      </c>
      <c r="F32" s="2" t="s">
        <v>12</v>
      </c>
      <c r="G32" s="2" t="s">
        <v>463</v>
      </c>
      <c r="H32" s="2" t="s">
        <v>866</v>
      </c>
      <c r="I32" s="2" t="s">
        <v>59</v>
      </c>
      <c r="J32" s="2" t="s">
        <v>937</v>
      </c>
      <c r="K32" s="2" t="s">
        <v>357</v>
      </c>
      <c r="L32" s="2" t="s">
        <v>436</v>
      </c>
      <c r="M32" s="23" t="s">
        <v>464</v>
      </c>
      <c r="N32" s="2" t="s">
        <v>438</v>
      </c>
      <c r="O32" s="2" t="s">
        <v>465</v>
      </c>
      <c r="P32" s="2" t="s">
        <v>44</v>
      </c>
      <c r="Q32" s="2" t="s">
        <v>44</v>
      </c>
      <c r="R32" s="24" t="s">
        <v>467</v>
      </c>
      <c r="S32" s="10"/>
      <c r="T32" s="25" t="s">
        <v>440</v>
      </c>
      <c r="U32" s="2"/>
      <c r="V32" s="26" t="s">
        <v>466</v>
      </c>
      <c r="W32" s="2" t="s">
        <v>614</v>
      </c>
      <c r="X32" s="2" t="s">
        <v>614</v>
      </c>
    </row>
    <row r="33" spans="1:24" ht="135" x14ac:dyDescent="0.25">
      <c r="A33" s="2" t="b">
        <f>ISNUMBER(SEARCH($G$2,Tableau1[[#This Row],[Countries/ Region]]))</f>
        <v>1</v>
      </c>
      <c r="B33" s="2" t="b">
        <f>ISNUMBER(SEARCH($H$2,Tableau1[[#This Row],[Landscape and Potected Areas in the landscape (indicative)]]))</f>
        <v>1</v>
      </c>
      <c r="C33" s="2">
        <v>30</v>
      </c>
      <c r="D33" s="2" t="s">
        <v>18</v>
      </c>
      <c r="E33" s="2" t="s">
        <v>472</v>
      </c>
      <c r="F33" s="2" t="s">
        <v>12</v>
      </c>
      <c r="G33" s="2" t="s">
        <v>59</v>
      </c>
      <c r="H33" s="2" t="s">
        <v>863</v>
      </c>
      <c r="I33" s="2" t="s">
        <v>59</v>
      </c>
      <c r="J33" s="2" t="s">
        <v>937</v>
      </c>
      <c r="K33" s="2" t="s">
        <v>230</v>
      </c>
      <c r="M33" s="2" t="s">
        <v>473</v>
      </c>
      <c r="N33" s="2" t="s">
        <v>37</v>
      </c>
      <c r="O33" s="2" t="s">
        <v>44</v>
      </c>
      <c r="P33" s="2" t="s">
        <v>589</v>
      </c>
      <c r="Q33" s="2" t="s">
        <v>44</v>
      </c>
      <c r="R33" s="9">
        <v>10000000</v>
      </c>
      <c r="T33" s="3" t="s">
        <v>475</v>
      </c>
      <c r="U33" s="2"/>
      <c r="V33" s="2"/>
      <c r="W33" s="2" t="s">
        <v>614</v>
      </c>
      <c r="X33" s="2" t="s">
        <v>614</v>
      </c>
    </row>
    <row r="34" spans="1:24" ht="165" x14ac:dyDescent="0.25">
      <c r="A34" s="2" t="b">
        <f>ISNUMBER(SEARCH($G$2,Tableau1[[#This Row],[Countries/ Region]]))</f>
        <v>1</v>
      </c>
      <c r="B34" s="2" t="b">
        <f>ISNUMBER(SEARCH($H$2,Tableau1[[#This Row],[Landscape and Potected Areas in the landscape (indicative)]]))</f>
        <v>1</v>
      </c>
      <c r="C34" s="2">
        <v>31</v>
      </c>
      <c r="D34" s="2" t="s">
        <v>18</v>
      </c>
      <c r="E34" s="2" t="s">
        <v>476</v>
      </c>
      <c r="F34" s="2" t="s">
        <v>12</v>
      </c>
      <c r="G34" s="2" t="s">
        <v>59</v>
      </c>
      <c r="H34" s="2" t="s">
        <v>865</v>
      </c>
      <c r="I34" s="2" t="s">
        <v>59</v>
      </c>
      <c r="J34" s="2" t="s">
        <v>937</v>
      </c>
      <c r="K34" s="2" t="s">
        <v>230</v>
      </c>
      <c r="M34" s="2" t="s">
        <v>477</v>
      </c>
      <c r="N34" s="2" t="s">
        <v>478</v>
      </c>
      <c r="O34" s="2" t="s">
        <v>44</v>
      </c>
      <c r="P34" s="2" t="s">
        <v>44</v>
      </c>
      <c r="Q34" s="2" t="s">
        <v>590</v>
      </c>
      <c r="R34" s="9">
        <v>4000000</v>
      </c>
      <c r="S34" s="2" t="s">
        <v>607</v>
      </c>
      <c r="T34" s="3" t="s">
        <v>488</v>
      </c>
      <c r="U34" s="2"/>
      <c r="V34" s="2"/>
      <c r="W34" s="2" t="s">
        <v>614</v>
      </c>
      <c r="X34" s="2" t="s">
        <v>614</v>
      </c>
    </row>
    <row r="35" spans="1:24" ht="150" x14ac:dyDescent="0.25">
      <c r="A35" s="2" t="b">
        <f>ISNUMBER(SEARCH($G$2,Tableau1[[#This Row],[Countries/ Region]]))</f>
        <v>1</v>
      </c>
      <c r="B35" s="2" t="b">
        <f>ISNUMBER(SEARCH($H$2,Tableau1[[#This Row],[Landscape and Potected Areas in the landscape (indicative)]]))</f>
        <v>1</v>
      </c>
      <c r="C35" s="2">
        <v>32</v>
      </c>
      <c r="D35" s="2" t="s">
        <v>18</v>
      </c>
      <c r="E35" s="2" t="s">
        <v>591</v>
      </c>
      <c r="F35" s="2" t="s">
        <v>12</v>
      </c>
      <c r="G35" s="2" t="s">
        <v>59</v>
      </c>
      <c r="H35" s="2" t="s">
        <v>863</v>
      </c>
      <c r="I35" s="2" t="s">
        <v>59</v>
      </c>
      <c r="J35" s="2" t="s">
        <v>937</v>
      </c>
      <c r="K35" s="2" t="s">
        <v>230</v>
      </c>
      <c r="M35" s="2" t="s">
        <v>482</v>
      </c>
      <c r="N35" s="2" t="s">
        <v>37</v>
      </c>
      <c r="O35" s="2" t="s">
        <v>44</v>
      </c>
      <c r="P35" s="2" t="s">
        <v>44</v>
      </c>
      <c r="Q35" s="2" t="s">
        <v>482</v>
      </c>
      <c r="R35" s="9">
        <v>12500000</v>
      </c>
      <c r="S35" s="2" t="s">
        <v>606</v>
      </c>
      <c r="T35" s="3" t="s">
        <v>488</v>
      </c>
      <c r="U35" s="2"/>
      <c r="V35" s="2"/>
      <c r="W35" s="2" t="s">
        <v>614</v>
      </c>
      <c r="X35" s="2" t="s">
        <v>614</v>
      </c>
    </row>
    <row r="36" spans="1:24" ht="105" x14ac:dyDescent="0.25">
      <c r="A36" s="2" t="b">
        <f>ISNUMBER(SEARCH($G$2,Tableau1[[#This Row],[Countries/ Region]]))</f>
        <v>1</v>
      </c>
      <c r="B36" s="2" t="b">
        <f>ISNUMBER(SEARCH($H$2,Tableau1[[#This Row],[Landscape and Potected Areas in the landscape (indicative)]]))</f>
        <v>1</v>
      </c>
      <c r="C36" s="2">
        <v>33</v>
      </c>
      <c r="D36" s="2" t="s">
        <v>480</v>
      </c>
      <c r="E36" s="19" t="s">
        <v>592</v>
      </c>
      <c r="F36" s="2" t="s">
        <v>12</v>
      </c>
      <c r="G36" s="2" t="s">
        <v>59</v>
      </c>
      <c r="H36" s="2" t="s">
        <v>863</v>
      </c>
      <c r="I36" s="2" t="s">
        <v>59</v>
      </c>
      <c r="J36" s="2" t="s">
        <v>937</v>
      </c>
      <c r="K36" s="2" t="s">
        <v>230</v>
      </c>
      <c r="M36" s="2" t="s">
        <v>485</v>
      </c>
      <c r="N36" s="2" t="s">
        <v>486</v>
      </c>
      <c r="O36" s="2" t="s">
        <v>44</v>
      </c>
      <c r="P36" s="2" t="s">
        <v>44</v>
      </c>
      <c r="Q36" s="2" t="s">
        <v>485</v>
      </c>
      <c r="R36" s="4" t="s">
        <v>487</v>
      </c>
      <c r="S36" s="2" t="s">
        <v>606</v>
      </c>
      <c r="T36" s="3" t="s">
        <v>488</v>
      </c>
      <c r="U36" s="2"/>
      <c r="V36" s="2"/>
      <c r="W36" s="2" t="s">
        <v>614</v>
      </c>
      <c r="X36" s="2" t="s">
        <v>614</v>
      </c>
    </row>
    <row r="37" spans="1:24" ht="210" x14ac:dyDescent="0.25">
      <c r="A37" s="2" t="b">
        <f>ISNUMBER(SEARCH($G$2,Tableau1[[#This Row],[Countries/ Region]]))</f>
        <v>1</v>
      </c>
      <c r="B37" s="2" t="b">
        <f>ISNUMBER(SEARCH($H$2,Tableau1[[#This Row],[Landscape and Potected Areas in the landscape (indicative)]]))</f>
        <v>1</v>
      </c>
      <c r="C37" s="2">
        <v>34</v>
      </c>
      <c r="D37" s="2" t="s">
        <v>80</v>
      </c>
      <c r="E37" s="2" t="s">
        <v>593</v>
      </c>
      <c r="F37" s="2" t="s">
        <v>12</v>
      </c>
      <c r="G37" s="2" t="s">
        <v>59</v>
      </c>
      <c r="H37" s="2" t="s">
        <v>594</v>
      </c>
      <c r="I37" s="2" t="s">
        <v>59</v>
      </c>
      <c r="J37" s="2" t="s">
        <v>937</v>
      </c>
      <c r="K37" s="2" t="s">
        <v>242</v>
      </c>
      <c r="L37" s="2" t="s">
        <v>40</v>
      </c>
      <c r="M37" s="2" t="s">
        <v>595</v>
      </c>
      <c r="O37" s="2" t="s">
        <v>44</v>
      </c>
      <c r="P37" s="2" t="s">
        <v>44</v>
      </c>
      <c r="Q37" s="2" t="s">
        <v>596</v>
      </c>
      <c r="R37" s="14">
        <v>400000000</v>
      </c>
      <c r="S37" s="2" t="s">
        <v>498</v>
      </c>
      <c r="T37" s="3"/>
      <c r="U37" s="2" t="s">
        <v>583</v>
      </c>
      <c r="V37" s="2"/>
      <c r="W37" s="2" t="s">
        <v>614</v>
      </c>
      <c r="X37" s="2" t="s">
        <v>614</v>
      </c>
    </row>
    <row r="38" spans="1:24" ht="180" x14ac:dyDescent="0.25">
      <c r="A38" s="2" t="b">
        <f>ISNUMBER(SEARCH($G$2,Tableau1[[#This Row],[Countries/ Region]]))</f>
        <v>1</v>
      </c>
      <c r="B38" s="2" t="b">
        <f>ISNUMBER(SEARCH($H$2,Tableau1[[#This Row],[Landscape and Potected Areas in the landscape (indicative)]]))</f>
        <v>1</v>
      </c>
      <c r="C38" s="2">
        <v>35</v>
      </c>
      <c r="D38" s="2" t="s">
        <v>18</v>
      </c>
      <c r="E38" s="2" t="s">
        <v>501</v>
      </c>
      <c r="F38" s="2" t="s">
        <v>12</v>
      </c>
      <c r="G38" s="2" t="s">
        <v>59</v>
      </c>
      <c r="H38" s="2" t="s">
        <v>503</v>
      </c>
      <c r="I38" s="2" t="s">
        <v>59</v>
      </c>
      <c r="J38" s="2" t="s">
        <v>937</v>
      </c>
      <c r="K38" s="2" t="s">
        <v>230</v>
      </c>
      <c r="L38" s="2" t="s">
        <v>505</v>
      </c>
      <c r="M38" s="2" t="s">
        <v>597</v>
      </c>
      <c r="N38" s="2" t="s">
        <v>502</v>
      </c>
      <c r="O38" s="2" t="s">
        <v>44</v>
      </c>
      <c r="P38" s="2" t="s">
        <v>598</v>
      </c>
      <c r="Q38" s="2" t="s">
        <v>599</v>
      </c>
      <c r="R38" s="9">
        <v>10338442</v>
      </c>
      <c r="T38" s="3"/>
      <c r="U38" s="15" t="s">
        <v>509</v>
      </c>
      <c r="V38" s="15" t="s">
        <v>510</v>
      </c>
      <c r="W38" s="2" t="s">
        <v>614</v>
      </c>
      <c r="X38" s="2" t="s">
        <v>614</v>
      </c>
    </row>
    <row r="39" spans="1:24" ht="375" x14ac:dyDescent="0.25">
      <c r="A39" s="2" t="b">
        <f>ISNUMBER(SEARCH($G$2,Tableau1[[#This Row],[Countries/ Region]]))</f>
        <v>1</v>
      </c>
      <c r="B39" s="2" t="b">
        <f>ISNUMBER(SEARCH($H$2,Tableau1[[#This Row],[Landscape and Potected Areas in the landscape (indicative)]]))</f>
        <v>1</v>
      </c>
      <c r="C39" s="2">
        <v>36</v>
      </c>
      <c r="D39" s="2" t="s">
        <v>586</v>
      </c>
      <c r="E39" s="2" t="s">
        <v>516</v>
      </c>
      <c r="F39" s="2" t="s">
        <v>12</v>
      </c>
      <c r="G39" s="2" t="s">
        <v>59</v>
      </c>
      <c r="H39" s="2" t="s">
        <v>514</v>
      </c>
      <c r="I39" s="2" t="s">
        <v>579</v>
      </c>
      <c r="J39" s="2" t="s">
        <v>722</v>
      </c>
      <c r="K39" s="2" t="s">
        <v>230</v>
      </c>
      <c r="L39" s="2" t="s">
        <v>515</v>
      </c>
      <c r="M39" s="2" t="s">
        <v>513</v>
      </c>
      <c r="N39" s="2" t="s">
        <v>518</v>
      </c>
      <c r="O39" s="2" t="s">
        <v>44</v>
      </c>
      <c r="P39" s="2" t="s">
        <v>600</v>
      </c>
      <c r="Q39" s="2" t="s">
        <v>44</v>
      </c>
      <c r="R39" s="4" t="s">
        <v>520</v>
      </c>
      <c r="T39" s="3"/>
      <c r="U39" s="2" t="s">
        <v>517</v>
      </c>
      <c r="V39" s="15" t="s">
        <v>522</v>
      </c>
      <c r="W39" s="2" t="s">
        <v>614</v>
      </c>
      <c r="X39" s="2" t="s">
        <v>614</v>
      </c>
    </row>
    <row r="40" spans="1:24" ht="409.5" x14ac:dyDescent="0.25">
      <c r="A40" s="2" t="b">
        <f>ISNUMBER(SEARCH($G$2,Tableau1[[#This Row],[Countries/ Region]]))</f>
        <v>1</v>
      </c>
      <c r="B40" s="2" t="b">
        <f>ISNUMBER(SEARCH($H$2,Tableau1[[#This Row],[Landscape and Potected Areas in the landscape (indicative)]]))</f>
        <v>1</v>
      </c>
      <c r="C40" s="2">
        <v>37</v>
      </c>
      <c r="D40" s="2" t="s">
        <v>18</v>
      </c>
      <c r="E40" s="2" t="s">
        <v>524</v>
      </c>
      <c r="F40" s="2" t="s">
        <v>12</v>
      </c>
      <c r="G40" s="2" t="s">
        <v>59</v>
      </c>
      <c r="H40" s="2" t="s">
        <v>528</v>
      </c>
      <c r="I40" s="2" t="s">
        <v>580</v>
      </c>
      <c r="J40" s="2" t="s">
        <v>741</v>
      </c>
      <c r="K40" s="2" t="s">
        <v>230</v>
      </c>
      <c r="L40" s="2" t="s">
        <v>31</v>
      </c>
      <c r="M40" s="2" t="s">
        <v>525</v>
      </c>
      <c r="N40" s="2" t="s">
        <v>527</v>
      </c>
      <c r="O40" s="2" t="s">
        <v>44</v>
      </c>
      <c r="P40" s="2" t="s">
        <v>529</v>
      </c>
      <c r="Q40" s="2" t="s">
        <v>44</v>
      </c>
      <c r="R40" s="9">
        <v>6700607</v>
      </c>
      <c r="T40" s="3" t="s">
        <v>526</v>
      </c>
      <c r="U40" s="15" t="s">
        <v>523</v>
      </c>
      <c r="V40" s="15" t="s">
        <v>531</v>
      </c>
      <c r="W40" s="2" t="s">
        <v>614</v>
      </c>
      <c r="X40" s="2" t="s">
        <v>614</v>
      </c>
    </row>
    <row r="41" spans="1:24" ht="180" x14ac:dyDescent="0.25">
      <c r="A41" s="2" t="b">
        <f>ISNUMBER(SEARCH($G$2,Tableau1[[#This Row],[Countries/ Region]]))</f>
        <v>1</v>
      </c>
      <c r="B41" s="2" t="b">
        <f>ISNUMBER(SEARCH($H$2,Tableau1[[#This Row],[Landscape and Potected Areas in the landscape (indicative)]]))</f>
        <v>1</v>
      </c>
      <c r="C41" s="2">
        <v>38</v>
      </c>
      <c r="D41" s="2" t="s">
        <v>587</v>
      </c>
      <c r="E41" s="2" t="s">
        <v>534</v>
      </c>
      <c r="F41" s="2" t="s">
        <v>12</v>
      </c>
      <c r="G41" s="2" t="s">
        <v>59</v>
      </c>
      <c r="H41" s="2" t="s">
        <v>537</v>
      </c>
      <c r="I41" s="2" t="s">
        <v>581</v>
      </c>
      <c r="J41" s="2" t="s">
        <v>724</v>
      </c>
      <c r="K41" s="2" t="s">
        <v>230</v>
      </c>
      <c r="L41" s="2" t="s">
        <v>539</v>
      </c>
      <c r="M41" s="2" t="s">
        <v>535</v>
      </c>
      <c r="N41" s="2" t="s">
        <v>536</v>
      </c>
      <c r="O41" s="2" t="s">
        <v>44</v>
      </c>
      <c r="P41" s="2" t="s">
        <v>601</v>
      </c>
      <c r="Q41" s="2" t="s">
        <v>44</v>
      </c>
      <c r="R41" s="4" t="s">
        <v>622</v>
      </c>
      <c r="T41" s="3"/>
      <c r="U41" s="2" t="s">
        <v>540</v>
      </c>
      <c r="V41" s="27" t="s">
        <v>543</v>
      </c>
      <c r="W41" s="2" t="s">
        <v>614</v>
      </c>
      <c r="X41" s="2" t="s">
        <v>614</v>
      </c>
    </row>
    <row r="42" spans="1:24" ht="225" x14ac:dyDescent="0.25">
      <c r="A42" s="2" t="b">
        <f>ISNUMBER(SEARCH($G$2,Tableau1[[#This Row],[Countries/ Region]]))</f>
        <v>1</v>
      </c>
      <c r="B42" s="2" t="b">
        <f>ISNUMBER(SEARCH($H$2,Tableau1[[#This Row],[Landscape and Potected Areas in the landscape (indicative)]]))</f>
        <v>1</v>
      </c>
      <c r="C42" s="2">
        <v>39</v>
      </c>
      <c r="D42" s="2" t="s">
        <v>18</v>
      </c>
      <c r="E42" s="2" t="s">
        <v>544</v>
      </c>
      <c r="F42" s="2" t="s">
        <v>12</v>
      </c>
      <c r="G42" s="2" t="s">
        <v>59</v>
      </c>
      <c r="H42" s="2" t="s">
        <v>585</v>
      </c>
      <c r="I42" s="2" t="s">
        <v>582</v>
      </c>
      <c r="J42" s="2" t="s">
        <v>725</v>
      </c>
      <c r="K42" s="2" t="s">
        <v>230</v>
      </c>
      <c r="M42" s="2" t="s">
        <v>546</v>
      </c>
      <c r="N42" s="2" t="s">
        <v>548</v>
      </c>
      <c r="O42" s="2" t="s">
        <v>44</v>
      </c>
      <c r="P42" s="2" t="s">
        <v>549</v>
      </c>
      <c r="Q42" s="2" t="s">
        <v>44</v>
      </c>
      <c r="R42" s="4"/>
      <c r="S42" s="2" t="s">
        <v>588</v>
      </c>
      <c r="T42" s="3" t="s">
        <v>550</v>
      </c>
      <c r="U42" s="2" t="s">
        <v>547</v>
      </c>
      <c r="V42" s="2"/>
      <c r="W42" s="2" t="s">
        <v>614</v>
      </c>
      <c r="X42" s="2" t="s">
        <v>614</v>
      </c>
    </row>
    <row r="43" spans="1:24" ht="409.5" x14ac:dyDescent="0.25">
      <c r="A43" s="2" t="b">
        <f>ISNUMBER(SEARCH($G$2,Tableau1[[#This Row],[Countries/ Region]]))</f>
        <v>1</v>
      </c>
      <c r="B43" s="2" t="b">
        <f>ISNUMBER(SEARCH($H$2,Tableau1[[#This Row],[Landscape and Potected Areas in the landscape (indicative)]]))</f>
        <v>1</v>
      </c>
      <c r="C43" s="2">
        <v>40</v>
      </c>
      <c r="D43" s="2" t="s">
        <v>37</v>
      </c>
      <c r="E43" s="2" t="s">
        <v>603</v>
      </c>
      <c r="F43" s="2" t="s">
        <v>12</v>
      </c>
      <c r="G43" s="2" t="s">
        <v>59</v>
      </c>
      <c r="H43" s="2" t="s">
        <v>602</v>
      </c>
      <c r="I43" s="2" t="s">
        <v>59</v>
      </c>
      <c r="J43" s="2" t="s">
        <v>937</v>
      </c>
      <c r="K43" s="2" t="s">
        <v>230</v>
      </c>
      <c r="L43" s="2" t="s">
        <v>227</v>
      </c>
      <c r="M43" s="2" t="s">
        <v>604</v>
      </c>
      <c r="N43" s="2" t="s">
        <v>555</v>
      </c>
      <c r="O43" s="2" t="s">
        <v>44</v>
      </c>
      <c r="P43" s="2" t="s">
        <v>605</v>
      </c>
      <c r="Q43" s="2" t="s">
        <v>44</v>
      </c>
      <c r="R43" s="14">
        <v>11880000</v>
      </c>
      <c r="T43" s="3"/>
      <c r="U43" s="15" t="s">
        <v>553</v>
      </c>
      <c r="V43" s="2"/>
      <c r="W43" s="2" t="s">
        <v>614</v>
      </c>
      <c r="X43" s="2" t="s">
        <v>614</v>
      </c>
    </row>
    <row r="44" spans="1:24" ht="195" x14ac:dyDescent="0.25">
      <c r="A44" s="2" t="b">
        <f>ISNUMBER(SEARCH($G$2,Tableau1[[#This Row],[Countries/ Region]]))</f>
        <v>1</v>
      </c>
      <c r="B44" s="6" t="b">
        <f>ISNUMBER(SEARCH($H$2,Tableau1[[#This Row],[Landscape and Potected Areas in the landscape (indicative)]]))</f>
        <v>1</v>
      </c>
      <c r="C44" s="2">
        <v>41</v>
      </c>
      <c r="D44" s="6" t="s">
        <v>18</v>
      </c>
      <c r="E44" s="6" t="s">
        <v>907</v>
      </c>
      <c r="F44" s="6" t="s">
        <v>12</v>
      </c>
      <c r="G44" s="6" t="s">
        <v>463</v>
      </c>
      <c r="H44" s="6" t="s">
        <v>885</v>
      </c>
      <c r="I44" s="6" t="s">
        <v>845</v>
      </c>
      <c r="J44" s="6" t="s">
        <v>857</v>
      </c>
      <c r="K44" s="6" t="s">
        <v>230</v>
      </c>
      <c r="L44" s="6" t="s">
        <v>657</v>
      </c>
      <c r="M44" s="6" t="s">
        <v>908</v>
      </c>
      <c r="N44" s="6" t="s">
        <v>653</v>
      </c>
      <c r="O44" s="6" t="s">
        <v>44</v>
      </c>
      <c r="P44" s="6" t="s">
        <v>909</v>
      </c>
      <c r="Q44" s="6" t="s">
        <v>44</v>
      </c>
      <c r="R44" s="6"/>
      <c r="S44" s="6"/>
      <c r="T44" s="7" t="s">
        <v>658</v>
      </c>
      <c r="U44" s="78" t="s">
        <v>651</v>
      </c>
      <c r="V44" s="6"/>
      <c r="W44" s="2" t="s">
        <v>614</v>
      </c>
      <c r="X44" s="2" t="s">
        <v>614</v>
      </c>
    </row>
    <row r="45" spans="1:24" ht="409.5" x14ac:dyDescent="0.25">
      <c r="A45" s="2" t="b">
        <f>ISNUMBER(SEARCH($G$2,Tableau1[[#This Row],[Countries/ Region]]))</f>
        <v>1</v>
      </c>
      <c r="B45" s="2" t="b">
        <f>ISNUMBER(SEARCH($H$2,Tableau1[[#This Row],[Landscape and Potected Areas in the landscape (indicative)]]))</f>
        <v>1</v>
      </c>
      <c r="C45" s="2">
        <v>42</v>
      </c>
      <c r="D45" s="2" t="s">
        <v>790</v>
      </c>
      <c r="E45" s="2" t="s">
        <v>824</v>
      </c>
      <c r="F45" s="6" t="s">
        <v>12</v>
      </c>
      <c r="H45" s="2" t="s">
        <v>825</v>
      </c>
      <c r="I45" s="2" t="s">
        <v>846</v>
      </c>
      <c r="J45" s="2" t="s">
        <v>858</v>
      </c>
      <c r="K45" s="2" t="s">
        <v>242</v>
      </c>
      <c r="L45" s="2" t="s">
        <v>823</v>
      </c>
      <c r="M45" s="2" t="s">
        <v>828</v>
      </c>
      <c r="N45" s="2" t="s">
        <v>791</v>
      </c>
      <c r="O45" s="2" t="s">
        <v>44</v>
      </c>
      <c r="P45" s="2" t="s">
        <v>830</v>
      </c>
      <c r="Q45" s="2" t="s">
        <v>829</v>
      </c>
      <c r="R45" s="9">
        <v>45000000</v>
      </c>
      <c r="T45" s="3" t="s">
        <v>826</v>
      </c>
      <c r="U45" s="2" t="s">
        <v>827</v>
      </c>
      <c r="V45" s="2"/>
      <c r="W45" s="2" t="s">
        <v>614</v>
      </c>
      <c r="X45" s="2" t="s">
        <v>614</v>
      </c>
    </row>
    <row r="46" spans="1:24" ht="150" x14ac:dyDescent="0.25">
      <c r="A46" s="2" t="b">
        <f>ISNUMBER(SEARCH($G$2,Tableau1[[#This Row],[Countries/ Region]]))</f>
        <v>1</v>
      </c>
      <c r="B46" s="2" t="b">
        <f>ISNUMBER(SEARCH($H$2,Tableau1[[#This Row],[Landscape and Potected Areas in the landscape (indicative)]]))</f>
        <v>1</v>
      </c>
      <c r="C46" s="2">
        <v>43</v>
      </c>
      <c r="D46" s="2" t="s">
        <v>818</v>
      </c>
      <c r="E46" s="2" t="s">
        <v>904</v>
      </c>
      <c r="F46" s="6" t="s">
        <v>12</v>
      </c>
      <c r="H46" s="2" t="s">
        <v>886</v>
      </c>
      <c r="I46" s="2" t="s">
        <v>847</v>
      </c>
      <c r="J46" s="2" t="s">
        <v>853</v>
      </c>
      <c r="K46" s="2" t="s">
        <v>242</v>
      </c>
      <c r="L46" s="2" t="s">
        <v>821</v>
      </c>
      <c r="M46" s="2" t="s">
        <v>905</v>
      </c>
      <c r="N46" s="2" t="s">
        <v>906</v>
      </c>
      <c r="O46" s="2" t="s">
        <v>44</v>
      </c>
      <c r="P46" s="2" t="s">
        <v>44</v>
      </c>
      <c r="Q46" s="2" t="s">
        <v>905</v>
      </c>
      <c r="R46" s="9">
        <v>2000000</v>
      </c>
      <c r="T46" s="3"/>
      <c r="U46" s="2"/>
      <c r="V46" s="15" t="s">
        <v>822</v>
      </c>
      <c r="W46" s="2" t="s">
        <v>614</v>
      </c>
      <c r="X46" s="2" t="s">
        <v>614</v>
      </c>
    </row>
    <row r="47" spans="1:24" ht="409.5" x14ac:dyDescent="0.25">
      <c r="A47" s="2" t="b">
        <f>ISNUMBER(SEARCH($G$2,Tableau1[[#This Row],[Countries/ Region]]))</f>
        <v>1</v>
      </c>
      <c r="B47" s="2" t="b">
        <f>ISNUMBER(SEARCH($H$2,Tableau1[[#This Row],[Landscape and Potected Areas in the landscape (indicative)]]))</f>
        <v>1</v>
      </c>
      <c r="C47" s="2">
        <v>44</v>
      </c>
      <c r="D47" s="2" t="s">
        <v>112</v>
      </c>
      <c r="E47" s="2" t="s">
        <v>900</v>
      </c>
      <c r="F47" s="6" t="s">
        <v>12</v>
      </c>
      <c r="H47" s="2" t="s">
        <v>887</v>
      </c>
      <c r="I47" s="2" t="s">
        <v>849</v>
      </c>
      <c r="J47" s="2" t="s">
        <v>856</v>
      </c>
      <c r="K47" s="2" t="s">
        <v>357</v>
      </c>
      <c r="L47" s="2" t="s">
        <v>71</v>
      </c>
      <c r="M47" s="2" t="s">
        <v>901</v>
      </c>
      <c r="N47" s="2" t="s">
        <v>35</v>
      </c>
      <c r="O47" s="2" t="s">
        <v>44</v>
      </c>
      <c r="P47" s="2" t="s">
        <v>44</v>
      </c>
      <c r="Q47" s="2" t="s">
        <v>902</v>
      </c>
      <c r="R47" s="9" t="s">
        <v>903</v>
      </c>
      <c r="T47" s="3" t="s">
        <v>817</v>
      </c>
      <c r="U47" s="15" t="s">
        <v>816</v>
      </c>
      <c r="V47" s="2"/>
      <c r="W47" s="2" t="s">
        <v>614</v>
      </c>
      <c r="X47" s="2" t="s">
        <v>614</v>
      </c>
    </row>
    <row r="48" spans="1:24" ht="405" x14ac:dyDescent="0.25">
      <c r="A48" s="2" t="b">
        <f>ISNUMBER(SEARCH($G$2,Tableau1[[#This Row],[Countries/ Region]]))</f>
        <v>1</v>
      </c>
      <c r="B48" s="2" t="b">
        <f>ISNUMBER(SEARCH($H$2,Tableau1[[#This Row],[Landscape and Potected Areas in the landscape (indicative)]]))</f>
        <v>1</v>
      </c>
      <c r="C48" s="2">
        <v>45</v>
      </c>
      <c r="D48" s="2" t="s">
        <v>796</v>
      </c>
      <c r="E48" s="2" t="s">
        <v>898</v>
      </c>
      <c r="F48" s="6" t="s">
        <v>12</v>
      </c>
      <c r="H48" s="2" t="s">
        <v>888</v>
      </c>
      <c r="I48" s="2" t="s">
        <v>848</v>
      </c>
      <c r="J48" s="2" t="s">
        <v>854</v>
      </c>
      <c r="K48" s="2" t="s">
        <v>242</v>
      </c>
      <c r="L48" s="2" t="s">
        <v>71</v>
      </c>
      <c r="M48" s="2" t="s">
        <v>899</v>
      </c>
      <c r="N48" s="2" t="s">
        <v>810</v>
      </c>
      <c r="O48" s="2" t="s">
        <v>44</v>
      </c>
      <c r="P48" s="2" t="s">
        <v>44</v>
      </c>
      <c r="Q48" s="2" t="s">
        <v>899</v>
      </c>
      <c r="R48" s="14">
        <v>2275355</v>
      </c>
      <c r="T48" s="3"/>
      <c r="U48" s="15" t="s">
        <v>811</v>
      </c>
      <c r="V48" s="2"/>
      <c r="W48" s="2" t="s">
        <v>614</v>
      </c>
      <c r="X48" s="2" t="s">
        <v>614</v>
      </c>
    </row>
    <row r="49" spans="1:24" ht="409.5" x14ac:dyDescent="0.25">
      <c r="A49" s="2" t="b">
        <f>ISNUMBER(SEARCH($G$2,Tableau1[[#This Row],[Countries/ Region]]))</f>
        <v>1</v>
      </c>
      <c r="B49" s="2" t="b">
        <f>ISNUMBER(SEARCH($H$2,Tableau1[[#This Row],[Landscape and Potected Areas in the landscape (indicative)]]))</f>
        <v>1</v>
      </c>
      <c r="C49" s="2">
        <v>46</v>
      </c>
      <c r="E49" s="2" t="s">
        <v>799</v>
      </c>
      <c r="F49" s="6" t="s">
        <v>12</v>
      </c>
      <c r="G49" s="2" t="s">
        <v>229</v>
      </c>
      <c r="H49" s="2" t="s">
        <v>709</v>
      </c>
      <c r="I49" s="2">
        <v>6</v>
      </c>
      <c r="J49" s="2" t="s">
        <v>662</v>
      </c>
      <c r="K49" s="2" t="s">
        <v>357</v>
      </c>
      <c r="L49" s="2" t="s">
        <v>891</v>
      </c>
      <c r="M49" s="2" t="s">
        <v>801</v>
      </c>
      <c r="N49" s="2" t="s">
        <v>806</v>
      </c>
      <c r="O49" s="2" t="s">
        <v>802</v>
      </c>
      <c r="P49" s="2" t="s">
        <v>44</v>
      </c>
      <c r="Q49" s="2" t="s">
        <v>803</v>
      </c>
      <c r="R49" s="9">
        <v>420000</v>
      </c>
      <c r="T49" s="3" t="s">
        <v>804</v>
      </c>
      <c r="U49" s="2"/>
      <c r="V49" s="2" t="s">
        <v>805</v>
      </c>
      <c r="W49" s="2" t="s">
        <v>614</v>
      </c>
      <c r="X49" s="2" t="s">
        <v>614</v>
      </c>
    </row>
    <row r="50" spans="1:24" ht="300" x14ac:dyDescent="0.25">
      <c r="A50" s="2" t="b">
        <f>ISNUMBER(SEARCH($G$2,Tableau1[[#This Row],[Countries/ Region]]))</f>
        <v>1</v>
      </c>
      <c r="B50" s="2" t="b">
        <f>ISNUMBER(SEARCH($H$2,Tableau1[[#This Row],[Landscape and Potected Areas in the landscape (indicative)]]))</f>
        <v>1</v>
      </c>
      <c r="C50" s="2">
        <v>47</v>
      </c>
      <c r="D50" s="2" t="s">
        <v>587</v>
      </c>
      <c r="E50" s="2" t="s">
        <v>894</v>
      </c>
      <c r="F50" s="6" t="s">
        <v>12</v>
      </c>
      <c r="H50" s="2" t="s">
        <v>889</v>
      </c>
      <c r="I50" s="2" t="s">
        <v>850</v>
      </c>
      <c r="J50" s="2" t="s">
        <v>855</v>
      </c>
      <c r="K50" s="2" t="s">
        <v>357</v>
      </c>
      <c r="M50" s="2" t="s">
        <v>895</v>
      </c>
      <c r="O50" s="2" t="s">
        <v>896</v>
      </c>
      <c r="Q50" s="2" t="s">
        <v>897</v>
      </c>
      <c r="R50" s="9" t="s">
        <v>833</v>
      </c>
      <c r="T50" s="3"/>
      <c r="U50" s="2"/>
      <c r="V50" s="15" t="s">
        <v>837</v>
      </c>
      <c r="W50" s="2" t="s">
        <v>614</v>
      </c>
      <c r="X50" s="2" t="s">
        <v>614</v>
      </c>
    </row>
    <row r="51" spans="1:24" ht="210" x14ac:dyDescent="0.25">
      <c r="A51" s="2" t="b">
        <f>ISNUMBER(SEARCH($G$2,Tableau1[[#This Row],[Countries/ Region]]))</f>
        <v>1</v>
      </c>
      <c r="B51" s="2" t="b">
        <f>ISNUMBER(SEARCH($H$2,Tableau1[[#This Row],[Landscape and Potected Areas in the landscape (indicative)]]))</f>
        <v>1</v>
      </c>
      <c r="C51" s="6">
        <v>48</v>
      </c>
      <c r="D51" s="2" t="s">
        <v>843</v>
      </c>
      <c r="E51" s="2" t="s">
        <v>892</v>
      </c>
      <c r="F51" s="6" t="s">
        <v>12</v>
      </c>
      <c r="H51" s="2" t="s">
        <v>890</v>
      </c>
      <c r="I51" s="2" t="s">
        <v>851</v>
      </c>
      <c r="J51" s="2" t="s">
        <v>852</v>
      </c>
      <c r="K51" s="2" t="s">
        <v>357</v>
      </c>
      <c r="L51" s="2" t="s">
        <v>111</v>
      </c>
      <c r="M51" s="2" t="s">
        <v>893</v>
      </c>
      <c r="N51" s="2" t="s">
        <v>844</v>
      </c>
      <c r="Q51" s="2" t="s">
        <v>893</v>
      </c>
      <c r="R51" s="4"/>
      <c r="T51" s="3"/>
      <c r="U51" s="15" t="s">
        <v>841</v>
      </c>
      <c r="V51" s="15" t="s">
        <v>842</v>
      </c>
      <c r="W51" s="2" t="s">
        <v>614</v>
      </c>
      <c r="X51" s="2" t="s">
        <v>614</v>
      </c>
    </row>
    <row r="52" spans="1:24" hidden="1" x14ac:dyDescent="0.25">
      <c r="A52" s="2" t="b">
        <f>ISNUMBER(SEARCH($G$2,Tableau1[[#This Row],[Countries/ Region]]))</f>
        <v>0</v>
      </c>
      <c r="B52" s="2" t="b">
        <f>ISNUMBER(SEARCH($H$2,Tableau1[[#This Row],[Landscape and Potected Areas in the landscape (indicative)]]))</f>
        <v>0</v>
      </c>
      <c r="R52" s="4"/>
      <c r="T52" s="3"/>
      <c r="U52" s="2"/>
      <c r="V52" s="2"/>
      <c r="W52" s="2" t="s">
        <v>614</v>
      </c>
      <c r="X52" s="2" t="s">
        <v>614</v>
      </c>
    </row>
    <row r="53" spans="1:24" hidden="1" x14ac:dyDescent="0.25">
      <c r="A53" s="2" t="b">
        <f>ISNUMBER(SEARCH($G$2,Tableau1[[#This Row],[Countries/ Region]]))</f>
        <v>0</v>
      </c>
      <c r="B53" s="2" t="b">
        <f>ISNUMBER(SEARCH($H$2,Tableau1[[#This Row],[Landscape and Potected Areas in the landscape (indicative)]]))</f>
        <v>0</v>
      </c>
      <c r="R53" s="4"/>
      <c r="T53" s="3"/>
      <c r="U53" s="2"/>
      <c r="V53" s="2"/>
      <c r="W53" s="2" t="s">
        <v>614</v>
      </c>
      <c r="X53" s="2" t="s">
        <v>614</v>
      </c>
    </row>
    <row r="54" spans="1:24" hidden="1" x14ac:dyDescent="0.25">
      <c r="A54" s="2" t="b">
        <f>ISNUMBER(SEARCH($G$2,Tableau1[[#This Row],[Countries/ Region]]))</f>
        <v>0</v>
      </c>
      <c r="B54" s="2" t="b">
        <f>ISNUMBER(SEARCH($H$2,Tableau1[[#This Row],[Landscape and Potected Areas in the landscape (indicative)]]))</f>
        <v>0</v>
      </c>
      <c r="R54" s="4"/>
      <c r="T54" s="3"/>
      <c r="U54" s="2"/>
      <c r="V54" s="2"/>
      <c r="W54" s="2" t="s">
        <v>614</v>
      </c>
      <c r="X54" s="2" t="s">
        <v>614</v>
      </c>
    </row>
    <row r="55" spans="1:24" hidden="1" x14ac:dyDescent="0.25">
      <c r="A55" s="2" t="b">
        <f>ISNUMBER(SEARCH($G$2,Tableau1[[#This Row],[Countries/ Region]]))</f>
        <v>0</v>
      </c>
      <c r="B55" s="2" t="b">
        <f>ISNUMBER(SEARCH($H$2,Tableau1[[#This Row],[Landscape and Potected Areas in the landscape (indicative)]]))</f>
        <v>0</v>
      </c>
      <c r="R55" s="4"/>
      <c r="T55" s="3"/>
      <c r="U55" s="2"/>
      <c r="V55" s="2"/>
      <c r="W55" s="2" t="s">
        <v>614</v>
      </c>
      <c r="X55" s="2" t="s">
        <v>614</v>
      </c>
    </row>
    <row r="56" spans="1:24" hidden="1" x14ac:dyDescent="0.25">
      <c r="A56" s="2" t="b">
        <f>ISNUMBER(SEARCH($G$2,Tableau1[[#This Row],[Countries/ Region]]))</f>
        <v>0</v>
      </c>
      <c r="B56" s="2" t="b">
        <f>ISNUMBER(SEARCH($H$2,Tableau1[[#This Row],[Landscape and Potected Areas in the landscape (indicative)]]))</f>
        <v>0</v>
      </c>
      <c r="R56" s="4"/>
      <c r="T56" s="3"/>
      <c r="U56" s="2"/>
      <c r="V56" s="2"/>
      <c r="W56" s="2" t="s">
        <v>614</v>
      </c>
      <c r="X56" s="2" t="s">
        <v>614</v>
      </c>
    </row>
    <row r="57" spans="1:24" hidden="1" x14ac:dyDescent="0.25">
      <c r="A57" s="2" t="b">
        <f>ISNUMBER(SEARCH($G$2,Tableau1[[#This Row],[Countries/ Region]]))</f>
        <v>0</v>
      </c>
      <c r="B57" s="2" t="b">
        <f>ISNUMBER(SEARCH($H$2,Tableau1[[#This Row],[Landscape and Potected Areas in the landscape (indicative)]]))</f>
        <v>0</v>
      </c>
      <c r="R57" s="4"/>
      <c r="T57" s="3"/>
      <c r="U57" s="2"/>
      <c r="V57" s="2"/>
      <c r="W57" s="2" t="s">
        <v>614</v>
      </c>
      <c r="X57" s="2" t="s">
        <v>614</v>
      </c>
    </row>
    <row r="58" spans="1:24" hidden="1" x14ac:dyDescent="0.25">
      <c r="A58" s="2" t="b">
        <f>ISNUMBER(SEARCH($G$2,Tableau1[[#This Row],[Countries/ Region]]))</f>
        <v>0</v>
      </c>
      <c r="B58" s="2" t="b">
        <f>ISNUMBER(SEARCH($H$2,Tableau1[[#This Row],[Landscape and Potected Areas in the landscape (indicative)]]))</f>
        <v>0</v>
      </c>
      <c r="R58" s="4"/>
      <c r="T58" s="3"/>
      <c r="U58" s="2"/>
      <c r="V58" s="2"/>
      <c r="W58" s="2" t="s">
        <v>614</v>
      </c>
      <c r="X58" s="2" t="s">
        <v>614</v>
      </c>
    </row>
    <row r="59" spans="1:24" hidden="1" x14ac:dyDescent="0.25">
      <c r="A59" s="2" t="b">
        <f>ISNUMBER(SEARCH($G$2,Tableau1[[#This Row],[Countries/ Region]]))</f>
        <v>0</v>
      </c>
      <c r="B59" s="2" t="b">
        <f>ISNUMBER(SEARCH($H$2,Tableau1[[#This Row],[Landscape and Potected Areas in the landscape (indicative)]]))</f>
        <v>0</v>
      </c>
      <c r="R59" s="4"/>
      <c r="T59" s="3"/>
      <c r="U59" s="2"/>
      <c r="V59" s="2"/>
      <c r="W59" s="2" t="s">
        <v>614</v>
      </c>
      <c r="X59" s="2" t="s">
        <v>614</v>
      </c>
    </row>
    <row r="60" spans="1:24" hidden="1" x14ac:dyDescent="0.25">
      <c r="A60" t="b">
        <f>ISNUMBER(SEARCH($G$2,Tableau1[[#This Row],[Countries/ Region]]))</f>
        <v>0</v>
      </c>
      <c r="B60" s="2" t="b">
        <f>ISNUMBER(SEARCH($H$2,Tableau1[[#This Row],[Landscape and Potected Areas in the landscape (indicative)]]))</f>
        <v>0</v>
      </c>
      <c r="R60" s="4"/>
      <c r="T60" s="3"/>
      <c r="U60" s="2"/>
      <c r="V60" s="2"/>
      <c r="W60" s="2" t="s">
        <v>614</v>
      </c>
      <c r="X60" s="2" t="s">
        <v>614</v>
      </c>
    </row>
    <row r="61" spans="1:24" hidden="1" x14ac:dyDescent="0.25">
      <c r="A61" t="b">
        <f>ISNUMBER(SEARCH($G$2,Tableau1[[#This Row],[Countries/ Region]]))</f>
        <v>0</v>
      </c>
      <c r="B61" s="2" t="b">
        <f>ISNUMBER(SEARCH($H$2,Tableau1[[#This Row],[Landscape and Potected Areas in the landscape (indicative)]]))</f>
        <v>0</v>
      </c>
      <c r="R61" s="4"/>
      <c r="T61" s="3"/>
      <c r="U61" s="2"/>
      <c r="V61" s="2"/>
      <c r="W61" s="2" t="s">
        <v>614</v>
      </c>
      <c r="X61" s="2" t="s">
        <v>614</v>
      </c>
    </row>
    <row r="62" spans="1:24" hidden="1" x14ac:dyDescent="0.25">
      <c r="A62" t="b">
        <f>ISNUMBER(SEARCH($G$2,Tableau1[[#This Row],[Countries/ Region]]))</f>
        <v>0</v>
      </c>
      <c r="B62" s="2" t="b">
        <f>ISNUMBER(SEARCH($H$2,Tableau1[[#This Row],[Landscape and Potected Areas in the landscape (indicative)]]))</f>
        <v>0</v>
      </c>
      <c r="R62" s="4"/>
      <c r="T62" s="3"/>
      <c r="U62" s="2"/>
      <c r="V62" s="2"/>
      <c r="W62" s="2" t="s">
        <v>614</v>
      </c>
      <c r="X62" s="2" t="s">
        <v>614</v>
      </c>
    </row>
    <row r="63" spans="1:24" hidden="1" x14ac:dyDescent="0.25">
      <c r="A63" t="b">
        <f>ISNUMBER(SEARCH($G$2,Tableau1[[#This Row],[Countries/ Region]]))</f>
        <v>0</v>
      </c>
      <c r="B63" s="2" t="b">
        <f>ISNUMBER(SEARCH($H$2,Tableau1[[#This Row],[Landscape and Potected Areas in the landscape (indicative)]]))</f>
        <v>0</v>
      </c>
      <c r="T63" s="3"/>
      <c r="U63" s="2"/>
      <c r="V63" s="2"/>
      <c r="W63" s="2" t="s">
        <v>614</v>
      </c>
      <c r="X63" s="2" t="s">
        <v>614</v>
      </c>
    </row>
    <row r="64" spans="1:24" hidden="1" x14ac:dyDescent="0.25">
      <c r="A64" t="b">
        <f>ISNUMBER(SEARCH($G$2,Tableau1[[#This Row],[Countries/ Region]]))</f>
        <v>0</v>
      </c>
      <c r="B64" s="2" t="b">
        <f>ISNUMBER(SEARCH($H$2,Tableau1[[#This Row],[Landscape and Potected Areas in the landscape (indicative)]]))</f>
        <v>0</v>
      </c>
      <c r="T64" s="3"/>
      <c r="U64" s="2"/>
      <c r="V64" s="2"/>
      <c r="W64" s="2" t="s">
        <v>614</v>
      </c>
      <c r="X64" s="2" t="s">
        <v>614</v>
      </c>
    </row>
    <row r="65" spans="1:24" hidden="1" x14ac:dyDescent="0.25">
      <c r="A65" t="b">
        <f>ISNUMBER(SEARCH($G$2,Tableau1[[#This Row],[Countries/ Region]]))</f>
        <v>0</v>
      </c>
      <c r="B65" s="2" t="b">
        <f>ISNUMBER(SEARCH($H$2,Tableau1[[#This Row],[Landscape and Potected Areas in the landscape (indicative)]]))</f>
        <v>0</v>
      </c>
      <c r="T65" s="3"/>
      <c r="U65" s="2"/>
      <c r="V65" s="2"/>
      <c r="W65" s="2" t="s">
        <v>614</v>
      </c>
      <c r="X65" s="2" t="s">
        <v>614</v>
      </c>
    </row>
    <row r="66" spans="1:24" hidden="1" x14ac:dyDescent="0.25">
      <c r="A66" t="b">
        <f>ISNUMBER(SEARCH($G$2,Tableau1[[#This Row],[Countries/ Region]]))</f>
        <v>0</v>
      </c>
      <c r="B66" s="2" t="b">
        <f>ISNUMBER(SEARCH($H$2,Tableau1[[#This Row],[Landscape and Potected Areas in the landscape (indicative)]]))</f>
        <v>0</v>
      </c>
      <c r="T66" s="3"/>
      <c r="U66" s="2"/>
      <c r="V66" s="2"/>
      <c r="W66" s="2" t="s">
        <v>614</v>
      </c>
      <c r="X66" s="2" t="s">
        <v>614</v>
      </c>
    </row>
    <row r="67" spans="1:24" hidden="1" x14ac:dyDescent="0.25">
      <c r="A67" t="b">
        <f>ISNUMBER(SEARCH($G$2,Tableau1[[#This Row],[Countries/ Region]]))</f>
        <v>0</v>
      </c>
      <c r="B67" s="6" t="b">
        <f>ISNUMBER(SEARCH($H$2,Tableau1[[#This Row],[Landscape and Potected Areas in the landscape (indicative)]]))</f>
        <v>0</v>
      </c>
      <c r="C67" s="6"/>
      <c r="D67" s="6"/>
      <c r="E67" s="6"/>
      <c r="F67" s="6"/>
      <c r="G67" s="6"/>
      <c r="H67" s="6"/>
      <c r="I67" s="6"/>
      <c r="J67" s="6"/>
      <c r="K67" s="6"/>
      <c r="L67" s="6"/>
      <c r="M67" s="6"/>
      <c r="N67" s="6"/>
      <c r="O67" s="6"/>
      <c r="P67" s="6"/>
      <c r="Q67" s="6"/>
      <c r="R67" s="6"/>
      <c r="S67" s="6"/>
      <c r="T67" s="7"/>
      <c r="U67" s="6"/>
      <c r="V67" s="6"/>
      <c r="W67" s="2" t="s">
        <v>614</v>
      </c>
      <c r="X67" s="2" t="s">
        <v>614</v>
      </c>
    </row>
    <row r="68" spans="1:24" hidden="1" x14ac:dyDescent="0.25">
      <c r="A68" t="b">
        <f>ISNUMBER(SEARCH($G$2,Tableau1[[#This Row],[Countries/ Region]]))</f>
        <v>0</v>
      </c>
      <c r="B68" s="6" t="b">
        <f>ISNUMBER(SEARCH($H$2,Tableau1[[#This Row],[Landscape and Potected Areas in the landscape (indicative)]]))</f>
        <v>0</v>
      </c>
      <c r="C68" s="6"/>
      <c r="D68" s="6"/>
      <c r="E68" s="6"/>
      <c r="F68" s="6"/>
      <c r="G68" s="6"/>
      <c r="H68" s="6"/>
      <c r="I68" s="6"/>
      <c r="J68" s="6"/>
      <c r="L68" s="6"/>
      <c r="M68" s="6"/>
      <c r="N68" s="6"/>
      <c r="O68" s="6"/>
      <c r="P68" s="6"/>
      <c r="Q68" s="6"/>
      <c r="S68" s="6"/>
      <c r="T68" s="7"/>
      <c r="U68" s="6"/>
      <c r="V68" s="6"/>
      <c r="W68" s="6" t="s">
        <v>614</v>
      </c>
      <c r="X68" s="6" t="s">
        <v>614</v>
      </c>
    </row>
    <row r="69" spans="1:24" hidden="1" x14ac:dyDescent="0.25">
      <c r="A69" t="b">
        <f>ISNUMBER(SEARCH($G$2,Tableau1[[#This Row],[Countries/ Region]]))</f>
        <v>0</v>
      </c>
      <c r="B69" s="6" t="b">
        <f>ISNUMBER(SEARCH($H$2,Tableau1[[#This Row],[Landscape and Potected Areas in the landscape (indicative)]]))</f>
        <v>0</v>
      </c>
      <c r="C69" s="6"/>
      <c r="D69" s="6"/>
      <c r="E69" s="6"/>
      <c r="F69" s="6"/>
      <c r="G69" s="6"/>
      <c r="H69" s="6"/>
      <c r="I69" s="6"/>
      <c r="J69" s="6"/>
      <c r="K69" s="6"/>
      <c r="L69" s="6"/>
      <c r="M69" s="6"/>
      <c r="N69" s="6"/>
      <c r="O69" s="6"/>
      <c r="P69" s="6"/>
      <c r="Q69" s="6"/>
      <c r="R69" s="6"/>
      <c r="S69" s="6"/>
      <c r="T69" s="7"/>
      <c r="U69" s="6"/>
      <c r="V69" s="6"/>
      <c r="W69" s="6" t="s">
        <v>614</v>
      </c>
      <c r="X69" s="6" t="s">
        <v>614</v>
      </c>
    </row>
    <row r="70" spans="1:24" hidden="1" x14ac:dyDescent="0.25">
      <c r="A70" t="b">
        <f>ISNUMBER(SEARCH($G$2,Tableau1[[#This Row],[Countries/ Region]]))</f>
        <v>0</v>
      </c>
      <c r="B70" s="6" t="b">
        <f>ISNUMBER(SEARCH($H$2,Tableau1[[#This Row],[Landscape and Potected Areas in the landscape (indicative)]]))</f>
        <v>0</v>
      </c>
      <c r="C70" s="6"/>
      <c r="D70" s="6"/>
      <c r="E70" s="6"/>
      <c r="F70" s="6"/>
      <c r="G70" s="6"/>
      <c r="H70" s="6"/>
      <c r="I70" s="6"/>
      <c r="J70" s="6"/>
      <c r="K70" s="6"/>
      <c r="L70" s="6"/>
      <c r="M70" s="6"/>
      <c r="N70" s="6"/>
      <c r="O70" s="6"/>
      <c r="P70" s="6"/>
      <c r="Q70" s="6"/>
      <c r="R70" s="6"/>
      <c r="S70" s="6"/>
      <c r="T70" s="7"/>
      <c r="U70" s="6"/>
      <c r="V70" s="6"/>
      <c r="W70" s="6" t="s">
        <v>614</v>
      </c>
      <c r="X70" s="6" t="s">
        <v>614</v>
      </c>
    </row>
    <row r="71" spans="1:24" hidden="1" x14ac:dyDescent="0.25">
      <c r="A71" t="b">
        <f>ISNUMBER(SEARCH($G$2,Tableau1[[#This Row],[Countries/ Region]]))</f>
        <v>0</v>
      </c>
      <c r="B71" s="6" t="b">
        <f>ISNUMBER(SEARCH($H$2,Tableau1[[#This Row],[Landscape and Potected Areas in the landscape (indicative)]]))</f>
        <v>0</v>
      </c>
      <c r="C71" s="6"/>
      <c r="D71" s="6"/>
      <c r="E71" s="6"/>
      <c r="F71" s="6"/>
      <c r="G71" s="6"/>
      <c r="H71" s="6"/>
      <c r="I71" s="6"/>
      <c r="J71" s="6"/>
      <c r="K71" s="6"/>
      <c r="L71" s="6"/>
      <c r="M71" s="6"/>
      <c r="N71" s="6"/>
      <c r="O71" s="6"/>
      <c r="P71" s="6"/>
      <c r="Q71" s="6"/>
      <c r="R71" s="6"/>
      <c r="S71" s="6"/>
      <c r="T71" s="7"/>
      <c r="U71" s="6"/>
      <c r="V71" s="6"/>
      <c r="W71" s="6" t="s">
        <v>614</v>
      </c>
      <c r="X71" s="6" t="s">
        <v>614</v>
      </c>
    </row>
    <row r="72" spans="1:24" hidden="1" x14ac:dyDescent="0.25">
      <c r="A72" t="b">
        <f>ISNUMBER(SEARCH($G$2,Tableau1[[#This Row],[Countries/ Region]]))</f>
        <v>0</v>
      </c>
      <c r="B72" s="6" t="b">
        <f>ISNUMBER(SEARCH($H$2,Tableau1[[#This Row],[Landscape and Potected Areas in the landscape (indicative)]]))</f>
        <v>0</v>
      </c>
      <c r="C72" s="6"/>
      <c r="D72" s="6"/>
      <c r="E72" s="6"/>
      <c r="F72" s="6"/>
      <c r="G72" s="6"/>
      <c r="H72" s="6"/>
      <c r="I72" s="6"/>
      <c r="J72" s="6"/>
      <c r="K72" s="6"/>
      <c r="L72" s="6"/>
      <c r="M72" s="6"/>
      <c r="N72" s="6"/>
      <c r="O72" s="6"/>
      <c r="P72" s="6"/>
      <c r="Q72" s="6"/>
      <c r="R72" s="6"/>
      <c r="S72" s="6"/>
      <c r="T72" s="7"/>
      <c r="U72" s="6"/>
      <c r="V72" s="6"/>
      <c r="W72" s="6" t="s">
        <v>614</v>
      </c>
      <c r="X72" s="6" t="s">
        <v>614</v>
      </c>
    </row>
    <row r="73" spans="1:24" hidden="1" x14ac:dyDescent="0.25">
      <c r="A73" t="b">
        <f>ISNUMBER(SEARCH($G$2,Tableau1[[#This Row],[Countries/ Region]]))</f>
        <v>0</v>
      </c>
      <c r="B73" s="6" t="b">
        <f>ISNUMBER(SEARCH($H$2,Tableau1[[#This Row],[Landscape and Potected Areas in the landscape (indicative)]]))</f>
        <v>0</v>
      </c>
      <c r="C73" s="6"/>
      <c r="D73" s="6"/>
      <c r="E73" s="6"/>
      <c r="F73" s="6"/>
      <c r="G73" s="6"/>
      <c r="H73" s="6"/>
      <c r="I73" s="6"/>
      <c r="J73" s="6"/>
      <c r="K73" s="6"/>
      <c r="L73" s="6"/>
      <c r="M73" s="6"/>
      <c r="N73" s="6"/>
      <c r="O73" s="6"/>
      <c r="P73" s="6"/>
      <c r="Q73" s="6"/>
      <c r="R73" s="6"/>
      <c r="S73" s="6"/>
      <c r="T73" s="7"/>
      <c r="U73" s="6"/>
      <c r="V73" s="6"/>
      <c r="W73" s="6" t="s">
        <v>614</v>
      </c>
      <c r="X73" s="6" t="s">
        <v>614</v>
      </c>
    </row>
    <row r="74" spans="1:24" hidden="1" x14ac:dyDescent="0.25">
      <c r="A74" t="b">
        <f>ISNUMBER(SEARCH($G$2,Tableau1[[#This Row],[Countries/ Region]]))</f>
        <v>0</v>
      </c>
      <c r="B74" s="6" t="b">
        <f>ISNUMBER(SEARCH($H$2,Tableau1[[#This Row],[Landscape and Potected Areas in the landscape (indicative)]]))</f>
        <v>0</v>
      </c>
      <c r="C74" s="6"/>
      <c r="D74" s="6"/>
      <c r="E74" s="6"/>
      <c r="F74" s="6"/>
      <c r="G74" s="6"/>
      <c r="H74" s="6"/>
      <c r="I74" s="6"/>
      <c r="J74" s="6"/>
      <c r="K74" s="6"/>
      <c r="L74" s="6"/>
      <c r="M74" s="6"/>
      <c r="N74" s="6"/>
      <c r="O74" s="6"/>
      <c r="P74" s="6"/>
      <c r="Q74" s="6"/>
      <c r="R74" s="6"/>
      <c r="S74" s="6"/>
      <c r="T74" s="7"/>
      <c r="U74" s="6"/>
      <c r="V74" s="6"/>
      <c r="W74" s="6" t="s">
        <v>614</v>
      </c>
      <c r="X74" s="6" t="s">
        <v>614</v>
      </c>
    </row>
    <row r="75" spans="1:24" hidden="1" x14ac:dyDescent="0.25">
      <c r="A75" t="b">
        <f>ISNUMBER(SEARCH($G$2,Tableau1[[#This Row],[Countries/ Region]]))</f>
        <v>0</v>
      </c>
      <c r="B75" s="6" t="b">
        <f>ISNUMBER(SEARCH($H$2,Tableau1[[#This Row],[Landscape and Potected Areas in the landscape (indicative)]]))</f>
        <v>0</v>
      </c>
      <c r="C75" s="6"/>
      <c r="D75" s="6"/>
      <c r="E75" s="6"/>
      <c r="F75" s="6"/>
      <c r="G75" s="6"/>
      <c r="H75" s="6"/>
      <c r="I75" s="6"/>
      <c r="J75" s="6"/>
      <c r="K75" s="6"/>
      <c r="L75" s="6"/>
      <c r="M75" s="6"/>
      <c r="N75" s="6"/>
      <c r="O75" s="6"/>
      <c r="P75" s="6"/>
      <c r="Q75" s="6"/>
      <c r="R75" s="6"/>
      <c r="S75" s="6"/>
      <c r="T75" s="7"/>
      <c r="U75" s="6"/>
      <c r="V75" s="6"/>
      <c r="W75" s="6" t="s">
        <v>614</v>
      </c>
      <c r="X75" s="6" t="s">
        <v>614</v>
      </c>
    </row>
    <row r="76" spans="1:24" hidden="1" x14ac:dyDescent="0.25">
      <c r="A76" t="b">
        <f>ISNUMBER(SEARCH($G$2,Tableau1[[#This Row],[Countries/ Region]]))</f>
        <v>0</v>
      </c>
      <c r="B76" s="6" t="b">
        <f>ISNUMBER(SEARCH($H$2,Tableau1[[#This Row],[Landscape and Potected Areas in the landscape (indicative)]]))</f>
        <v>0</v>
      </c>
      <c r="C76" s="6"/>
      <c r="D76" s="6"/>
      <c r="E76" s="6"/>
      <c r="F76" s="6"/>
      <c r="G76" s="6"/>
      <c r="H76" s="6"/>
      <c r="I76" s="6"/>
      <c r="J76" s="6"/>
      <c r="K76" s="6"/>
      <c r="L76" s="6"/>
      <c r="M76" s="6"/>
      <c r="N76" s="6"/>
      <c r="O76" s="6"/>
      <c r="P76" s="6"/>
      <c r="Q76" s="6"/>
      <c r="R76" s="6"/>
      <c r="S76" s="6"/>
      <c r="T76" s="7"/>
      <c r="U76" s="6"/>
      <c r="V76" s="6"/>
      <c r="W76" s="6" t="s">
        <v>614</v>
      </c>
      <c r="X76" s="6" t="s">
        <v>614</v>
      </c>
    </row>
    <row r="77" spans="1:24" hidden="1" x14ac:dyDescent="0.25">
      <c r="A77" t="b">
        <f>ISNUMBER(SEARCH($G$2,Tableau1[[#This Row],[Countries/ Region]]))</f>
        <v>0</v>
      </c>
      <c r="B77" s="6" t="b">
        <f>ISNUMBER(SEARCH($H$2,Tableau1[[#This Row],[Landscape and Potected Areas in the landscape (indicative)]]))</f>
        <v>0</v>
      </c>
      <c r="C77" s="6"/>
      <c r="D77" s="6"/>
      <c r="E77" s="6"/>
      <c r="F77" s="6"/>
      <c r="G77" s="6"/>
      <c r="H77" s="6"/>
      <c r="I77" s="6"/>
      <c r="J77" s="6"/>
      <c r="K77" s="6"/>
      <c r="L77" s="6"/>
      <c r="M77" s="6"/>
      <c r="N77" s="6"/>
      <c r="O77" s="6"/>
      <c r="P77" s="6"/>
      <c r="Q77" s="6"/>
      <c r="R77" s="6"/>
      <c r="S77" s="6"/>
      <c r="T77" s="7"/>
      <c r="U77" s="6"/>
      <c r="V77" s="6"/>
      <c r="W77" s="6" t="s">
        <v>614</v>
      </c>
      <c r="X77" s="6" t="s">
        <v>614</v>
      </c>
    </row>
    <row r="78" spans="1:24" hidden="1" x14ac:dyDescent="0.25">
      <c r="A78" t="b">
        <f>ISNUMBER(SEARCH($G$2,Tableau1[[#This Row],[Countries/ Region]]))</f>
        <v>0</v>
      </c>
      <c r="B78" s="6" t="b">
        <f>ISNUMBER(SEARCH($H$2,Tableau1[[#This Row],[Landscape and Potected Areas in the landscape (indicative)]]))</f>
        <v>0</v>
      </c>
      <c r="C78" s="6"/>
      <c r="D78" s="6"/>
      <c r="E78" s="6"/>
      <c r="F78" s="6"/>
      <c r="G78" s="6"/>
      <c r="H78" s="6"/>
      <c r="I78" s="6"/>
      <c r="J78" s="6"/>
      <c r="K78" s="6"/>
      <c r="L78" s="6"/>
      <c r="M78" s="6"/>
      <c r="N78" s="6"/>
      <c r="O78" s="6"/>
      <c r="P78" s="6"/>
      <c r="Q78" s="6"/>
      <c r="R78" s="6"/>
      <c r="S78" s="6"/>
      <c r="T78" s="7"/>
      <c r="U78" s="6"/>
      <c r="V78" s="6"/>
      <c r="W78" s="6" t="s">
        <v>614</v>
      </c>
      <c r="X78" s="6" t="s">
        <v>614</v>
      </c>
    </row>
    <row r="79" spans="1:24" hidden="1" x14ac:dyDescent="0.25">
      <c r="A79" t="b">
        <f>ISNUMBER(SEARCH($G$2,Tableau1[[#This Row],[Countries/ Region]]))</f>
        <v>0</v>
      </c>
      <c r="B79" s="6" t="b">
        <f>ISNUMBER(SEARCH($H$2,Tableau1[[#This Row],[Landscape and Potected Areas in the landscape (indicative)]]))</f>
        <v>0</v>
      </c>
      <c r="C79" s="6"/>
      <c r="D79" s="6"/>
      <c r="E79" s="6"/>
      <c r="F79" s="6"/>
      <c r="G79" s="6"/>
      <c r="H79" s="6"/>
      <c r="I79" s="6"/>
      <c r="J79" s="6"/>
      <c r="K79" s="6"/>
      <c r="L79" s="6"/>
      <c r="M79" s="6"/>
      <c r="N79" s="6"/>
      <c r="O79" s="6"/>
      <c r="P79" s="6"/>
      <c r="Q79" s="6"/>
      <c r="R79" s="6"/>
      <c r="S79" s="6"/>
      <c r="T79" s="7"/>
      <c r="U79" s="6"/>
      <c r="V79" s="6"/>
      <c r="W79" s="6" t="s">
        <v>614</v>
      </c>
      <c r="X79" s="6" t="s">
        <v>614</v>
      </c>
    </row>
    <row r="80" spans="1:24" hidden="1" x14ac:dyDescent="0.25">
      <c r="A80" t="b">
        <f>ISNUMBER(SEARCH($G$2,Tableau1[[#This Row],[Countries/ Region]]))</f>
        <v>0</v>
      </c>
      <c r="B80" s="6" t="b">
        <f>ISNUMBER(SEARCH($H$2,Tableau1[[#This Row],[Landscape and Potected Areas in the landscape (indicative)]]))</f>
        <v>0</v>
      </c>
      <c r="C80" s="6"/>
      <c r="D80" s="6"/>
      <c r="E80" s="6"/>
      <c r="F80" s="6"/>
      <c r="G80" s="6"/>
      <c r="H80" s="6"/>
      <c r="I80" s="6"/>
      <c r="J80" s="6"/>
      <c r="K80" s="6"/>
      <c r="L80" s="6"/>
      <c r="M80" s="6"/>
      <c r="N80" s="6"/>
      <c r="O80" s="6"/>
      <c r="P80" s="6"/>
      <c r="Q80" s="6"/>
      <c r="R80" s="6"/>
      <c r="S80" s="6"/>
      <c r="T80" s="7"/>
      <c r="U80" s="6"/>
      <c r="V80" s="6"/>
      <c r="W80" s="6" t="s">
        <v>614</v>
      </c>
      <c r="X80" s="6" t="s">
        <v>614</v>
      </c>
    </row>
    <row r="81" spans="1:24" hidden="1" x14ac:dyDescent="0.25">
      <c r="A81" t="b">
        <f>ISNUMBER(SEARCH($G$2,Tableau1[[#This Row],[Countries/ Region]]))</f>
        <v>0</v>
      </c>
      <c r="B81" s="6" t="b">
        <f>ISNUMBER(SEARCH($H$2,Tableau1[[#This Row],[Landscape and Potected Areas in the landscape (indicative)]]))</f>
        <v>0</v>
      </c>
      <c r="C81" s="6"/>
      <c r="D81" s="6"/>
      <c r="E81" s="6"/>
      <c r="F81" s="6"/>
      <c r="G81" s="6"/>
      <c r="H81" s="6"/>
      <c r="I81" s="6"/>
      <c r="J81" s="6"/>
      <c r="K81" s="6"/>
      <c r="L81" s="6"/>
      <c r="M81" s="6"/>
      <c r="N81" s="6"/>
      <c r="O81" s="6"/>
      <c r="P81" s="6"/>
      <c r="Q81" s="6"/>
      <c r="R81" s="6"/>
      <c r="S81" s="6"/>
      <c r="T81" s="7"/>
      <c r="U81" s="6"/>
      <c r="V81" s="6"/>
      <c r="W81" s="6" t="s">
        <v>614</v>
      </c>
      <c r="X81" s="6" t="s">
        <v>614</v>
      </c>
    </row>
    <row r="82" spans="1:24" hidden="1" x14ac:dyDescent="0.25">
      <c r="A82" t="b">
        <f>ISNUMBER(SEARCH($G$2,Tableau1[[#This Row],[Countries/ Region]]))</f>
        <v>0</v>
      </c>
      <c r="B82" s="6" t="b">
        <f>ISNUMBER(SEARCH($H$2,Tableau1[[#This Row],[Landscape and Potected Areas in the landscape (indicative)]]))</f>
        <v>0</v>
      </c>
      <c r="C82" s="6"/>
      <c r="D82" s="6"/>
      <c r="E82" s="6"/>
      <c r="F82" s="6"/>
      <c r="G82" s="6"/>
      <c r="H82" s="6"/>
      <c r="I82" s="6"/>
      <c r="J82" s="6"/>
      <c r="K82" s="6"/>
      <c r="L82" s="6"/>
      <c r="M82" s="6"/>
      <c r="N82" s="6"/>
      <c r="O82" s="6"/>
      <c r="P82" s="6"/>
      <c r="Q82" s="6"/>
      <c r="R82" s="6"/>
      <c r="S82" s="6"/>
      <c r="T82" s="7"/>
      <c r="U82" s="6"/>
      <c r="V82" s="6"/>
      <c r="W82" s="6" t="s">
        <v>614</v>
      </c>
      <c r="X82" s="6" t="s">
        <v>614</v>
      </c>
    </row>
    <row r="83" spans="1:24" hidden="1" x14ac:dyDescent="0.25">
      <c r="A83" t="b">
        <f>ISNUMBER(SEARCH($G$2,Tableau1[[#This Row],[Countries/ Region]]))</f>
        <v>0</v>
      </c>
      <c r="B83" s="6" t="b">
        <f>ISNUMBER(SEARCH($H$2,Tableau1[[#This Row],[Landscape and Potected Areas in the landscape (indicative)]]))</f>
        <v>0</v>
      </c>
      <c r="C83" s="6"/>
      <c r="D83" s="6"/>
      <c r="E83" s="6"/>
      <c r="F83" s="6"/>
      <c r="G83" s="6"/>
      <c r="H83" s="6"/>
      <c r="I83" s="6"/>
      <c r="J83" s="6"/>
      <c r="K83" s="6"/>
      <c r="L83" s="6"/>
      <c r="M83" s="6"/>
      <c r="N83" s="6"/>
      <c r="O83" s="6"/>
      <c r="P83" s="6"/>
      <c r="Q83" s="6"/>
      <c r="R83" s="6"/>
      <c r="S83" s="6"/>
      <c r="T83" s="7"/>
      <c r="U83" s="6"/>
      <c r="V83" s="6"/>
      <c r="W83" s="6" t="s">
        <v>614</v>
      </c>
      <c r="X83" s="6" t="s">
        <v>614</v>
      </c>
    </row>
    <row r="84" spans="1:24" hidden="1" x14ac:dyDescent="0.25">
      <c r="A84" t="b">
        <f>ISNUMBER(SEARCH($G$2,Tableau1[[#This Row],[Countries/ Region]]))</f>
        <v>0</v>
      </c>
      <c r="B84" s="6" t="b">
        <f>ISNUMBER(SEARCH($H$2,Tableau1[[#This Row],[Landscape and Potected Areas in the landscape (indicative)]]))</f>
        <v>0</v>
      </c>
      <c r="C84" s="6"/>
      <c r="D84" s="6"/>
      <c r="E84" s="6"/>
      <c r="F84" s="6"/>
      <c r="G84" s="6"/>
      <c r="H84" s="6"/>
      <c r="I84" s="6"/>
      <c r="J84" s="6"/>
      <c r="K84" s="6"/>
      <c r="L84" s="6"/>
      <c r="M84" s="6"/>
      <c r="N84" s="6"/>
      <c r="O84" s="6"/>
      <c r="P84" s="6"/>
      <c r="Q84" s="6"/>
      <c r="R84" s="6"/>
      <c r="S84" s="6"/>
      <c r="T84" s="7"/>
      <c r="U84" s="6"/>
      <c r="V84" s="6"/>
      <c r="W84" s="6" t="s">
        <v>614</v>
      </c>
      <c r="X84" s="6" t="s">
        <v>614</v>
      </c>
    </row>
    <row r="85" spans="1:24" hidden="1" x14ac:dyDescent="0.25">
      <c r="A85" t="b">
        <f>ISNUMBER(SEARCH($G$2,Tableau1[[#This Row],[Countries/ Region]]))</f>
        <v>0</v>
      </c>
      <c r="B85" s="6" t="b">
        <f>ISNUMBER(SEARCH($H$2,Tableau1[[#This Row],[Landscape and Potected Areas in the landscape (indicative)]]))</f>
        <v>0</v>
      </c>
      <c r="C85" s="6"/>
      <c r="D85" s="6"/>
      <c r="E85" s="6"/>
      <c r="F85" s="6"/>
      <c r="G85" s="6"/>
      <c r="H85" s="6"/>
      <c r="I85" s="6"/>
      <c r="J85" s="6"/>
      <c r="K85" s="6"/>
      <c r="L85" s="6"/>
      <c r="M85" s="6"/>
      <c r="N85" s="6"/>
      <c r="O85" s="6"/>
      <c r="P85" s="6"/>
      <c r="Q85" s="6"/>
      <c r="R85" s="6"/>
      <c r="S85" s="6"/>
      <c r="T85" s="7"/>
      <c r="U85" s="6"/>
      <c r="V85" s="6"/>
      <c r="W85" s="6" t="s">
        <v>614</v>
      </c>
      <c r="X85" s="6" t="s">
        <v>614</v>
      </c>
    </row>
    <row r="86" spans="1:24" hidden="1" x14ac:dyDescent="0.25">
      <c r="A86" t="b">
        <f>ISNUMBER(SEARCH($G$2,Tableau1[[#This Row],[Countries/ Region]]))</f>
        <v>0</v>
      </c>
      <c r="B86" s="6" t="b">
        <f>ISNUMBER(SEARCH($H$2,Tableau1[[#This Row],[Landscape and Potected Areas in the landscape (indicative)]]))</f>
        <v>0</v>
      </c>
      <c r="C86" s="6"/>
      <c r="D86" s="6"/>
      <c r="E86" s="6"/>
      <c r="F86" s="6"/>
      <c r="G86" s="6"/>
      <c r="H86" s="6"/>
      <c r="I86" s="6"/>
      <c r="J86" s="6"/>
      <c r="K86" s="6"/>
      <c r="L86" s="6"/>
      <c r="M86" s="6"/>
      <c r="N86" s="6"/>
      <c r="O86" s="6"/>
      <c r="P86" s="6"/>
      <c r="Q86" s="6"/>
      <c r="R86" s="6"/>
      <c r="S86" s="6"/>
      <c r="T86" s="7"/>
      <c r="U86" s="6"/>
      <c r="V86" s="6"/>
      <c r="W86" s="6" t="s">
        <v>614</v>
      </c>
      <c r="X86" s="6" t="s">
        <v>614</v>
      </c>
    </row>
    <row r="87" spans="1:24" hidden="1" x14ac:dyDescent="0.25">
      <c r="A87" t="b">
        <f>ISNUMBER(SEARCH($G$2,Tableau1[[#This Row],[Countries/ Region]]))</f>
        <v>0</v>
      </c>
      <c r="B87" s="6" t="b">
        <f>ISNUMBER(SEARCH($H$2,Tableau1[[#This Row],[Landscape and Potected Areas in the landscape (indicative)]]))</f>
        <v>0</v>
      </c>
      <c r="C87" s="6"/>
      <c r="D87" s="6"/>
      <c r="E87" s="6"/>
      <c r="F87" s="6"/>
      <c r="G87" s="6"/>
      <c r="H87" s="6"/>
      <c r="I87" s="6"/>
      <c r="J87" s="6"/>
      <c r="K87" s="6"/>
      <c r="L87" s="6"/>
      <c r="M87" s="6"/>
      <c r="N87" s="6"/>
      <c r="O87" s="6"/>
      <c r="P87" s="6"/>
      <c r="Q87" s="6"/>
      <c r="R87" s="6"/>
      <c r="S87" s="6"/>
      <c r="T87" s="7"/>
      <c r="U87" s="6"/>
      <c r="V87" s="6"/>
      <c r="W87" s="6" t="s">
        <v>614</v>
      </c>
      <c r="X87" s="6" t="s">
        <v>614</v>
      </c>
    </row>
    <row r="88" spans="1:24" hidden="1" x14ac:dyDescent="0.25">
      <c r="A88" t="b">
        <f>ISNUMBER(SEARCH($G$2,Tableau1[[#This Row],[Countries/ Region]]))</f>
        <v>0</v>
      </c>
      <c r="B88" s="6" t="b">
        <f>ISNUMBER(SEARCH($H$2,Tableau1[[#This Row],[Landscape and Potected Areas in the landscape (indicative)]]))</f>
        <v>0</v>
      </c>
      <c r="C88" s="6"/>
      <c r="D88" s="6"/>
      <c r="E88" s="6"/>
      <c r="F88" s="6"/>
      <c r="G88" s="6"/>
      <c r="H88" s="6"/>
      <c r="I88" s="6"/>
      <c r="J88" s="6"/>
      <c r="K88" s="6"/>
      <c r="L88" s="6"/>
      <c r="M88" s="6"/>
      <c r="N88" s="6"/>
      <c r="O88" s="6"/>
      <c r="P88" s="6"/>
      <c r="Q88" s="6"/>
      <c r="R88" s="6"/>
      <c r="S88" s="6"/>
      <c r="T88" s="7"/>
      <c r="U88" s="6"/>
      <c r="V88" s="6"/>
      <c r="W88" s="6" t="s">
        <v>614</v>
      </c>
      <c r="X88" s="6" t="s">
        <v>614</v>
      </c>
    </row>
    <row r="89" spans="1:24" hidden="1" x14ac:dyDescent="0.25">
      <c r="A89" t="b">
        <f>ISNUMBER(SEARCH($G$2,Tableau1[[#This Row],[Countries/ Region]]))</f>
        <v>0</v>
      </c>
      <c r="B89" s="6" t="b">
        <f>ISNUMBER(SEARCH($H$2,Tableau1[[#This Row],[Landscape and Potected Areas in the landscape (indicative)]]))</f>
        <v>0</v>
      </c>
      <c r="C89" s="6"/>
      <c r="D89" s="6"/>
      <c r="E89" s="6"/>
      <c r="F89" s="6"/>
      <c r="G89" s="6"/>
      <c r="H89" s="6"/>
      <c r="I89" s="6"/>
      <c r="J89" s="6"/>
      <c r="K89" s="6"/>
      <c r="L89" s="6"/>
      <c r="M89" s="6"/>
      <c r="N89" s="6"/>
      <c r="O89" s="6"/>
      <c r="P89" s="6"/>
      <c r="Q89" s="6"/>
      <c r="R89" s="6"/>
      <c r="S89" s="6"/>
      <c r="T89" s="7"/>
      <c r="U89" s="6"/>
      <c r="V89" s="6"/>
      <c r="W89" s="6" t="s">
        <v>614</v>
      </c>
      <c r="X89" s="6" t="s">
        <v>614</v>
      </c>
    </row>
    <row r="90" spans="1:24" hidden="1" x14ac:dyDescent="0.25">
      <c r="A90" t="b">
        <f>ISNUMBER(SEARCH($G$2,Tableau1[[#This Row],[Countries/ Region]]))</f>
        <v>0</v>
      </c>
      <c r="B90" s="6" t="b">
        <f>ISNUMBER(SEARCH($H$2,Tableau1[[#This Row],[Landscape and Potected Areas in the landscape (indicative)]]))</f>
        <v>0</v>
      </c>
      <c r="C90" s="6"/>
      <c r="D90" s="6"/>
      <c r="E90" s="6"/>
      <c r="F90" s="6"/>
      <c r="G90" s="6"/>
      <c r="H90" s="6"/>
      <c r="I90" s="6"/>
      <c r="J90" s="6"/>
      <c r="K90" s="6"/>
      <c r="L90" s="6"/>
      <c r="M90" s="6"/>
      <c r="N90" s="6"/>
      <c r="O90" s="6"/>
      <c r="P90" s="6"/>
      <c r="Q90" s="6"/>
      <c r="R90" s="6"/>
      <c r="S90" s="6"/>
      <c r="T90" s="7"/>
      <c r="U90" s="6"/>
      <c r="V90" s="6"/>
      <c r="W90" s="6" t="s">
        <v>614</v>
      </c>
      <c r="X90" s="6" t="s">
        <v>614</v>
      </c>
    </row>
    <row r="91" spans="1:24" hidden="1" x14ac:dyDescent="0.25">
      <c r="A91" t="b">
        <f>ISNUMBER(SEARCH($G$2,Tableau1[[#This Row],[Countries/ Region]]))</f>
        <v>0</v>
      </c>
      <c r="B91" s="6" t="b">
        <f>ISNUMBER(SEARCH($H$2,Tableau1[[#This Row],[Landscape and Potected Areas in the landscape (indicative)]]))</f>
        <v>0</v>
      </c>
      <c r="C91" s="6"/>
      <c r="D91" s="6"/>
      <c r="E91" s="6"/>
      <c r="F91" s="6"/>
      <c r="G91" s="6"/>
      <c r="H91" s="6"/>
      <c r="I91" s="6"/>
      <c r="J91" s="6"/>
      <c r="K91" s="6"/>
      <c r="L91" s="6"/>
      <c r="M91" s="6"/>
      <c r="N91" s="6"/>
      <c r="O91" s="6"/>
      <c r="P91" s="6"/>
      <c r="Q91" s="6"/>
      <c r="R91" s="6"/>
      <c r="S91" s="6"/>
      <c r="T91" s="7"/>
      <c r="U91" s="6"/>
      <c r="V91" s="6"/>
      <c r="W91" s="6" t="s">
        <v>614</v>
      </c>
      <c r="X91" s="6" t="s">
        <v>614</v>
      </c>
    </row>
    <row r="92" spans="1:24" hidden="1" x14ac:dyDescent="0.25">
      <c r="A92" t="b">
        <f>ISNUMBER(SEARCH($G$2,Tableau1[[#This Row],[Countries/ Region]]))</f>
        <v>0</v>
      </c>
      <c r="B92" s="6" t="b">
        <f>ISNUMBER(SEARCH($H$2,Tableau1[[#This Row],[Landscape and Potected Areas in the landscape (indicative)]]))</f>
        <v>0</v>
      </c>
      <c r="C92" s="6"/>
      <c r="D92" s="6"/>
      <c r="E92" s="6"/>
      <c r="F92" s="6"/>
      <c r="G92" s="6"/>
      <c r="H92" s="6"/>
      <c r="I92" s="6"/>
      <c r="J92" s="6"/>
      <c r="K92" s="6"/>
      <c r="L92" s="6"/>
      <c r="M92" s="6"/>
      <c r="N92" s="6"/>
      <c r="O92" s="6"/>
      <c r="P92" s="6"/>
      <c r="Q92" s="6"/>
      <c r="R92" s="6"/>
      <c r="S92" s="6"/>
      <c r="T92" s="7"/>
      <c r="U92" s="6"/>
      <c r="V92" s="6"/>
      <c r="W92" s="6" t="s">
        <v>614</v>
      </c>
      <c r="X92" s="6" t="s">
        <v>614</v>
      </c>
    </row>
    <row r="93" spans="1:24" hidden="1" x14ac:dyDescent="0.25">
      <c r="A93" t="b">
        <f>ISNUMBER(SEARCH($G$2,Tableau1[[#This Row],[Countries/ Region]]))</f>
        <v>0</v>
      </c>
      <c r="B93" s="6" t="b">
        <f>ISNUMBER(SEARCH($H$2,Tableau1[[#This Row],[Landscape and Potected Areas in the landscape (indicative)]]))</f>
        <v>0</v>
      </c>
      <c r="C93" s="6"/>
      <c r="D93" s="6"/>
      <c r="E93" s="6"/>
      <c r="F93" s="6"/>
      <c r="G93" s="6"/>
      <c r="H93" s="6"/>
      <c r="I93" s="6"/>
      <c r="J93" s="6"/>
      <c r="K93" s="6"/>
      <c r="L93" s="6"/>
      <c r="M93" s="6"/>
      <c r="N93" s="6"/>
      <c r="O93" s="6"/>
      <c r="P93" s="6"/>
      <c r="Q93" s="6"/>
      <c r="R93" s="6"/>
      <c r="S93" s="6"/>
      <c r="T93" s="7"/>
      <c r="U93" s="6"/>
      <c r="V93" s="6"/>
      <c r="W93" s="6" t="s">
        <v>614</v>
      </c>
      <c r="X93" s="6" t="s">
        <v>614</v>
      </c>
    </row>
    <row r="94" spans="1:24" hidden="1" x14ac:dyDescent="0.25">
      <c r="A94" t="b">
        <f>ISNUMBER(SEARCH($G$2,Tableau1[[#This Row],[Countries/ Region]]))</f>
        <v>0</v>
      </c>
      <c r="B94" s="6" t="b">
        <f>ISNUMBER(SEARCH($H$2,Tableau1[[#This Row],[Landscape and Potected Areas in the landscape (indicative)]]))</f>
        <v>0</v>
      </c>
      <c r="C94" s="6"/>
      <c r="D94" s="6"/>
      <c r="E94" s="6"/>
      <c r="F94" s="6"/>
      <c r="G94" s="6"/>
      <c r="H94" s="6"/>
      <c r="I94" s="6"/>
      <c r="J94" s="6"/>
      <c r="K94" s="6"/>
      <c r="L94" s="6"/>
      <c r="M94" s="6"/>
      <c r="N94" s="6"/>
      <c r="O94" s="6"/>
      <c r="P94" s="6"/>
      <c r="Q94" s="6"/>
      <c r="R94" s="6"/>
      <c r="S94" s="6"/>
      <c r="T94" s="7"/>
      <c r="U94" s="6"/>
      <c r="V94" s="6"/>
      <c r="W94" s="6" t="s">
        <v>614</v>
      </c>
      <c r="X94" s="6" t="s">
        <v>614</v>
      </c>
    </row>
    <row r="95" spans="1:24" hidden="1" x14ac:dyDescent="0.25">
      <c r="A95" t="b">
        <f>ISNUMBER(SEARCH($G$2,Tableau1[[#This Row],[Countries/ Region]]))</f>
        <v>0</v>
      </c>
      <c r="B95" s="6" t="b">
        <f>ISNUMBER(SEARCH($H$2,Tableau1[[#This Row],[Landscape and Potected Areas in the landscape (indicative)]]))</f>
        <v>0</v>
      </c>
      <c r="C95" s="6"/>
      <c r="D95" s="6"/>
      <c r="E95" s="6"/>
      <c r="F95" s="6"/>
      <c r="G95" s="6"/>
      <c r="H95" s="6"/>
      <c r="I95" s="6"/>
      <c r="J95" s="6"/>
      <c r="K95" s="6"/>
      <c r="L95" s="6"/>
      <c r="M95" s="6"/>
      <c r="N95" s="6"/>
      <c r="O95" s="6"/>
      <c r="P95" s="6"/>
      <c r="Q95" s="6"/>
      <c r="R95" s="6"/>
      <c r="S95" s="6"/>
      <c r="T95" s="7"/>
      <c r="U95" s="6"/>
      <c r="V95" s="6"/>
      <c r="W95" s="6" t="s">
        <v>614</v>
      </c>
      <c r="X95" s="6" t="s">
        <v>614</v>
      </c>
    </row>
  </sheetData>
  <mergeCells count="1">
    <mergeCell ref="A1:F2"/>
  </mergeCells>
  <hyperlinks>
    <hyperlink ref="T16" r:id="rId1" display="francisco.pacheco-vieira@ec.europa.eu" xr:uid="{E7141EF2-F02F-4556-B16F-5A0B80703552}"/>
    <hyperlink ref="V23" r:id="rId2" display="https://lefaso.net/spip.php?article138865" xr:uid="{9E238E10-9F37-4B8F-91D0-6F67B473D80B}"/>
    <hyperlink ref="U18" r:id="rId3" display="https://international-partnerships.ec.europa.eu/news-and-events/news/european-commission-boosts-regreening-africa-initiative-eu15-million-investment-unccd-cop16-2024-12-04_en" xr:uid="{9CEDBDC7-D95C-40D2-8CE7-5922FC9C3F12}"/>
    <hyperlink ref="V6" r:id="rId4" location=":~:text=Mis%20en%20œuvre%20par%20le,sécurité%20alimentaire%20et%20nutritionnelle%20durable." xr:uid="{4966FC02-83D1-4B5A-BCC6-67897492D4AA}"/>
    <hyperlink ref="U13" r:id="rId5" xr:uid="{9EA05C32-57B5-4E4E-B850-D35DE15F981E}"/>
    <hyperlink ref="U22" r:id="rId6" xr:uid="{B8A8CCCC-6171-428E-8EA3-955786660675}"/>
    <hyperlink ref="V5" r:id="rId7" display="https://www.cirad.fr/dans-le-monde/cirad-dans-le-monde/projets/projet-praps-2_x000a_" xr:uid="{E0A0CC80-C3D4-417B-9930-3E225C5004A6}"/>
    <hyperlink ref="U10" r:id="rId8" xr:uid="{34FA5ECE-C1E7-4ED2-A033-4BFB43A7397F}"/>
    <hyperlink ref="V24" r:id="rId9" xr:uid="{01E37EB4-115C-47C7-941E-F8A06BD703C7}"/>
    <hyperlink ref="V28" r:id="rId10" location=":~:text=Press%20releases-,European%20Union%20steps%20up%20support%20for%20people%20displaced%20from%20the,areas%20of%20Togo%20and%20Benin." display="https://www.unhcr.org/africa/news/press-releases/european-union-steps-support-people-displaced-sahel-coastal-countries#:~:text=Press%20releases-,European%20Union%20steps%20up%20support%20for%20people%20displaced%20from%20the,areas%20of%20Togo%20and%20Benin." xr:uid="{FDCA77A7-8770-4F40-993B-3821A9B795BE}"/>
    <hyperlink ref="V29" r:id="rId11" xr:uid="{9C99AA0E-78F1-4206-ACFB-490F6945108E}"/>
    <hyperlink ref="U31" r:id="rId12" xr:uid="{D2F369C9-7822-4954-811E-BE7D4144C3A4}"/>
    <hyperlink ref="V32" r:id="rId13" xr:uid="{974EB0FF-518E-4067-B978-45510DAE8D3F}"/>
    <hyperlink ref="U38" r:id="rId14" xr:uid="{AEEEB85F-D120-42F5-AD8C-075C062AA292}"/>
    <hyperlink ref="U40" r:id="rId15" xr:uid="{12D33B1E-4C7D-4585-92E3-8FEF428DC3D4}"/>
    <hyperlink ref="V40" r:id="rId16" xr:uid="{C4ECB933-E32E-4CE4-A99E-CCFC277C8183}"/>
    <hyperlink ref="V8" r:id="rId17" xr:uid="{80EA55D8-6EFC-4D61-87A6-1DC06960E876}"/>
    <hyperlink ref="V41" r:id="rId18" xr:uid="{33E85E24-875C-43E2-889B-31103AD2FFDA}"/>
    <hyperlink ref="U43" r:id="rId19" xr:uid="{4C812574-BFF1-42BC-B2FC-9538175EB1D8}"/>
    <hyperlink ref="T27" r:id="rId20" xr:uid="{36586041-D172-4ACC-B824-9A1024437D51}"/>
    <hyperlink ref="U44" r:id="rId21" display="https://www.cirad.fr/dans-le-monde/nos-directions-regionales/afrique-centrale/actualites-afrique-centrale/agroecologie-afrique-ouest-centre" xr:uid="{1CFDE93A-662B-4700-A920-A3EF962823DA}"/>
    <hyperlink ref="U48" r:id="rId22" xr:uid="{0C61609D-B76D-405F-AF4A-9B614AC99980}"/>
    <hyperlink ref="U47" r:id="rId23" xr:uid="{F7614EAE-CA61-4870-9007-36398D508F1C}"/>
    <hyperlink ref="V46" r:id="rId24" display="https://www.seneplus.com/femmes/onu-femmes-obtient-des-fonds-pour-le-projet-resilience-des-femmes" xr:uid="{F8480291-09C8-40E1-BE2E-32FD455E760A}"/>
    <hyperlink ref="V50" r:id="rId25" location="page=40&amp;zoom=100,81,86" xr:uid="{767BC237-6496-48CD-B27C-B04000A43E5E}"/>
    <hyperlink ref="U51" r:id="rId26" xr:uid="{5B640AAA-5BB9-4B9F-B532-EE0B04F7963E}"/>
    <hyperlink ref="V51" r:id="rId27" xr:uid="{FF873F7D-E4FB-404E-9461-B8939C64C5A6}"/>
    <hyperlink ref="U15" r:id="rId28" xr:uid="{E37F1851-EDF2-4365-872F-9A15AE1B6267}"/>
    <hyperlink ref="U4" r:id="rId29" xr:uid="{DE305943-22A2-400D-8218-A4930785029F}"/>
    <hyperlink ref="U16" r:id="rId30" xr:uid="{A037890E-717C-4992-838B-AE8A7EFA866E}"/>
    <hyperlink ref="U26" r:id="rId31" location=":~:text=Objectifs%20spécifiques%20*%20Réduire%20les%20risques%20de,la%20cohésion%20sociale%2C%20à%20travers%20l%27orpaillage%20artisanal." display="https://coginta.org/projets/projet-resilience-et-stabilite-des-regions-frontalieres-senegal-mali-guinee-3-frontieres/#:~:text=Objectifs%20spécifiques%20*%20Réduire%20les%20risques%20de,la%20cohésion%20sociale%2C%20à%20travers%20l%27orpaillage%20artisanal." xr:uid="{369D171F-3012-4696-A427-BFFDB46DCA7D}"/>
    <hyperlink ref="T26" r:id="rId32" xr:uid="{92A8410B-DB49-40AF-BCBA-B6E93DC299D6}"/>
    <hyperlink ref="U29" r:id="rId33" xr:uid="{26D73166-9532-44DF-BA0C-802C1A9593B0}"/>
  </hyperlinks>
  <pageMargins left="0.7" right="0.7" top="0.75" bottom="0.75" header="0.3" footer="0.3"/>
  <pageSetup paperSize="9" orientation="portrait" horizontalDpi="1200" verticalDpi="1200" r:id="rId34"/>
  <tableParts count="1">
    <tablePart r:id="rId35"/>
  </tableParts>
  <extLst>
    <ext xmlns:x14="http://schemas.microsoft.com/office/spreadsheetml/2009/9/main" uri="{CCE6A557-97BC-4b89-ADB6-D9C93CAAB3DF}">
      <x14:dataValidations xmlns:xm="http://schemas.microsoft.com/office/excel/2006/main" count="2">
        <x14:dataValidation type="list" allowBlank="1" showInputMessage="1" showErrorMessage="1" xr:uid="{5A36D6EC-87DB-4C4C-9F80-7A2FC3EF9CFB}">
          <x14:formula1>
            <xm:f>'Options listes'!$B$1:$B$20</xm:f>
          </x14:formula1>
          <xm:sqref>G2</xm:sqref>
        </x14:dataValidation>
        <x14:dataValidation type="list" allowBlank="1" showInputMessage="1" showErrorMessage="1" xr:uid="{615DE70E-4954-4EE1-8391-B541F87FB07B}">
          <x14:formula1>
            <xm:f>'Options listes'!$D$1:$D$23</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D035-44C1-45C1-8D7D-0CC428FF6A63}">
  <sheetPr codeName="Feuil2">
    <pageSetUpPr fitToPage="1"/>
  </sheetPr>
  <dimension ref="A1:V94"/>
  <sheetViews>
    <sheetView zoomScale="85" zoomScaleNormal="85" workbookViewId="0">
      <selection activeCell="H2" sqref="H2"/>
    </sheetView>
  </sheetViews>
  <sheetFormatPr baseColWidth="10" defaultColWidth="11.42578125" defaultRowHeight="15" x14ac:dyDescent="0.25"/>
  <cols>
    <col min="1" max="1" width="16.42578125" customWidth="1"/>
    <col min="2" max="2" width="18.42578125" style="1" bestFit="1" customWidth="1"/>
    <col min="3" max="3" width="9.7109375" style="1" bestFit="1" customWidth="1"/>
    <col min="4" max="4" width="15.140625" style="1" customWidth="1"/>
    <col min="5" max="5" width="31.7109375" style="1" customWidth="1"/>
    <col min="6" max="6" width="12.85546875" style="1" customWidth="1"/>
    <col min="7" max="7" width="19.85546875" style="1" customWidth="1"/>
    <col min="8" max="8" width="21.28515625" style="1" customWidth="1"/>
    <col min="9" max="9" width="13.7109375" style="1" customWidth="1"/>
    <col min="10" max="10" width="36" style="1" customWidth="1"/>
    <col min="11" max="11" width="26.5703125" style="1" customWidth="1"/>
    <col min="12" max="12" width="29.42578125" style="1" customWidth="1"/>
    <col min="13" max="13" width="58.5703125" style="1" customWidth="1"/>
    <col min="14" max="14" width="23.42578125" style="1" customWidth="1"/>
    <col min="15" max="15" width="54.7109375" style="1" customWidth="1"/>
    <col min="16" max="16" width="75.7109375" style="1" customWidth="1"/>
    <col min="17" max="17" width="67.42578125" style="1" customWidth="1"/>
    <col min="18" max="18" width="27.7109375" style="1" customWidth="1"/>
    <col min="19" max="19" width="71.28515625" style="1" customWidth="1"/>
    <col min="20" max="20" width="24" style="1" customWidth="1"/>
    <col min="21" max="21" width="39.7109375" style="1" customWidth="1"/>
    <col min="22" max="22" width="35.140625" style="1" customWidth="1"/>
    <col min="23" max="16384" width="11.42578125" style="1"/>
  </cols>
  <sheetData>
    <row r="1" spans="1:22" ht="30" customHeight="1" thickBot="1" x14ac:dyDescent="0.3">
      <c r="A1" s="85" t="s">
        <v>928</v>
      </c>
      <c r="B1" s="85"/>
      <c r="C1" s="85"/>
      <c r="D1" s="85"/>
      <c r="E1" s="85"/>
      <c r="F1" s="86"/>
      <c r="G1" s="72" t="s">
        <v>626</v>
      </c>
      <c r="H1" s="75" t="s">
        <v>625</v>
      </c>
    </row>
    <row r="2" spans="1:22" ht="15.75" thickBot="1" x14ac:dyDescent="0.3">
      <c r="A2" s="85"/>
      <c r="B2" s="85"/>
      <c r="C2" s="85"/>
      <c r="D2" s="85"/>
      <c r="E2" s="85"/>
      <c r="F2" s="86"/>
      <c r="G2" s="76"/>
      <c r="H2" s="77"/>
    </row>
    <row r="3" spans="1:22" ht="42.75" customHeight="1" x14ac:dyDescent="0.25">
      <c r="A3" s="28" t="s">
        <v>915</v>
      </c>
      <c r="B3" s="28" t="s">
        <v>916</v>
      </c>
      <c r="C3" s="28" t="s">
        <v>224</v>
      </c>
      <c r="D3" s="28" t="s">
        <v>320</v>
      </c>
      <c r="E3" s="28" t="s">
        <v>359</v>
      </c>
      <c r="F3" s="28" t="s">
        <v>321</v>
      </c>
      <c r="G3" s="28" t="s">
        <v>2</v>
      </c>
      <c r="H3" s="28" t="s">
        <v>408</v>
      </c>
      <c r="I3" s="28" t="s">
        <v>351</v>
      </c>
      <c r="J3" s="28" t="s">
        <v>352</v>
      </c>
      <c r="K3" s="28" t="s">
        <v>353</v>
      </c>
      <c r="L3" s="28" t="s">
        <v>358</v>
      </c>
      <c r="M3" s="28" t="s">
        <v>364</v>
      </c>
      <c r="N3" s="28" t="s">
        <v>378</v>
      </c>
      <c r="O3" s="28" t="s">
        <v>49</v>
      </c>
      <c r="P3" s="28" t="s">
        <v>392</v>
      </c>
      <c r="Q3" s="28" t="s">
        <v>393</v>
      </c>
      <c r="R3" s="28" t="s">
        <v>400</v>
      </c>
      <c r="S3" s="28" t="s">
        <v>402</v>
      </c>
      <c r="T3" s="28" t="s">
        <v>405</v>
      </c>
      <c r="U3" s="28" t="s">
        <v>406</v>
      </c>
      <c r="V3" s="28" t="s">
        <v>407</v>
      </c>
    </row>
    <row r="4" spans="1:22" ht="120" x14ac:dyDescent="0.25">
      <c r="A4" s="2" t="b">
        <f>ISNUMBER(SEARCH($G$2,Tableau14[[#This Row],[Pays/Région]]))</f>
        <v>1</v>
      </c>
      <c r="B4" s="2" t="b">
        <f>ISNUMBER(SEARCH($H$2,Tableau14[[#This Row],[Paysages et zones protégées dans le paysage (à titre indicatif)]]))</f>
        <v>1</v>
      </c>
      <c r="C4" s="2">
        <v>1</v>
      </c>
      <c r="D4" s="2" t="s">
        <v>504</v>
      </c>
      <c r="E4" s="2" t="s">
        <v>131</v>
      </c>
      <c r="F4" s="2" t="s">
        <v>310</v>
      </c>
      <c r="G4" s="11" t="s">
        <v>312</v>
      </c>
      <c r="H4" s="2" t="s">
        <v>322</v>
      </c>
      <c r="I4" s="2">
        <v>14.16</v>
      </c>
      <c r="J4" s="2" t="s">
        <v>720</v>
      </c>
      <c r="K4" s="2" t="s">
        <v>354</v>
      </c>
      <c r="L4" s="2" t="s">
        <v>34</v>
      </c>
      <c r="M4" s="2" t="s">
        <v>78</v>
      </c>
      <c r="N4" s="11" t="s">
        <v>379</v>
      </c>
      <c r="O4" s="2" t="s">
        <v>44</v>
      </c>
      <c r="P4" s="2" t="s">
        <v>76</v>
      </c>
      <c r="Q4" s="2" t="s">
        <v>77</v>
      </c>
      <c r="R4" s="9">
        <v>60000000</v>
      </c>
      <c r="S4" s="2" t="s">
        <v>374</v>
      </c>
      <c r="T4" s="2" t="s">
        <v>798</v>
      </c>
      <c r="U4" s="15" t="s">
        <v>615</v>
      </c>
      <c r="V4" s="5" t="s">
        <v>183</v>
      </c>
    </row>
    <row r="5" spans="1:22" ht="160.15" customHeight="1" x14ac:dyDescent="0.25">
      <c r="A5" s="2" t="b">
        <f>ISNUMBER(SEARCH($G$2,Tableau14[[#This Row],[Pays/Région]]))</f>
        <v>1</v>
      </c>
      <c r="B5" s="2" t="b">
        <f>ISNUMBER(SEARCH($H$2,Tableau14[[#This Row],[Paysages et zones protégées dans le paysage (à titre indicatif)]]))</f>
        <v>1</v>
      </c>
      <c r="C5" s="2">
        <v>2</v>
      </c>
      <c r="D5" s="2" t="s">
        <v>80</v>
      </c>
      <c r="E5" s="2" t="s">
        <v>79</v>
      </c>
      <c r="F5" s="2" t="s">
        <v>310</v>
      </c>
      <c r="G5" s="11" t="s">
        <v>313</v>
      </c>
      <c r="H5" s="2" t="s">
        <v>328</v>
      </c>
      <c r="I5" s="2" t="s">
        <v>136</v>
      </c>
      <c r="J5" s="2" t="s">
        <v>723</v>
      </c>
      <c r="K5" s="2" t="s">
        <v>354</v>
      </c>
      <c r="L5" s="2" t="s">
        <v>40</v>
      </c>
      <c r="M5" s="2" t="s">
        <v>133</v>
      </c>
      <c r="N5" s="2" t="s">
        <v>189</v>
      </c>
      <c r="O5" s="2" t="s">
        <v>44</v>
      </c>
      <c r="P5" s="2" t="s">
        <v>82</v>
      </c>
      <c r="Q5" s="2" t="s">
        <v>81</v>
      </c>
      <c r="R5" s="14">
        <v>517000000</v>
      </c>
      <c r="S5" s="2"/>
      <c r="T5" s="2" t="s">
        <v>798</v>
      </c>
      <c r="U5" s="2" t="s">
        <v>375</v>
      </c>
      <c r="V5" s="15" t="s">
        <v>188</v>
      </c>
    </row>
    <row r="6" spans="1:22" ht="179.25" customHeight="1" x14ac:dyDescent="0.25">
      <c r="A6" s="2" t="b">
        <f>ISNUMBER(SEARCH($G$2,Tableau14[[#This Row],[Pays/Région]]))</f>
        <v>1</v>
      </c>
      <c r="B6" s="30" t="b">
        <f>ISNUMBER(SEARCH($H$2,Tableau14[[#This Row],[Paysages et zones protégées dans le paysage (à titre indicatif)]]))</f>
        <v>1</v>
      </c>
      <c r="C6" s="30">
        <v>3</v>
      </c>
      <c r="D6" s="2" t="s">
        <v>504</v>
      </c>
      <c r="E6" s="2" t="s">
        <v>190</v>
      </c>
      <c r="F6" s="2" t="s">
        <v>310</v>
      </c>
      <c r="G6" s="2" t="s">
        <v>314</v>
      </c>
      <c r="H6" s="2" t="s">
        <v>644</v>
      </c>
      <c r="I6" s="2" t="s">
        <v>314</v>
      </c>
      <c r="J6" s="2" t="s">
        <v>935</v>
      </c>
      <c r="K6" s="2" t="s">
        <v>354</v>
      </c>
      <c r="L6" s="2" t="s">
        <v>88</v>
      </c>
      <c r="M6" s="2" t="s">
        <v>98</v>
      </c>
      <c r="N6" s="2" t="s">
        <v>83</v>
      </c>
      <c r="O6" s="2" t="s">
        <v>44</v>
      </c>
      <c r="P6" s="2" t="s">
        <v>101</v>
      </c>
      <c r="Q6" s="2" t="s">
        <v>102</v>
      </c>
      <c r="R6" s="9">
        <v>10000000</v>
      </c>
      <c r="S6" s="2"/>
      <c r="T6" s="2" t="s">
        <v>489</v>
      </c>
      <c r="U6" s="27" t="s">
        <v>191</v>
      </c>
      <c r="V6" s="15" t="s">
        <v>99</v>
      </c>
    </row>
    <row r="7" spans="1:22" ht="171.6" customHeight="1" x14ac:dyDescent="0.25">
      <c r="A7" s="2" t="b">
        <f>ISNUMBER(SEARCH($G$2,Tableau14[[#This Row],[Pays/Région]]))</f>
        <v>1</v>
      </c>
      <c r="B7" s="2" t="b">
        <f>ISNUMBER(SEARCH($H$2,Tableau14[[#This Row],[Paysages et zones protégées dans le paysage (à titre indicatif)]]))</f>
        <v>1</v>
      </c>
      <c r="C7" s="2">
        <v>4</v>
      </c>
      <c r="D7" s="2" t="s">
        <v>504</v>
      </c>
      <c r="E7" s="2" t="s">
        <v>103</v>
      </c>
      <c r="F7" s="2" t="s">
        <v>310</v>
      </c>
      <c r="G7" s="2" t="s">
        <v>314</v>
      </c>
      <c r="H7" s="2" t="s">
        <v>645</v>
      </c>
      <c r="I7" s="2" t="s">
        <v>314</v>
      </c>
      <c r="J7" s="2" t="s">
        <v>935</v>
      </c>
      <c r="K7" s="2" t="s">
        <v>354</v>
      </c>
      <c r="L7" s="2" t="s">
        <v>434</v>
      </c>
      <c r="M7" s="2" t="s">
        <v>365</v>
      </c>
      <c r="N7" s="2" t="s">
        <v>108</v>
      </c>
      <c r="O7" s="2" t="s">
        <v>44</v>
      </c>
      <c r="P7" s="2" t="s">
        <v>385</v>
      </c>
      <c r="Q7" s="2" t="s">
        <v>394</v>
      </c>
      <c r="R7" s="16" t="s">
        <v>401</v>
      </c>
      <c r="S7" s="2" t="s">
        <v>403</v>
      </c>
      <c r="T7" s="2" t="s">
        <v>490</v>
      </c>
      <c r="U7" s="2" t="s">
        <v>192</v>
      </c>
      <c r="V7" s="15" t="s">
        <v>193</v>
      </c>
    </row>
    <row r="8" spans="1:22" ht="258.60000000000002" customHeight="1" x14ac:dyDescent="0.25">
      <c r="A8" s="2" t="b">
        <f>ISNUMBER(SEARCH($G$2,Tableau14[[#This Row],[Pays/Région]]))</f>
        <v>1</v>
      </c>
      <c r="B8" s="2" t="b">
        <f>ISNUMBER(SEARCH($H$2,Tableau14[[#This Row],[Paysages et zones protégées dans le paysage (à titre indicatif)]]))</f>
        <v>1</v>
      </c>
      <c r="C8" s="2">
        <v>5</v>
      </c>
      <c r="D8" s="2" t="s">
        <v>201</v>
      </c>
      <c r="E8" s="2" t="s">
        <v>155</v>
      </c>
      <c r="F8" s="2" t="s">
        <v>310</v>
      </c>
      <c r="G8" s="8" t="s">
        <v>315</v>
      </c>
      <c r="H8" s="2" t="s">
        <v>154</v>
      </c>
      <c r="I8" s="2" t="s">
        <v>202</v>
      </c>
      <c r="J8" s="2" t="s">
        <v>737</v>
      </c>
      <c r="K8" s="2" t="s">
        <v>354</v>
      </c>
      <c r="L8" s="2" t="s">
        <v>31</v>
      </c>
      <c r="M8" s="2" t="s">
        <v>153</v>
      </c>
      <c r="N8" s="2" t="s">
        <v>200</v>
      </c>
      <c r="O8" s="2" t="s">
        <v>44</v>
      </c>
      <c r="P8" s="2" t="s">
        <v>198</v>
      </c>
      <c r="Q8" s="2" t="s">
        <v>199</v>
      </c>
      <c r="R8" s="9">
        <v>6495000</v>
      </c>
      <c r="S8" s="2"/>
      <c r="T8" s="2" t="s">
        <v>491</v>
      </c>
      <c r="U8" s="2" t="s">
        <v>532</v>
      </c>
      <c r="V8" s="15" t="s">
        <v>197</v>
      </c>
    </row>
    <row r="9" spans="1:22" ht="195" x14ac:dyDescent="0.25">
      <c r="A9" s="2" t="b">
        <f>ISNUMBER(SEARCH($G$2,Tableau14[[#This Row],[Pays/Région]]))</f>
        <v>1</v>
      </c>
      <c r="B9" s="2" t="b">
        <f>ISNUMBER(SEARCH($H$2,Tableau14[[#This Row],[Paysages et zones protégées dans le paysage (à titre indicatif)]]))</f>
        <v>1</v>
      </c>
      <c r="C9" s="2">
        <v>6</v>
      </c>
      <c r="D9" s="2" t="s">
        <v>37</v>
      </c>
      <c r="E9" s="2" t="s">
        <v>376</v>
      </c>
      <c r="F9" s="2" t="s">
        <v>310</v>
      </c>
      <c r="G9" s="2" t="s">
        <v>920</v>
      </c>
      <c r="H9" s="2" t="s">
        <v>331</v>
      </c>
      <c r="I9" s="2" t="s">
        <v>216</v>
      </c>
      <c r="J9" s="2" t="s">
        <v>329</v>
      </c>
      <c r="K9" s="2" t="s">
        <v>354</v>
      </c>
      <c r="L9" s="2" t="s">
        <v>68</v>
      </c>
      <c r="M9" s="2" t="s">
        <v>377</v>
      </c>
      <c r="N9" s="2" t="s">
        <v>212</v>
      </c>
      <c r="O9" s="2" t="s">
        <v>44</v>
      </c>
      <c r="P9" s="2" t="s">
        <v>213</v>
      </c>
      <c r="Q9" s="2" t="s">
        <v>214</v>
      </c>
      <c r="R9" s="9">
        <v>10000000</v>
      </c>
      <c r="S9" s="2"/>
      <c r="T9" s="2" t="s">
        <v>215</v>
      </c>
      <c r="U9" s="2"/>
      <c r="V9" s="2" t="s">
        <v>211</v>
      </c>
    </row>
    <row r="10" spans="1:22" ht="190.9" customHeight="1" x14ac:dyDescent="0.25">
      <c r="A10" s="2" t="b">
        <f>ISNUMBER(SEARCH($G$2,Tableau14[[#This Row],[Pays/Région]]))</f>
        <v>1</v>
      </c>
      <c r="B10" s="30" t="b">
        <f>ISNUMBER(SEARCH($H$2,Tableau14[[#This Row],[Paysages et zones protégées dans le paysage (à titre indicatif)]]))</f>
        <v>1</v>
      </c>
      <c r="C10" s="30">
        <v>7</v>
      </c>
      <c r="D10" s="2" t="s">
        <v>37</v>
      </c>
      <c r="E10" s="2" t="s">
        <v>160</v>
      </c>
      <c r="F10" s="2" t="s">
        <v>310</v>
      </c>
      <c r="G10" s="2" t="s">
        <v>312</v>
      </c>
      <c r="H10" s="2" t="s">
        <v>332</v>
      </c>
      <c r="I10" s="2">
        <v>6</v>
      </c>
      <c r="J10" s="2" t="s">
        <v>662</v>
      </c>
      <c r="K10" s="2" t="s">
        <v>354</v>
      </c>
      <c r="L10" s="2" t="s">
        <v>111</v>
      </c>
      <c r="M10" s="2" t="s">
        <v>161</v>
      </c>
      <c r="N10" s="2" t="s">
        <v>204</v>
      </c>
      <c r="O10" s="2" t="s">
        <v>44</v>
      </c>
      <c r="P10" s="2" t="s">
        <v>218</v>
      </c>
      <c r="Q10" s="2" t="s">
        <v>219</v>
      </c>
      <c r="R10" s="9">
        <v>2125000</v>
      </c>
      <c r="S10" s="2"/>
      <c r="T10" s="2"/>
      <c r="U10" s="15" t="s">
        <v>217</v>
      </c>
      <c r="V10" s="2"/>
    </row>
    <row r="11" spans="1:22" ht="97.15" customHeight="1" x14ac:dyDescent="0.25">
      <c r="A11" s="2" t="b">
        <f>ISNUMBER(SEARCH($G$2,Tableau14[[#This Row],[Pays/Région]]))</f>
        <v>1</v>
      </c>
      <c r="B11" s="2" t="b">
        <f>ISNUMBER(SEARCH($H$2,Tableau14[[#This Row],[Paysages et zones protégées dans le paysage (à titre indicatif)]]))</f>
        <v>1</v>
      </c>
      <c r="C11" s="2">
        <v>8</v>
      </c>
      <c r="D11" s="2" t="s">
        <v>163</v>
      </c>
      <c r="E11" s="2" t="s">
        <v>162</v>
      </c>
      <c r="F11" s="2" t="s">
        <v>310</v>
      </c>
      <c r="G11" s="2" t="s">
        <v>620</v>
      </c>
      <c r="H11" s="2" t="s">
        <v>343</v>
      </c>
      <c r="I11" s="2" t="s">
        <v>314</v>
      </c>
      <c r="J11" s="2" t="s">
        <v>935</v>
      </c>
      <c r="K11" s="2" t="s">
        <v>354</v>
      </c>
      <c r="L11" s="2" t="s">
        <v>164</v>
      </c>
      <c r="M11" s="2" t="s">
        <v>165</v>
      </c>
      <c r="N11" s="2" t="s">
        <v>35</v>
      </c>
      <c r="O11" s="2" t="s">
        <v>44</v>
      </c>
      <c r="P11" s="2" t="s">
        <v>166</v>
      </c>
      <c r="Q11" s="2" t="s">
        <v>167</v>
      </c>
      <c r="R11" s="9">
        <v>205000000</v>
      </c>
      <c r="S11" s="2" t="s">
        <v>494</v>
      </c>
      <c r="T11" s="2" t="s">
        <v>221</v>
      </c>
      <c r="U11" s="2" t="s">
        <v>220</v>
      </c>
      <c r="V11" s="2"/>
    </row>
    <row r="12" spans="1:22" ht="129.6" customHeight="1" x14ac:dyDescent="0.25">
      <c r="A12" s="2" t="b">
        <f>ISNUMBER(SEARCH($G$2,Tableau14[[#This Row],[Pays/Région]]))</f>
        <v>1</v>
      </c>
      <c r="B12" s="2" t="b">
        <f>ISNUMBER(SEARCH($H$2,Tableau14[[#This Row],[Paysages et zones protégées dans le paysage (à titre indicatif)]]))</f>
        <v>1</v>
      </c>
      <c r="C12" s="2">
        <v>9</v>
      </c>
      <c r="D12" s="2" t="s">
        <v>790</v>
      </c>
      <c r="E12" s="11" t="s">
        <v>138</v>
      </c>
      <c r="F12" s="2" t="s">
        <v>310</v>
      </c>
      <c r="G12" s="11" t="s">
        <v>312</v>
      </c>
      <c r="H12" s="11" t="s">
        <v>334</v>
      </c>
      <c r="I12" s="11">
        <v>16</v>
      </c>
      <c r="J12" s="11" t="s">
        <v>739</v>
      </c>
      <c r="K12" s="2" t="s">
        <v>355</v>
      </c>
      <c r="L12" s="2" t="s">
        <v>823</v>
      </c>
      <c r="M12" s="11" t="s">
        <v>366</v>
      </c>
      <c r="N12" s="2" t="s">
        <v>35</v>
      </c>
      <c r="O12" s="2" t="s">
        <v>139</v>
      </c>
      <c r="P12" s="2" t="s">
        <v>140</v>
      </c>
      <c r="Q12" s="2" t="s">
        <v>141</v>
      </c>
      <c r="R12" s="9">
        <v>23100000</v>
      </c>
      <c r="S12" s="11"/>
      <c r="T12" s="11" t="s">
        <v>335</v>
      </c>
      <c r="U12" s="15" t="s">
        <v>42</v>
      </c>
      <c r="V12" s="2"/>
    </row>
    <row r="13" spans="1:22" ht="75" x14ac:dyDescent="0.25">
      <c r="A13" s="2" t="b">
        <f>ISNUMBER(SEARCH($G$2,Tableau14[[#This Row],[Pays/Région]]))</f>
        <v>1</v>
      </c>
      <c r="B13" s="2" t="b">
        <f>ISNUMBER(SEARCH($H$2,Tableau14[[#This Row],[Paysages et zones protégées dans le paysage (à titre indicatif)]]))</f>
        <v>1</v>
      </c>
      <c r="C13" s="2">
        <v>10</v>
      </c>
      <c r="D13" s="11" t="s">
        <v>137</v>
      </c>
      <c r="E13" s="2" t="s">
        <v>17</v>
      </c>
      <c r="F13" s="2" t="s">
        <v>310</v>
      </c>
      <c r="G13" s="11" t="s">
        <v>312</v>
      </c>
      <c r="H13" s="2" t="s">
        <v>334</v>
      </c>
      <c r="I13" s="2">
        <v>16</v>
      </c>
      <c r="J13" s="11" t="s">
        <v>739</v>
      </c>
      <c r="K13" s="2" t="s">
        <v>355</v>
      </c>
      <c r="L13" s="2" t="s">
        <v>41</v>
      </c>
      <c r="M13" s="11" t="s">
        <v>367</v>
      </c>
      <c r="N13" s="2" t="s">
        <v>37</v>
      </c>
      <c r="O13" s="11" t="s">
        <v>380</v>
      </c>
      <c r="P13" s="11" t="s">
        <v>386</v>
      </c>
      <c r="Q13" s="11" t="s">
        <v>395</v>
      </c>
      <c r="R13" s="9">
        <v>12000000</v>
      </c>
      <c r="S13" s="2"/>
      <c r="T13" s="2"/>
      <c r="U13" s="15" t="s">
        <v>180</v>
      </c>
      <c r="V13" s="2"/>
    </row>
    <row r="14" spans="1:22" ht="256.89999999999998" customHeight="1" x14ac:dyDescent="0.25">
      <c r="A14" s="2" t="b">
        <f>ISNUMBER(SEARCH($G$2,Tableau14[[#This Row],[Pays/Région]]))</f>
        <v>1</v>
      </c>
      <c r="B14" s="2" t="b">
        <f>ISNUMBER(SEARCH($H$2,Tableau14[[#This Row],[Paysages et zones protégées dans le paysage (à titre indicatif)]]))</f>
        <v>1</v>
      </c>
      <c r="C14" s="2">
        <v>11</v>
      </c>
      <c r="D14" s="2" t="s">
        <v>910</v>
      </c>
      <c r="E14" s="2" t="s">
        <v>448</v>
      </c>
      <c r="F14" s="2" t="s">
        <v>310</v>
      </c>
      <c r="G14" s="2" t="s">
        <v>443</v>
      </c>
      <c r="H14" s="2" t="s">
        <v>444</v>
      </c>
      <c r="I14" s="2" t="s">
        <v>445</v>
      </c>
      <c r="J14" s="2" t="s">
        <v>446</v>
      </c>
      <c r="K14" s="2" t="s">
        <v>355</v>
      </c>
      <c r="L14" s="2"/>
      <c r="M14" s="2" t="s">
        <v>449</v>
      </c>
      <c r="N14" s="2" t="s">
        <v>450</v>
      </c>
      <c r="O14" s="2" t="s">
        <v>451</v>
      </c>
      <c r="P14" s="2" t="s">
        <v>452</v>
      </c>
      <c r="Q14" s="2" t="s">
        <v>453</v>
      </c>
      <c r="R14" s="4"/>
      <c r="S14" s="2" t="s">
        <v>469</v>
      </c>
      <c r="T14" s="3" t="s">
        <v>492</v>
      </c>
      <c r="U14" s="15" t="s">
        <v>447</v>
      </c>
      <c r="V14" s="2"/>
    </row>
    <row r="15" spans="1:22" ht="180" x14ac:dyDescent="0.25">
      <c r="A15" s="2" t="b">
        <f>ISNUMBER(SEARCH($G$2,Tableau14[[#This Row],[Pays/Région]]))</f>
        <v>1</v>
      </c>
      <c r="B15" s="2" t="b">
        <f>ISNUMBER(SEARCH($H$2,Tableau14[[#This Row],[Paysages et zones protégées dans le paysage (à titre indicatif)]]))</f>
        <v>1</v>
      </c>
      <c r="C15" s="2">
        <v>12</v>
      </c>
      <c r="D15" s="2" t="s">
        <v>504</v>
      </c>
      <c r="E15" s="8" t="s">
        <v>661</v>
      </c>
      <c r="F15" s="2" t="s">
        <v>310</v>
      </c>
      <c r="G15" s="8" t="s">
        <v>868</v>
      </c>
      <c r="H15" s="8" t="s">
        <v>659</v>
      </c>
      <c r="I15" s="2" t="s">
        <v>660</v>
      </c>
      <c r="J15" s="8" t="s">
        <v>740</v>
      </c>
      <c r="K15" s="2" t="s">
        <v>355</v>
      </c>
      <c r="L15" s="2" t="s">
        <v>40</v>
      </c>
      <c r="M15" s="8" t="s">
        <v>368</v>
      </c>
      <c r="N15" s="2" t="s">
        <v>621</v>
      </c>
      <c r="O15" s="2" t="s">
        <v>381</v>
      </c>
      <c r="P15" s="2" t="s">
        <v>387</v>
      </c>
      <c r="Q15" s="2" t="s">
        <v>396</v>
      </c>
      <c r="R15" s="9">
        <v>41000000</v>
      </c>
      <c r="S15" s="10" t="s">
        <v>784</v>
      </c>
      <c r="T15" s="8" t="s">
        <v>126</v>
      </c>
      <c r="U15" s="15" t="s">
        <v>616</v>
      </c>
      <c r="V15" s="2"/>
    </row>
    <row r="16" spans="1:22" ht="250.15" customHeight="1" x14ac:dyDescent="0.25">
      <c r="A16" s="2" t="b">
        <f>ISNUMBER(SEARCH($G$2,Tableau14[[#This Row],[Pays/Région]]))</f>
        <v>1</v>
      </c>
      <c r="B16" s="2" t="b">
        <f>ISNUMBER(SEARCH($H$2,Tableau14[[#This Row],[Paysages et zones protégées dans le paysage (à titre indicatif)]]))</f>
        <v>1</v>
      </c>
      <c r="C16" s="2">
        <v>13</v>
      </c>
      <c r="D16" s="2" t="s">
        <v>504</v>
      </c>
      <c r="E16" s="12" t="s">
        <v>60</v>
      </c>
      <c r="F16" s="12" t="s">
        <v>311</v>
      </c>
      <c r="G16" s="12" t="s">
        <v>316</v>
      </c>
      <c r="H16" s="12" t="s">
        <v>345</v>
      </c>
      <c r="I16" s="2" t="s">
        <v>64</v>
      </c>
      <c r="J16" s="12" t="s">
        <v>742</v>
      </c>
      <c r="K16" s="2" t="s">
        <v>355</v>
      </c>
      <c r="L16" s="2" t="s">
        <v>88</v>
      </c>
      <c r="M16" s="12" t="s">
        <v>433</v>
      </c>
      <c r="N16" s="2" t="s">
        <v>918</v>
      </c>
      <c r="O16" s="12" t="s">
        <v>382</v>
      </c>
      <c r="P16" s="12" t="s">
        <v>388</v>
      </c>
      <c r="Q16" s="12" t="s">
        <v>397</v>
      </c>
      <c r="R16" s="9">
        <v>59000000</v>
      </c>
      <c r="S16" s="13" t="s">
        <v>323</v>
      </c>
      <c r="T16" s="5" t="s">
        <v>324</v>
      </c>
      <c r="U16" s="15" t="s">
        <v>617</v>
      </c>
      <c r="V16" s="2"/>
    </row>
    <row r="17" spans="1:22" ht="206.45" customHeight="1" x14ac:dyDescent="0.25">
      <c r="A17" s="2" t="b">
        <f>ISNUMBER(SEARCH($G$2,Tableau14[[#This Row],[Pays/Région]]))</f>
        <v>1</v>
      </c>
      <c r="B17" s="2" t="b">
        <f>ISNUMBER(SEARCH($H$2,Tableau14[[#This Row],[Paysages et zones protégées dans le paysage (à titre indicatif)]]))</f>
        <v>1</v>
      </c>
      <c r="C17" s="2">
        <v>14</v>
      </c>
      <c r="D17" s="2" t="s">
        <v>504</v>
      </c>
      <c r="E17" s="2" t="s">
        <v>70</v>
      </c>
      <c r="F17" s="2" t="s">
        <v>310</v>
      </c>
      <c r="G17" s="11" t="s">
        <v>312</v>
      </c>
      <c r="H17" s="2" t="s">
        <v>30</v>
      </c>
      <c r="I17" s="2">
        <v>14.16</v>
      </c>
      <c r="J17" s="2" t="s">
        <v>720</v>
      </c>
      <c r="K17" s="2" t="s">
        <v>355</v>
      </c>
      <c r="L17" s="2" t="s">
        <v>31</v>
      </c>
      <c r="M17" s="2" t="s">
        <v>33</v>
      </c>
      <c r="N17" s="2" t="s">
        <v>32</v>
      </c>
      <c r="O17" s="2" t="s">
        <v>75</v>
      </c>
      <c r="P17" s="2" t="s">
        <v>74</v>
      </c>
      <c r="Q17" s="2" t="s">
        <v>75</v>
      </c>
      <c r="R17" s="9">
        <v>3000000</v>
      </c>
      <c r="S17" s="2"/>
      <c r="T17" s="2"/>
      <c r="U17" s="2" t="s">
        <v>72</v>
      </c>
      <c r="V17" s="2" t="s">
        <v>73</v>
      </c>
    </row>
    <row r="18" spans="1:22" ht="255" x14ac:dyDescent="0.25">
      <c r="A18" s="2" t="b">
        <f>ISNUMBER(SEARCH($G$2,Tableau14[[#This Row],[Pays/Région]]))</f>
        <v>1</v>
      </c>
      <c r="B18" s="2" t="b">
        <f>ISNUMBER(SEARCH($H$2,Tableau14[[#This Row],[Paysages et zones protégées dans le paysage (à titre indicatif)]]))</f>
        <v>1</v>
      </c>
      <c r="C18" s="2">
        <v>15</v>
      </c>
      <c r="D18" s="2" t="s">
        <v>504</v>
      </c>
      <c r="E18" s="2" t="s">
        <v>360</v>
      </c>
      <c r="F18" s="2" t="s">
        <v>310</v>
      </c>
      <c r="G18" s="2" t="s">
        <v>314</v>
      </c>
      <c r="H18" s="2" t="s">
        <v>470</v>
      </c>
      <c r="I18" s="2" t="s">
        <v>135</v>
      </c>
      <c r="J18" s="2" t="s">
        <v>735</v>
      </c>
      <c r="K18" s="2" t="s">
        <v>355</v>
      </c>
      <c r="L18" s="2" t="s">
        <v>89</v>
      </c>
      <c r="M18" s="2" t="s">
        <v>369</v>
      </c>
      <c r="N18" s="2" t="s">
        <v>95</v>
      </c>
      <c r="O18" s="2" t="s">
        <v>383</v>
      </c>
      <c r="P18" s="2" t="s">
        <v>389</v>
      </c>
      <c r="Q18" s="2" t="s">
        <v>398</v>
      </c>
      <c r="R18" s="9">
        <v>15000000</v>
      </c>
      <c r="S18" s="2"/>
      <c r="T18" s="2" t="s">
        <v>493</v>
      </c>
      <c r="U18" s="15" t="s">
        <v>100</v>
      </c>
      <c r="V18" s="2" t="s">
        <v>91</v>
      </c>
    </row>
    <row r="19" spans="1:22" ht="202.9" customHeight="1" x14ac:dyDescent="0.25">
      <c r="A19" s="2" t="b">
        <f>ISNUMBER(SEARCH($G$2,Tableau14[[#This Row],[Pays/Région]]))</f>
        <v>1</v>
      </c>
      <c r="B19" s="2" t="b">
        <f>ISNUMBER(SEARCH($H$2,Tableau14[[#This Row],[Paysages et zones protégées dans le paysage (à titre indicatif)]]))</f>
        <v>1</v>
      </c>
      <c r="C19" s="2">
        <v>16</v>
      </c>
      <c r="D19" s="2" t="s">
        <v>145</v>
      </c>
      <c r="E19" s="2" t="s">
        <v>142</v>
      </c>
      <c r="F19" s="2" t="s">
        <v>310</v>
      </c>
      <c r="G19" s="8" t="s">
        <v>315</v>
      </c>
      <c r="H19" s="2" t="s">
        <v>336</v>
      </c>
      <c r="I19" s="2" t="s">
        <v>314</v>
      </c>
      <c r="J19" s="2" t="s">
        <v>935</v>
      </c>
      <c r="K19" s="2" t="s">
        <v>355</v>
      </c>
      <c r="L19" s="2" t="s">
        <v>143</v>
      </c>
      <c r="M19" s="2" t="s">
        <v>144</v>
      </c>
      <c r="N19" s="2" t="s">
        <v>148</v>
      </c>
      <c r="O19" s="2" t="s">
        <v>147</v>
      </c>
      <c r="P19" s="2" t="s">
        <v>149</v>
      </c>
      <c r="Q19" s="2" t="s">
        <v>150</v>
      </c>
      <c r="R19" s="4" t="s">
        <v>146</v>
      </c>
      <c r="S19" s="2" t="s">
        <v>495</v>
      </c>
      <c r="T19" s="2" t="s">
        <v>196</v>
      </c>
      <c r="U19" s="2" t="s">
        <v>337</v>
      </c>
      <c r="V19" s="2"/>
    </row>
    <row r="20" spans="1:22" ht="122.45" customHeight="1" x14ac:dyDescent="0.25">
      <c r="A20" s="2" t="b">
        <f>ISNUMBER(SEARCH($G$2,Tableau14[[#This Row],[Pays/Région]]))</f>
        <v>1</v>
      </c>
      <c r="B20" s="2" t="b">
        <f>ISNUMBER(SEARCH($H$2,Tableau14[[#This Row],[Paysages et zones protégées dans le paysage (à titre indicatif)]]))</f>
        <v>1</v>
      </c>
      <c r="C20" s="2">
        <v>17</v>
      </c>
      <c r="D20" s="2" t="s">
        <v>225</v>
      </c>
      <c r="E20" s="2" t="s">
        <v>226</v>
      </c>
      <c r="F20" s="2" t="s">
        <v>310</v>
      </c>
      <c r="G20" s="2" t="s">
        <v>317</v>
      </c>
      <c r="H20" s="2" t="s">
        <v>411</v>
      </c>
      <c r="I20" s="2" t="s">
        <v>922</v>
      </c>
      <c r="J20" s="2" t="s">
        <v>921</v>
      </c>
      <c r="K20" s="2" t="s">
        <v>355</v>
      </c>
      <c r="L20" s="2" t="s">
        <v>227</v>
      </c>
      <c r="M20" s="2" t="s">
        <v>414</v>
      </c>
      <c r="N20" s="2" t="s">
        <v>228</v>
      </c>
      <c r="O20" s="2" t="s">
        <v>430</v>
      </c>
      <c r="P20" s="2" t="s">
        <v>431</v>
      </c>
      <c r="Q20" s="2" t="s">
        <v>432</v>
      </c>
      <c r="R20" s="14">
        <v>27000000</v>
      </c>
      <c r="S20" s="2"/>
      <c r="T20" s="2"/>
      <c r="U20" s="2" t="s">
        <v>410</v>
      </c>
      <c r="V20" s="2"/>
    </row>
    <row r="21" spans="1:22" ht="169.15" customHeight="1" x14ac:dyDescent="0.25">
      <c r="A21" s="2" t="b">
        <f>ISNUMBER(SEARCH($G$2,Tableau14[[#This Row],[Pays/Région]]))</f>
        <v>1</v>
      </c>
      <c r="B21" s="2" t="b">
        <f>ISNUMBER(SEARCH($H$2,Tableau14[[#This Row],[Paysages et zones protégées dans le paysage (à titre indicatif)]]))</f>
        <v>1</v>
      </c>
      <c r="C21" s="2">
        <v>18</v>
      </c>
      <c r="D21" s="11" t="s">
        <v>11</v>
      </c>
      <c r="E21" s="11" t="s">
        <v>14</v>
      </c>
      <c r="F21" s="2" t="s">
        <v>310</v>
      </c>
      <c r="G21" s="11" t="s">
        <v>313</v>
      </c>
      <c r="H21" s="11" t="s">
        <v>325</v>
      </c>
      <c r="I21" s="11" t="s">
        <v>56</v>
      </c>
      <c r="J21" s="11" t="s">
        <v>738</v>
      </c>
      <c r="K21" s="2" t="s">
        <v>355</v>
      </c>
      <c r="L21" s="2" t="s">
        <v>40</v>
      </c>
      <c r="M21" s="11" t="s">
        <v>370</v>
      </c>
      <c r="N21" s="2" t="s">
        <v>39</v>
      </c>
      <c r="O21" s="2" t="s">
        <v>384</v>
      </c>
      <c r="P21" s="2" t="s">
        <v>44</v>
      </c>
      <c r="Q21" s="2" t="s">
        <v>399</v>
      </c>
      <c r="R21" s="9">
        <v>52500000</v>
      </c>
      <c r="S21" s="11" t="s">
        <v>404</v>
      </c>
      <c r="T21" s="2"/>
      <c r="U21" s="2" t="s">
        <v>326</v>
      </c>
      <c r="V21" s="2"/>
    </row>
    <row r="22" spans="1:22" ht="124.15" customHeight="1" x14ac:dyDescent="0.25">
      <c r="A22" s="2" t="b">
        <f>ISNUMBER(SEARCH($G$2,Tableau14[[#This Row],[Pays/Région]]))</f>
        <v>1</v>
      </c>
      <c r="B22" s="2" t="b">
        <f>ISNUMBER(SEARCH($H$2,Tableau14[[#This Row],[Paysages et zones protégées dans le paysage (à titre indicatif)]]))</f>
        <v>1</v>
      </c>
      <c r="C22" s="2">
        <v>19</v>
      </c>
      <c r="D22" s="2" t="s">
        <v>504</v>
      </c>
      <c r="E22" s="11" t="s">
        <v>66</v>
      </c>
      <c r="F22" s="2" t="s">
        <v>310</v>
      </c>
      <c r="G22" s="2" t="s">
        <v>314</v>
      </c>
      <c r="H22" s="11" t="s">
        <v>643</v>
      </c>
      <c r="I22" s="2" t="s">
        <v>314</v>
      </c>
      <c r="J22" s="11" t="s">
        <v>936</v>
      </c>
      <c r="K22" s="2" t="s">
        <v>355</v>
      </c>
      <c r="L22" s="2" t="s">
        <v>68</v>
      </c>
      <c r="M22" s="11" t="s">
        <v>67</v>
      </c>
      <c r="N22" s="2" t="s">
        <v>181</v>
      </c>
      <c r="O22" s="2" t="s">
        <v>44</v>
      </c>
      <c r="P22" s="2" t="s">
        <v>44</v>
      </c>
      <c r="Q22" s="2" t="s">
        <v>69</v>
      </c>
      <c r="R22" s="9">
        <v>8000000</v>
      </c>
      <c r="S22" s="4"/>
      <c r="T22" s="11" t="s">
        <v>618</v>
      </c>
      <c r="U22" s="5" t="s">
        <v>182</v>
      </c>
      <c r="V22" s="2"/>
    </row>
    <row r="23" spans="1:22" ht="129" customHeight="1" x14ac:dyDescent="0.25">
      <c r="A23" s="2" t="b">
        <f>ISNUMBER(SEARCH($G$2,Tableau14[[#This Row],[Pays/Région]]))</f>
        <v>1</v>
      </c>
      <c r="B23" s="2" t="b">
        <f>ISNUMBER(SEARCH($H$2,Tableau14[[#This Row],[Paysages et zones protégées dans le paysage (à titre indicatif)]]))</f>
        <v>1</v>
      </c>
      <c r="C23" s="2">
        <v>20</v>
      </c>
      <c r="D23" s="2" t="s">
        <v>504</v>
      </c>
      <c r="E23" s="2" t="s">
        <v>123</v>
      </c>
      <c r="F23" s="2" t="s">
        <v>310</v>
      </c>
      <c r="G23" s="2" t="s">
        <v>314</v>
      </c>
      <c r="H23" s="11" t="s">
        <v>646</v>
      </c>
      <c r="I23" s="2" t="s">
        <v>314</v>
      </c>
      <c r="J23" s="2" t="s">
        <v>935</v>
      </c>
      <c r="K23" s="2" t="s">
        <v>355</v>
      </c>
      <c r="L23" s="2" t="s">
        <v>122</v>
      </c>
      <c r="M23" s="2" t="s">
        <v>121</v>
      </c>
      <c r="N23" s="2" t="s">
        <v>923</v>
      </c>
      <c r="O23" s="2" t="s">
        <v>44</v>
      </c>
      <c r="P23" s="2" t="s">
        <v>44</v>
      </c>
      <c r="Q23" s="2" t="s">
        <v>187</v>
      </c>
      <c r="R23" s="9">
        <v>4500000</v>
      </c>
      <c r="S23" s="19"/>
      <c r="T23" s="25" t="s">
        <v>441</v>
      </c>
      <c r="U23" s="2"/>
      <c r="V23" s="15" t="s">
        <v>186</v>
      </c>
    </row>
    <row r="24" spans="1:22" ht="75" x14ac:dyDescent="0.25">
      <c r="A24" s="2" t="b">
        <f>ISNUMBER(SEARCH($G$2,Tableau14[[#This Row],[Pays/Région]]))</f>
        <v>1</v>
      </c>
      <c r="B24" s="2" t="b">
        <f>ISNUMBER(SEARCH($H$2,Tableau14[[#This Row],[Paysages et zones protégées dans le paysage (à titre indicatif)]]))</f>
        <v>1</v>
      </c>
      <c r="C24" s="2">
        <v>21</v>
      </c>
      <c r="D24" s="2" t="s">
        <v>175</v>
      </c>
      <c r="E24" s="2" t="s">
        <v>361</v>
      </c>
      <c r="F24" s="2" t="s">
        <v>310</v>
      </c>
      <c r="G24" s="2"/>
      <c r="H24" s="2" t="s">
        <v>333</v>
      </c>
      <c r="I24" s="2">
        <v>6</v>
      </c>
      <c r="J24" s="2" t="s">
        <v>884</v>
      </c>
      <c r="K24" s="2" t="s">
        <v>355</v>
      </c>
      <c r="L24" s="2" t="s">
        <v>68</v>
      </c>
      <c r="M24" s="2" t="s">
        <v>177</v>
      </c>
      <c r="N24" s="2" t="s">
        <v>500</v>
      </c>
      <c r="O24" s="2" t="s">
        <v>179</v>
      </c>
      <c r="P24" s="2" t="s">
        <v>44</v>
      </c>
      <c r="Q24" s="2" t="s">
        <v>178</v>
      </c>
      <c r="R24" s="14">
        <v>6300000</v>
      </c>
      <c r="S24" s="2"/>
      <c r="T24" s="2"/>
      <c r="U24" s="2"/>
      <c r="V24" s="15" t="s">
        <v>222</v>
      </c>
    </row>
    <row r="25" spans="1:22" ht="105" x14ac:dyDescent="0.25">
      <c r="A25" s="2" t="b">
        <f>ISNUMBER(SEARCH($G$2,Tableau14[[#This Row],[Pays/Région]]))</f>
        <v>1</v>
      </c>
      <c r="B25" s="2" t="b">
        <f>ISNUMBER(SEARCH($H$2,Tableau14[[#This Row],[Paysages et zones protégées dans le paysage (à titre indicatif)]]))</f>
        <v>1</v>
      </c>
      <c r="C25" s="2">
        <v>22</v>
      </c>
      <c r="D25" s="2" t="s">
        <v>795</v>
      </c>
      <c r="E25" s="2" t="s">
        <v>417</v>
      </c>
      <c r="F25" s="2" t="s">
        <v>310</v>
      </c>
      <c r="G25" s="2" t="s">
        <v>312</v>
      </c>
      <c r="H25" s="2" t="s">
        <v>36</v>
      </c>
      <c r="I25" s="2" t="s">
        <v>172</v>
      </c>
      <c r="J25" s="2" t="s">
        <v>720</v>
      </c>
      <c r="K25" s="2" t="s">
        <v>356</v>
      </c>
      <c r="L25" s="2" t="s">
        <v>111</v>
      </c>
      <c r="M25" s="2" t="s">
        <v>113</v>
      </c>
      <c r="N25" s="2" t="s">
        <v>114</v>
      </c>
      <c r="O25" s="2" t="s">
        <v>44</v>
      </c>
      <c r="P25" s="2" t="s">
        <v>115</v>
      </c>
      <c r="Q25" s="2" t="s">
        <v>171</v>
      </c>
      <c r="R25" s="9">
        <v>78000000</v>
      </c>
      <c r="S25" s="2"/>
      <c r="T25" s="2"/>
      <c r="U25" s="2"/>
      <c r="V25" s="2"/>
    </row>
    <row r="26" spans="1:22" ht="139.9" customHeight="1" x14ac:dyDescent="0.25">
      <c r="A26" s="2" t="b">
        <f>ISNUMBER(SEARCH($G$2,Tableau14[[#This Row],[Pays/Région]]))</f>
        <v>1</v>
      </c>
      <c r="B26" s="2" t="b">
        <f>ISNUMBER(SEARCH($H$2,Tableau14[[#This Row],[Paysages et zones protégées dans le paysage (à titre indicatif)]]))</f>
        <v>1</v>
      </c>
      <c r="C26" s="2">
        <v>23</v>
      </c>
      <c r="D26" s="2" t="s">
        <v>795</v>
      </c>
      <c r="E26" s="11" t="s">
        <v>788</v>
      </c>
      <c r="F26" s="2" t="s">
        <v>310</v>
      </c>
      <c r="G26" s="11" t="s">
        <v>318</v>
      </c>
      <c r="H26" s="11" t="s">
        <v>418</v>
      </c>
      <c r="I26" s="2" t="s">
        <v>58</v>
      </c>
      <c r="J26" s="11" t="s">
        <v>718</v>
      </c>
      <c r="K26" s="2" t="s">
        <v>356</v>
      </c>
      <c r="L26" s="2" t="s">
        <v>786</v>
      </c>
      <c r="M26" s="2" t="s">
        <v>371</v>
      </c>
      <c r="N26" s="2" t="s">
        <v>423</v>
      </c>
      <c r="O26" s="2" t="s">
        <v>44</v>
      </c>
      <c r="P26" s="2" t="s">
        <v>419</v>
      </c>
      <c r="Q26" s="11" t="s">
        <v>420</v>
      </c>
      <c r="R26" s="9" t="s">
        <v>785</v>
      </c>
      <c r="S26" s="4" t="s">
        <v>787</v>
      </c>
      <c r="T26" s="15" t="s">
        <v>797</v>
      </c>
      <c r="U26" s="15" t="s">
        <v>327</v>
      </c>
      <c r="V26" s="2"/>
    </row>
    <row r="27" spans="1:22" ht="134.44999999999999" customHeight="1" x14ac:dyDescent="0.25">
      <c r="A27" s="2" t="b">
        <f>ISNUMBER(SEARCH($G$2,Tableau14[[#This Row],[Pays/Région]]))</f>
        <v>1</v>
      </c>
      <c r="B27" s="2" t="b">
        <f>ISNUMBER(SEARCH($H$2,Tableau14[[#This Row],[Paysages et zones protégées dans le paysage (à titre indicatif)]]))</f>
        <v>1</v>
      </c>
      <c r="C27" s="2">
        <v>24</v>
      </c>
      <c r="D27" s="2" t="s">
        <v>504</v>
      </c>
      <c r="E27" s="11" t="s">
        <v>789</v>
      </c>
      <c r="F27" s="2" t="s">
        <v>310</v>
      </c>
      <c r="G27" s="11" t="s">
        <v>312</v>
      </c>
      <c r="H27" s="11" t="s">
        <v>338</v>
      </c>
      <c r="I27" s="2">
        <v>14.16</v>
      </c>
      <c r="J27" s="2" t="s">
        <v>720</v>
      </c>
      <c r="K27" s="2" t="s">
        <v>356</v>
      </c>
      <c r="L27" s="2" t="s">
        <v>90</v>
      </c>
      <c r="M27" s="11" t="s">
        <v>152</v>
      </c>
      <c r="N27" s="2" t="s">
        <v>421</v>
      </c>
      <c r="O27" s="2" t="s">
        <v>44</v>
      </c>
      <c r="P27" s="11" t="s">
        <v>170</v>
      </c>
      <c r="Q27" s="11" t="s">
        <v>169</v>
      </c>
      <c r="R27" s="9">
        <v>10000000</v>
      </c>
      <c r="S27" s="4" t="s">
        <v>497</v>
      </c>
      <c r="T27" s="15" t="s">
        <v>496</v>
      </c>
      <c r="U27" s="2"/>
      <c r="V27" s="2"/>
    </row>
    <row r="28" spans="1:22" ht="196.9" customHeight="1" x14ac:dyDescent="0.25">
      <c r="A28" s="2" t="b">
        <f>ISNUMBER(SEARCH($G$2,Tableau14[[#This Row],[Pays/Région]]))</f>
        <v>1</v>
      </c>
      <c r="B28" s="2" t="b">
        <f>ISNUMBER(SEARCH($H$2,Tableau14[[#This Row],[Paysages et zones protégées dans le paysage (à titre indicatif)]]))</f>
        <v>1</v>
      </c>
      <c r="C28" s="2">
        <v>25</v>
      </c>
      <c r="D28" s="2" t="s">
        <v>911</v>
      </c>
      <c r="E28" s="2" t="s">
        <v>362</v>
      </c>
      <c r="F28" s="2" t="s">
        <v>310</v>
      </c>
      <c r="G28" s="11" t="s">
        <v>315</v>
      </c>
      <c r="H28" s="2" t="s">
        <v>339</v>
      </c>
      <c r="I28" s="2" t="s">
        <v>132</v>
      </c>
      <c r="J28" s="2" t="s">
        <v>721</v>
      </c>
      <c r="K28" s="2" t="s">
        <v>356</v>
      </c>
      <c r="L28" s="2" t="s">
        <v>68</v>
      </c>
      <c r="M28" s="2" t="s">
        <v>372</v>
      </c>
      <c r="N28" s="2" t="s">
        <v>85</v>
      </c>
      <c r="O28" s="2" t="s">
        <v>44</v>
      </c>
      <c r="P28" s="2" t="s">
        <v>390</v>
      </c>
      <c r="Q28" s="2" t="s">
        <v>44</v>
      </c>
      <c r="R28" s="9">
        <v>12000000</v>
      </c>
      <c r="S28" s="2"/>
      <c r="T28" s="2" t="s">
        <v>194</v>
      </c>
      <c r="U28" s="2"/>
      <c r="V28" s="20" t="s">
        <v>340</v>
      </c>
    </row>
    <row r="29" spans="1:22" ht="75" x14ac:dyDescent="0.25">
      <c r="A29" s="2" t="b">
        <f>ISNUMBER(SEARCH($G$2,Tableau14[[#This Row],[Pays/Région]]))</f>
        <v>1</v>
      </c>
      <c r="B29" s="2" t="b">
        <f>ISNUMBER(SEARCH($H$2,Tableau14[[#This Row],[Paysages et zones protégées dans le paysage (à titre indicatif)]]))</f>
        <v>1</v>
      </c>
      <c r="C29" s="2">
        <v>26</v>
      </c>
      <c r="D29" s="2" t="s">
        <v>504</v>
      </c>
      <c r="E29" s="2" t="s">
        <v>363</v>
      </c>
      <c r="F29" s="2" t="s">
        <v>314</v>
      </c>
      <c r="G29" s="2" t="s">
        <v>314</v>
      </c>
      <c r="H29" s="2" t="s">
        <v>647</v>
      </c>
      <c r="I29" s="2" t="s">
        <v>314</v>
      </c>
      <c r="J29" s="2" t="s">
        <v>935</v>
      </c>
      <c r="K29" s="2" t="s">
        <v>356</v>
      </c>
      <c r="L29" s="2" t="s">
        <v>89</v>
      </c>
      <c r="M29" s="2" t="s">
        <v>373</v>
      </c>
      <c r="N29" s="2" t="s">
        <v>87</v>
      </c>
      <c r="O29" s="2" t="s">
        <v>44</v>
      </c>
      <c r="P29" s="2" t="s">
        <v>391</v>
      </c>
      <c r="Q29" s="2" t="s">
        <v>391</v>
      </c>
      <c r="R29" s="9">
        <v>30000000</v>
      </c>
      <c r="S29" s="2"/>
      <c r="T29" s="2"/>
      <c r="U29" s="15" t="s">
        <v>619</v>
      </c>
      <c r="V29" s="20" t="s">
        <v>185</v>
      </c>
    </row>
    <row r="30" spans="1:22" ht="60" x14ac:dyDescent="0.25">
      <c r="A30" s="2" t="b">
        <f>ISNUMBER(SEARCH($G$2,Tableau14[[#This Row],[Pays/Région]]))</f>
        <v>1</v>
      </c>
      <c r="B30" s="2" t="b">
        <f>ISNUMBER(SEARCH($H$2,Tableau14[[#This Row],[Paysages et zones protégées dans le paysage (à titre indicatif)]]))</f>
        <v>1</v>
      </c>
      <c r="C30" s="2">
        <v>27</v>
      </c>
      <c r="D30" s="2" t="s">
        <v>790</v>
      </c>
      <c r="E30" s="2" t="s">
        <v>156</v>
      </c>
      <c r="F30" s="2" t="s">
        <v>310</v>
      </c>
      <c r="G30" s="2" t="s">
        <v>319</v>
      </c>
      <c r="H30" s="2" t="s">
        <v>346</v>
      </c>
      <c r="I30" s="2">
        <v>25</v>
      </c>
      <c r="J30" s="2" t="s">
        <v>173</v>
      </c>
      <c r="K30" s="2" t="s">
        <v>356</v>
      </c>
      <c r="L30" s="2" t="s">
        <v>41</v>
      </c>
      <c r="M30" s="2" t="s">
        <v>157</v>
      </c>
      <c r="N30" s="2" t="s">
        <v>35</v>
      </c>
      <c r="O30" s="2" t="s">
        <v>44</v>
      </c>
      <c r="P30" s="2" t="s">
        <v>44</v>
      </c>
      <c r="Q30" s="2" t="s">
        <v>415</v>
      </c>
      <c r="R30" s="14">
        <v>8640000</v>
      </c>
      <c r="S30" s="2"/>
      <c r="T30" s="2" t="s">
        <v>174</v>
      </c>
      <c r="U30" s="2"/>
      <c r="V30" s="2"/>
    </row>
    <row r="31" spans="1:22" ht="159.6" customHeight="1" x14ac:dyDescent="0.25">
      <c r="A31" s="2" t="b">
        <f>ISNUMBER(SEARCH($G$2,Tableau14[[#This Row],[Pays/Région]]))</f>
        <v>1</v>
      </c>
      <c r="B31" s="2" t="b">
        <f>ISNUMBER(SEARCH($H$2,Tableau14[[#This Row],[Paysages et zones protégées dans le paysage (à titre indicatif)]]))</f>
        <v>1</v>
      </c>
      <c r="C31" s="2">
        <v>28</v>
      </c>
      <c r="D31" s="2" t="s">
        <v>168</v>
      </c>
      <c r="E31" s="2" t="s">
        <v>203</v>
      </c>
      <c r="F31" s="2" t="s">
        <v>310</v>
      </c>
      <c r="G31" s="2" t="s">
        <v>312</v>
      </c>
      <c r="H31" s="2" t="s">
        <v>341</v>
      </c>
      <c r="I31" s="2" t="s">
        <v>210</v>
      </c>
      <c r="J31" s="2" t="s">
        <v>736</v>
      </c>
      <c r="K31" s="2" t="s">
        <v>356</v>
      </c>
      <c r="L31" s="2" t="s">
        <v>159</v>
      </c>
      <c r="M31" s="2" t="s">
        <v>158</v>
      </c>
      <c r="N31" s="2" t="s">
        <v>204</v>
      </c>
      <c r="O31" s="2" t="s">
        <v>44</v>
      </c>
      <c r="P31" s="2" t="s">
        <v>207</v>
      </c>
      <c r="Q31" s="2" t="s">
        <v>208</v>
      </c>
      <c r="R31" s="9">
        <v>5200000</v>
      </c>
      <c r="S31" s="2"/>
      <c r="T31" s="2"/>
      <c r="U31" s="20" t="s">
        <v>206</v>
      </c>
      <c r="V31" s="2" t="s">
        <v>342</v>
      </c>
    </row>
    <row r="32" spans="1:22" ht="113.25" customHeight="1" x14ac:dyDescent="0.25">
      <c r="A32" s="2" t="b">
        <f>ISNUMBER(SEARCH($G$2,Tableau14[[#This Row],[Pays/Région]]))</f>
        <v>1</v>
      </c>
      <c r="B32" s="2" t="b">
        <f>ISNUMBER(SEARCH($H$2,Tableau14[[#This Row],[Paysages et zones protégées dans le paysage (à titre indicatif)]]))</f>
        <v>1</v>
      </c>
      <c r="C32" s="2">
        <v>29</v>
      </c>
      <c r="D32" s="2" t="s">
        <v>504</v>
      </c>
      <c r="E32" s="8" t="s">
        <v>471</v>
      </c>
      <c r="F32" s="2" t="s">
        <v>310</v>
      </c>
      <c r="G32" s="2" t="s">
        <v>314</v>
      </c>
      <c r="H32" s="2" t="s">
        <v>642</v>
      </c>
      <c r="I32" s="2" t="s">
        <v>314</v>
      </c>
      <c r="J32" s="2" t="s">
        <v>935</v>
      </c>
      <c r="K32" s="2" t="s">
        <v>355</v>
      </c>
      <c r="L32" s="2" t="s">
        <v>436</v>
      </c>
      <c r="M32" s="23" t="s">
        <v>437</v>
      </c>
      <c r="N32" s="2" t="s">
        <v>438</v>
      </c>
      <c r="O32" s="2" t="s">
        <v>439</v>
      </c>
      <c r="P32" s="2" t="s">
        <v>44</v>
      </c>
      <c r="Q32" s="2" t="s">
        <v>44</v>
      </c>
      <c r="R32" s="24" t="s">
        <v>468</v>
      </c>
      <c r="S32" s="10"/>
      <c r="T32" s="25" t="s">
        <v>440</v>
      </c>
      <c r="U32" s="2"/>
      <c r="V32" s="26" t="s">
        <v>466</v>
      </c>
    </row>
    <row r="33" spans="1:22" ht="135" x14ac:dyDescent="0.25">
      <c r="A33" s="2" t="b">
        <f>ISNUMBER(SEARCH($G$2,Tableau14[[#This Row],[Pays/Région]]))</f>
        <v>1</v>
      </c>
      <c r="B33" s="2" t="b">
        <f>ISNUMBER(SEARCH($H$2,Tableau14[[#This Row],[Paysages et zones protégées dans le paysage (à titre indicatif)]]))</f>
        <v>1</v>
      </c>
      <c r="C33" s="2">
        <v>30</v>
      </c>
      <c r="D33" s="2" t="s">
        <v>504</v>
      </c>
      <c r="E33" s="2" t="s">
        <v>472</v>
      </c>
      <c r="F33" s="2" t="s">
        <v>310</v>
      </c>
      <c r="G33" s="2" t="s">
        <v>314</v>
      </c>
      <c r="H33" s="2" t="s">
        <v>648</v>
      </c>
      <c r="I33" s="2" t="s">
        <v>314</v>
      </c>
      <c r="J33" s="2" t="s">
        <v>935</v>
      </c>
      <c r="K33" s="2" t="s">
        <v>354</v>
      </c>
      <c r="L33" s="2"/>
      <c r="M33" s="2" t="s">
        <v>474</v>
      </c>
      <c r="N33" s="2" t="s">
        <v>37</v>
      </c>
      <c r="O33" s="2" t="s">
        <v>44</v>
      </c>
      <c r="P33" s="2" t="s">
        <v>474</v>
      </c>
      <c r="Q33" s="2" t="s">
        <v>44</v>
      </c>
      <c r="R33" s="9">
        <v>10000000</v>
      </c>
      <c r="S33" s="2"/>
      <c r="T33" s="3" t="s">
        <v>475</v>
      </c>
      <c r="U33" s="2"/>
      <c r="V33" s="2"/>
    </row>
    <row r="34" spans="1:22" ht="105" x14ac:dyDescent="0.25">
      <c r="A34" s="2" t="b">
        <f>ISNUMBER(SEARCH($G$2,Tableau14[[#This Row],[Pays/Région]]))</f>
        <v>1</v>
      </c>
      <c r="B34" s="2" t="b">
        <f>ISNUMBER(SEARCH($H$2,Tableau14[[#This Row],[Paysages et zones protégées dans le paysage (à titre indicatif)]]))</f>
        <v>1</v>
      </c>
      <c r="C34" s="2">
        <v>31</v>
      </c>
      <c r="D34" s="2" t="s">
        <v>504</v>
      </c>
      <c r="E34" s="2" t="s">
        <v>559</v>
      </c>
      <c r="F34" s="2" t="s">
        <v>310</v>
      </c>
      <c r="G34" s="2" t="s">
        <v>314</v>
      </c>
      <c r="H34" s="2" t="s">
        <v>649</v>
      </c>
      <c r="I34" s="2" t="s">
        <v>314</v>
      </c>
      <c r="J34" s="2" t="s">
        <v>935</v>
      </c>
      <c r="K34" s="2" t="s">
        <v>354</v>
      </c>
      <c r="L34" s="2"/>
      <c r="M34" s="2" t="s">
        <v>560</v>
      </c>
      <c r="N34" s="2" t="s">
        <v>478</v>
      </c>
      <c r="O34" s="2" t="s">
        <v>44</v>
      </c>
      <c r="P34" s="2" t="s">
        <v>44</v>
      </c>
      <c r="Q34" s="2" t="s">
        <v>560</v>
      </c>
      <c r="R34" s="9">
        <v>4000000</v>
      </c>
      <c r="S34" s="2" t="s">
        <v>479</v>
      </c>
      <c r="T34" s="3" t="s">
        <v>488</v>
      </c>
      <c r="U34" s="2"/>
      <c r="V34" s="2"/>
    </row>
    <row r="35" spans="1:22" ht="105" x14ac:dyDescent="0.25">
      <c r="A35" s="2" t="b">
        <f>ISNUMBER(SEARCH($G$2,Tableau14[[#This Row],[Pays/Région]]))</f>
        <v>1</v>
      </c>
      <c r="B35" s="2" t="b">
        <f>ISNUMBER(SEARCH($H$2,Tableau14[[#This Row],[Paysages et zones protégées dans le paysage (à titre indicatif)]]))</f>
        <v>1</v>
      </c>
      <c r="C35" s="2">
        <v>32</v>
      </c>
      <c r="D35" s="2" t="s">
        <v>504</v>
      </c>
      <c r="E35" s="2" t="s">
        <v>481</v>
      </c>
      <c r="F35" s="2" t="s">
        <v>310</v>
      </c>
      <c r="G35" s="2" t="s">
        <v>314</v>
      </c>
      <c r="H35" s="2" t="s">
        <v>648</v>
      </c>
      <c r="I35" s="2" t="s">
        <v>314</v>
      </c>
      <c r="J35" s="2" t="s">
        <v>935</v>
      </c>
      <c r="K35" s="2" t="s">
        <v>354</v>
      </c>
      <c r="L35" s="2"/>
      <c r="M35" s="2" t="s">
        <v>561</v>
      </c>
      <c r="N35" s="2" t="s">
        <v>37</v>
      </c>
      <c r="O35" s="2" t="s">
        <v>44</v>
      </c>
      <c r="P35" s="2" t="s">
        <v>44</v>
      </c>
      <c r="Q35" s="2" t="s">
        <v>561</v>
      </c>
      <c r="R35" s="9">
        <v>12500000</v>
      </c>
      <c r="S35" s="2" t="s">
        <v>484</v>
      </c>
      <c r="T35" s="3" t="s">
        <v>488</v>
      </c>
      <c r="U35" s="2"/>
      <c r="V35" s="2"/>
    </row>
    <row r="36" spans="1:22" ht="90" x14ac:dyDescent="0.25">
      <c r="A36" s="2" t="b">
        <f>ISNUMBER(SEARCH($G$2,Tableau14[[#This Row],[Pays/Région]]))</f>
        <v>1</v>
      </c>
      <c r="B36" s="2" t="b">
        <f>ISNUMBER(SEARCH($H$2,Tableau14[[#This Row],[Paysages et zones protégées dans le paysage (à titre indicatif)]]))</f>
        <v>1</v>
      </c>
      <c r="C36" s="2">
        <v>33</v>
      </c>
      <c r="D36" s="2" t="s">
        <v>912</v>
      </c>
      <c r="E36" s="19" t="s">
        <v>483</v>
      </c>
      <c r="F36" s="2" t="s">
        <v>310</v>
      </c>
      <c r="G36" s="2" t="s">
        <v>314</v>
      </c>
      <c r="H36" s="2" t="s">
        <v>648</v>
      </c>
      <c r="I36" s="2" t="s">
        <v>314</v>
      </c>
      <c r="J36" s="2" t="s">
        <v>935</v>
      </c>
      <c r="K36" s="2" t="s">
        <v>354</v>
      </c>
      <c r="L36" s="2"/>
      <c r="M36" s="2" t="s">
        <v>562</v>
      </c>
      <c r="N36" s="2" t="s">
        <v>486</v>
      </c>
      <c r="O36" s="2" t="s">
        <v>44</v>
      </c>
      <c r="P36" s="2" t="s">
        <v>44</v>
      </c>
      <c r="Q36" s="2" t="s">
        <v>562</v>
      </c>
      <c r="R36" s="4" t="s">
        <v>487</v>
      </c>
      <c r="S36" s="2" t="s">
        <v>484</v>
      </c>
      <c r="T36" s="3" t="s">
        <v>488</v>
      </c>
      <c r="U36" s="2"/>
      <c r="V36" s="2"/>
    </row>
    <row r="37" spans="1:22" ht="119.45" customHeight="1" x14ac:dyDescent="0.25">
      <c r="A37" s="2" t="b">
        <f>ISNUMBER(SEARCH($G$2,Tableau14[[#This Row],[Pays/Région]]))</f>
        <v>1</v>
      </c>
      <c r="B37" s="2" t="b">
        <f>ISNUMBER(SEARCH($H$2,Tableau14[[#This Row],[Paysages et zones protégées dans le paysage (à titre indicatif)]]))</f>
        <v>1</v>
      </c>
      <c r="C37" s="2">
        <v>34</v>
      </c>
      <c r="D37" s="2" t="s">
        <v>80</v>
      </c>
      <c r="E37" s="2" t="s">
        <v>576</v>
      </c>
      <c r="F37" s="2" t="s">
        <v>310</v>
      </c>
      <c r="G37" s="2" t="s">
        <v>314</v>
      </c>
      <c r="H37" s="2" t="s">
        <v>584</v>
      </c>
      <c r="I37" s="2" t="s">
        <v>314</v>
      </c>
      <c r="J37" s="2" t="s">
        <v>935</v>
      </c>
      <c r="K37" s="2" t="s">
        <v>356</v>
      </c>
      <c r="L37" s="2" t="s">
        <v>40</v>
      </c>
      <c r="M37" s="2" t="s">
        <v>577</v>
      </c>
      <c r="N37" s="2"/>
      <c r="O37" s="2" t="s">
        <v>44</v>
      </c>
      <c r="P37" s="2" t="s">
        <v>44</v>
      </c>
      <c r="Q37" s="2" t="s">
        <v>578</v>
      </c>
      <c r="R37" s="14">
        <v>400000000</v>
      </c>
      <c r="S37" s="2" t="s">
        <v>498</v>
      </c>
      <c r="T37" s="3"/>
      <c r="U37" s="2" t="s">
        <v>583</v>
      </c>
      <c r="V37" s="2"/>
    </row>
    <row r="38" spans="1:22" ht="124.9" customHeight="1" x14ac:dyDescent="0.25">
      <c r="A38" s="2" t="b">
        <f>ISNUMBER(SEARCH($G$2,Tableau14[[#This Row],[Pays/Région]]))</f>
        <v>1</v>
      </c>
      <c r="B38" s="2" t="b">
        <f>ISNUMBER(SEARCH($H$2,Tableau14[[#This Row],[Paysages et zones protégées dans le paysage (à titre indicatif)]]))</f>
        <v>1</v>
      </c>
      <c r="C38" s="2">
        <v>35</v>
      </c>
      <c r="D38" s="2" t="s">
        <v>504</v>
      </c>
      <c r="E38" s="2" t="s">
        <v>570</v>
      </c>
      <c r="F38" s="2" t="s">
        <v>310</v>
      </c>
      <c r="G38" s="2" t="s">
        <v>314</v>
      </c>
      <c r="H38" s="2" t="s">
        <v>563</v>
      </c>
      <c r="I38" s="2" t="s">
        <v>314</v>
      </c>
      <c r="J38" s="2" t="s">
        <v>935</v>
      </c>
      <c r="K38" s="2" t="s">
        <v>354</v>
      </c>
      <c r="L38" s="2" t="s">
        <v>505</v>
      </c>
      <c r="M38" s="2" t="s">
        <v>506</v>
      </c>
      <c r="N38" s="2" t="s">
        <v>502</v>
      </c>
      <c r="O38" s="2" t="s">
        <v>44</v>
      </c>
      <c r="P38" s="2" t="s">
        <v>508</v>
      </c>
      <c r="Q38" s="2" t="s">
        <v>507</v>
      </c>
      <c r="R38" s="9">
        <v>10338442</v>
      </c>
      <c r="S38" s="2"/>
      <c r="T38" s="3"/>
      <c r="U38" s="15" t="s">
        <v>509</v>
      </c>
      <c r="V38" s="15" t="s">
        <v>511</v>
      </c>
    </row>
    <row r="39" spans="1:22" ht="149.44999999999999" customHeight="1" x14ac:dyDescent="0.25">
      <c r="A39" s="2" t="b">
        <f>ISNUMBER(SEARCH($G$2,Tableau14[[#This Row],[Pays/Région]]))</f>
        <v>1</v>
      </c>
      <c r="B39" s="2" t="b">
        <f>ISNUMBER(SEARCH($H$2,Tableau14[[#This Row],[Paysages et zones protégées dans le paysage (à titre indicatif)]]))</f>
        <v>1</v>
      </c>
      <c r="C39" s="2">
        <v>36</v>
      </c>
      <c r="D39" s="2" t="s">
        <v>512</v>
      </c>
      <c r="E39" s="2" t="s">
        <v>565</v>
      </c>
      <c r="F39" s="2" t="s">
        <v>310</v>
      </c>
      <c r="G39" s="2" t="s">
        <v>314</v>
      </c>
      <c r="H39" s="2" t="s">
        <v>564</v>
      </c>
      <c r="I39" s="2" t="s">
        <v>579</v>
      </c>
      <c r="J39" s="2" t="s">
        <v>722</v>
      </c>
      <c r="K39" s="2" t="s">
        <v>354</v>
      </c>
      <c r="L39" s="2" t="s">
        <v>515</v>
      </c>
      <c r="M39" s="2" t="s">
        <v>566</v>
      </c>
      <c r="N39" s="2" t="s">
        <v>518</v>
      </c>
      <c r="O39" s="2" t="s">
        <v>44</v>
      </c>
      <c r="P39" s="2" t="s">
        <v>519</v>
      </c>
      <c r="Q39" s="2" t="s">
        <v>44</v>
      </c>
      <c r="R39" s="4" t="s">
        <v>520</v>
      </c>
      <c r="S39" s="2"/>
      <c r="T39" s="3"/>
      <c r="U39" s="2" t="s">
        <v>517</v>
      </c>
      <c r="V39" s="15" t="s">
        <v>521</v>
      </c>
    </row>
    <row r="40" spans="1:22" ht="247.15" customHeight="1" x14ac:dyDescent="0.25">
      <c r="A40" s="2" t="b">
        <f>ISNUMBER(SEARCH($G$2,Tableau14[[#This Row],[Pays/Région]]))</f>
        <v>1</v>
      </c>
      <c r="B40" s="2" t="b">
        <f>ISNUMBER(SEARCH($H$2,Tableau14[[#This Row],[Paysages et zones protégées dans le paysage (à titre indicatif)]]))</f>
        <v>1</v>
      </c>
      <c r="C40" s="2">
        <v>37</v>
      </c>
      <c r="D40" s="2" t="s">
        <v>504</v>
      </c>
      <c r="E40" s="2" t="s">
        <v>568</v>
      </c>
      <c r="F40" s="2" t="s">
        <v>310</v>
      </c>
      <c r="G40" s="2" t="s">
        <v>314</v>
      </c>
      <c r="H40" s="2" t="s">
        <v>567</v>
      </c>
      <c r="I40" s="2" t="s">
        <v>580</v>
      </c>
      <c r="J40" s="2" t="s">
        <v>741</v>
      </c>
      <c r="K40" s="2" t="s">
        <v>354</v>
      </c>
      <c r="L40" s="2" t="s">
        <v>31</v>
      </c>
      <c r="M40" s="2" t="s">
        <v>569</v>
      </c>
      <c r="N40" s="2" t="s">
        <v>527</v>
      </c>
      <c r="O40" s="2" t="s">
        <v>44</v>
      </c>
      <c r="P40" s="2" t="s">
        <v>575</v>
      </c>
      <c r="Q40" s="2" t="s">
        <v>44</v>
      </c>
      <c r="R40" s="9">
        <v>6700607</v>
      </c>
      <c r="S40" s="2"/>
      <c r="T40" s="3" t="s">
        <v>526</v>
      </c>
      <c r="U40" s="15" t="s">
        <v>523</v>
      </c>
      <c r="V40" s="15" t="s">
        <v>530</v>
      </c>
    </row>
    <row r="41" spans="1:22" ht="131.44999999999999" customHeight="1" x14ac:dyDescent="0.25">
      <c r="A41" s="2" t="b">
        <f>ISNUMBER(SEARCH($G$2,Tableau14[[#This Row],[Pays/Région]]))</f>
        <v>1</v>
      </c>
      <c r="B41" s="2" t="b">
        <f>ISNUMBER(SEARCH($H$2,Tableau14[[#This Row],[Paysages et zones protégées dans le paysage (à titre indicatif)]]))</f>
        <v>1</v>
      </c>
      <c r="C41" s="2">
        <v>38</v>
      </c>
      <c r="D41" s="2" t="s">
        <v>538</v>
      </c>
      <c r="E41" s="2" t="s">
        <v>571</v>
      </c>
      <c r="F41" s="2" t="s">
        <v>310</v>
      </c>
      <c r="G41" s="2" t="s">
        <v>314</v>
      </c>
      <c r="H41" s="2" t="s">
        <v>537</v>
      </c>
      <c r="I41" s="2" t="s">
        <v>581</v>
      </c>
      <c r="J41" s="2" t="s">
        <v>724</v>
      </c>
      <c r="K41" s="2" t="s">
        <v>354</v>
      </c>
      <c r="L41" s="2" t="s">
        <v>539</v>
      </c>
      <c r="M41" s="2" t="s">
        <v>572</v>
      </c>
      <c r="N41" s="2" t="s">
        <v>536</v>
      </c>
      <c r="O41" s="2" t="s">
        <v>44</v>
      </c>
      <c r="P41" s="2" t="s">
        <v>542</v>
      </c>
      <c r="Q41" s="2" t="s">
        <v>44</v>
      </c>
      <c r="R41" s="4" t="s">
        <v>622</v>
      </c>
      <c r="S41" s="2"/>
      <c r="T41" s="3"/>
      <c r="U41" s="2" t="s">
        <v>540</v>
      </c>
      <c r="V41" s="15" t="s">
        <v>541</v>
      </c>
    </row>
    <row r="42" spans="1:22" ht="131.44999999999999" customHeight="1" x14ac:dyDescent="0.25">
      <c r="A42" s="2" t="b">
        <f>ISNUMBER(SEARCH($G$2,Tableau14[[#This Row],[Pays/Région]]))</f>
        <v>1</v>
      </c>
      <c r="B42" s="2" t="b">
        <f>ISNUMBER(SEARCH($H$2,Tableau14[[#This Row],[Paysages et zones protégées dans le paysage (à titre indicatif)]]))</f>
        <v>1</v>
      </c>
      <c r="C42" s="2">
        <v>39</v>
      </c>
      <c r="D42" s="2" t="s">
        <v>504</v>
      </c>
      <c r="E42" s="2" t="s">
        <v>544</v>
      </c>
      <c r="F42" s="2" t="s">
        <v>310</v>
      </c>
      <c r="G42" s="2" t="s">
        <v>314</v>
      </c>
      <c r="H42" s="2" t="s">
        <v>545</v>
      </c>
      <c r="I42" s="2" t="s">
        <v>582</v>
      </c>
      <c r="J42" s="2" t="s">
        <v>725</v>
      </c>
      <c r="K42" s="2" t="s">
        <v>354</v>
      </c>
      <c r="L42" s="2"/>
      <c r="M42" s="2" t="s">
        <v>573</v>
      </c>
      <c r="N42" s="2" t="s">
        <v>548</v>
      </c>
      <c r="O42" s="2" t="s">
        <v>44</v>
      </c>
      <c r="P42" s="2" t="s">
        <v>574</v>
      </c>
      <c r="Q42" s="2" t="s">
        <v>44</v>
      </c>
      <c r="R42" s="4"/>
      <c r="S42" s="2" t="s">
        <v>551</v>
      </c>
      <c r="T42" s="3" t="s">
        <v>550</v>
      </c>
      <c r="U42" s="2" t="s">
        <v>547</v>
      </c>
      <c r="V42" s="2"/>
    </row>
    <row r="43" spans="1:22" ht="188.45" customHeight="1" x14ac:dyDescent="0.25">
      <c r="A43" s="2" t="b">
        <f>ISNUMBER(SEARCH($G$2,Tableau14[[#This Row],[Pays/Région]]))</f>
        <v>1</v>
      </c>
      <c r="B43" s="2" t="b">
        <f>ISNUMBER(SEARCH($H$2,Tableau14[[#This Row],[Paysages et zones protégées dans le paysage (à titre indicatif)]]))</f>
        <v>1</v>
      </c>
      <c r="C43" s="2">
        <v>40</v>
      </c>
      <c r="D43" s="2" t="s">
        <v>37</v>
      </c>
      <c r="E43" s="2" t="s">
        <v>552</v>
      </c>
      <c r="F43" s="2" t="s">
        <v>310</v>
      </c>
      <c r="G43" s="2" t="s">
        <v>314</v>
      </c>
      <c r="H43" s="2" t="s">
        <v>558</v>
      </c>
      <c r="I43" s="2" t="s">
        <v>314</v>
      </c>
      <c r="J43" s="2" t="s">
        <v>935</v>
      </c>
      <c r="K43" s="2" t="s">
        <v>354</v>
      </c>
      <c r="L43" s="2" t="s">
        <v>227</v>
      </c>
      <c r="M43" s="2" t="s">
        <v>554</v>
      </c>
      <c r="N43" s="2" t="s">
        <v>555</v>
      </c>
      <c r="O43" s="2" t="s">
        <v>44</v>
      </c>
      <c r="P43" s="2" t="s">
        <v>556</v>
      </c>
      <c r="Q43" s="2" t="s">
        <v>44</v>
      </c>
      <c r="R43" s="14">
        <v>11880000</v>
      </c>
      <c r="S43" s="2"/>
      <c r="T43" s="3"/>
      <c r="U43" s="15" t="s">
        <v>553</v>
      </c>
      <c r="V43" s="2"/>
    </row>
    <row r="44" spans="1:22" ht="150" x14ac:dyDescent="0.25">
      <c r="A44" s="2" t="b">
        <f>ISNUMBER(SEARCH($G$2,Tableau14[[#This Row],[Pays/Région]]))</f>
        <v>1</v>
      </c>
      <c r="B44" s="6" t="b">
        <f>ISNUMBER(SEARCH($H$2,Tableau14[[#This Row],[Paysages et zones protégées dans le paysage (à titre indicatif)]]))</f>
        <v>1</v>
      </c>
      <c r="C44" s="2">
        <v>41</v>
      </c>
      <c r="D44" s="6" t="s">
        <v>504</v>
      </c>
      <c r="E44" s="6" t="s">
        <v>654</v>
      </c>
      <c r="F44" s="6" t="s">
        <v>310</v>
      </c>
      <c r="G44" s="6" t="s">
        <v>314</v>
      </c>
      <c r="H44" s="6" t="s">
        <v>652</v>
      </c>
      <c r="I44" s="6" t="s">
        <v>845</v>
      </c>
      <c r="J44" s="6" t="s">
        <v>857</v>
      </c>
      <c r="K44" s="6" t="s">
        <v>354</v>
      </c>
      <c r="L44" s="6" t="s">
        <v>657</v>
      </c>
      <c r="M44" s="6" t="s">
        <v>655</v>
      </c>
      <c r="N44" s="6" t="s">
        <v>653</v>
      </c>
      <c r="O44" s="6" t="s">
        <v>44</v>
      </c>
      <c r="P44" s="6" t="s">
        <v>656</v>
      </c>
      <c r="Q44" s="6" t="s">
        <v>44</v>
      </c>
      <c r="R44" s="6"/>
      <c r="S44" s="6"/>
      <c r="T44" s="7" t="s">
        <v>658</v>
      </c>
      <c r="U44" s="78" t="s">
        <v>651</v>
      </c>
      <c r="V44" s="6"/>
    </row>
    <row r="45" spans="1:22" ht="270" x14ac:dyDescent="0.25">
      <c r="A45" s="2" t="b">
        <f>ISNUMBER(SEARCH($G$2,Tableau14[[#This Row],[Pays/Région]]))</f>
        <v>1</v>
      </c>
      <c r="B45" s="2" t="b">
        <f>ISNUMBER(SEARCH($H$2,Tableau14[[#This Row],[Paysages et zones protégées dans le paysage (à titre indicatif)]]))</f>
        <v>1</v>
      </c>
      <c r="C45" s="2">
        <v>42</v>
      </c>
      <c r="D45" s="2" t="s">
        <v>790</v>
      </c>
      <c r="E45" s="2" t="s">
        <v>879</v>
      </c>
      <c r="F45" s="2" t="s">
        <v>310</v>
      </c>
      <c r="G45" s="2"/>
      <c r="H45" s="2" t="s">
        <v>825</v>
      </c>
      <c r="I45" s="2" t="s">
        <v>846</v>
      </c>
      <c r="J45" s="2" t="s">
        <v>858</v>
      </c>
      <c r="K45" s="2" t="s">
        <v>356</v>
      </c>
      <c r="L45" s="2" t="s">
        <v>823</v>
      </c>
      <c r="M45" s="2" t="s">
        <v>880</v>
      </c>
      <c r="N45" s="2" t="s">
        <v>791</v>
      </c>
      <c r="O45" s="2" t="s">
        <v>44</v>
      </c>
      <c r="P45" s="2" t="s">
        <v>881</v>
      </c>
      <c r="Q45" s="2" t="s">
        <v>882</v>
      </c>
      <c r="R45" s="9">
        <v>45000000</v>
      </c>
      <c r="S45" s="2"/>
      <c r="T45" s="3" t="s">
        <v>826</v>
      </c>
      <c r="U45" s="2" t="s">
        <v>827</v>
      </c>
      <c r="V45" s="2"/>
    </row>
    <row r="46" spans="1:22" ht="135" x14ac:dyDescent="0.25">
      <c r="A46" s="2" t="b">
        <f>ISNUMBER(SEARCH($G$2,Tableau14[[#This Row],[Pays/Région]]))</f>
        <v>1</v>
      </c>
      <c r="B46" s="2" t="b">
        <f>ISNUMBER(SEARCH($H$2,Tableau14[[#This Row],[Paysages et zones protégées dans le paysage (à titre indicatif)]]))</f>
        <v>1</v>
      </c>
      <c r="C46" s="2">
        <v>43</v>
      </c>
      <c r="D46" s="2" t="s">
        <v>818</v>
      </c>
      <c r="E46" s="2" t="s">
        <v>792</v>
      </c>
      <c r="F46" s="2" t="s">
        <v>310</v>
      </c>
      <c r="G46" s="2"/>
      <c r="H46" s="2" t="s">
        <v>820</v>
      </c>
      <c r="I46" s="2" t="s">
        <v>847</v>
      </c>
      <c r="J46" s="2" t="s">
        <v>853</v>
      </c>
      <c r="K46" s="2" t="s">
        <v>356</v>
      </c>
      <c r="L46" s="2" t="s">
        <v>821</v>
      </c>
      <c r="M46" s="2" t="s">
        <v>819</v>
      </c>
      <c r="N46" s="2" t="s">
        <v>793</v>
      </c>
      <c r="O46" s="2" t="s">
        <v>44</v>
      </c>
      <c r="P46" s="2" t="s">
        <v>44</v>
      </c>
      <c r="Q46" s="2" t="s">
        <v>819</v>
      </c>
      <c r="R46" s="9">
        <v>2000000</v>
      </c>
      <c r="S46" s="2"/>
      <c r="T46" s="3"/>
      <c r="U46" s="2"/>
      <c r="V46" s="15" t="s">
        <v>822</v>
      </c>
    </row>
    <row r="47" spans="1:22" ht="255" x14ac:dyDescent="0.25">
      <c r="A47" s="2" t="b">
        <f>ISNUMBER(SEARCH($G$2,Tableau14[[#This Row],[Pays/Région]]))</f>
        <v>1</v>
      </c>
      <c r="B47" s="2" t="b">
        <f>ISNUMBER(SEARCH($H$2,Tableau14[[#This Row],[Paysages et zones protégées dans le paysage (à titre indicatif)]]))</f>
        <v>1</v>
      </c>
      <c r="C47" s="2">
        <v>44</v>
      </c>
      <c r="D47" s="2" t="s">
        <v>795</v>
      </c>
      <c r="E47" s="2" t="s">
        <v>794</v>
      </c>
      <c r="F47" s="2" t="s">
        <v>310</v>
      </c>
      <c r="G47" s="2"/>
      <c r="H47" s="2" t="s">
        <v>812</v>
      </c>
      <c r="I47" s="2" t="s">
        <v>849</v>
      </c>
      <c r="J47" s="2" t="s">
        <v>856</v>
      </c>
      <c r="K47" s="2" t="s">
        <v>355</v>
      </c>
      <c r="L47" s="2" t="s">
        <v>71</v>
      </c>
      <c r="M47" s="2" t="s">
        <v>813</v>
      </c>
      <c r="N47" s="2" t="s">
        <v>35</v>
      </c>
      <c r="O47" s="2" t="s">
        <v>44</v>
      </c>
      <c r="P47" s="2" t="s">
        <v>44</v>
      </c>
      <c r="Q47" s="2" t="s">
        <v>814</v>
      </c>
      <c r="R47" s="9" t="s">
        <v>815</v>
      </c>
      <c r="S47" s="2"/>
      <c r="T47" s="3" t="s">
        <v>817</v>
      </c>
      <c r="U47" s="15" t="s">
        <v>816</v>
      </c>
      <c r="V47" s="2"/>
    </row>
    <row r="48" spans="1:22" ht="255" x14ac:dyDescent="0.25">
      <c r="A48" s="2" t="b">
        <f>ISNUMBER(SEARCH($G$2,Tableau14[[#This Row],[Pays/Région]]))</f>
        <v>1</v>
      </c>
      <c r="B48" s="2" t="b">
        <f>ISNUMBER(SEARCH($H$2,Tableau14[[#This Row],[Paysages et zones protégées dans le paysage (à titre indicatif)]]))</f>
        <v>1</v>
      </c>
      <c r="C48" s="2">
        <v>45</v>
      </c>
      <c r="D48" s="2" t="s">
        <v>796</v>
      </c>
      <c r="E48" s="2" t="s">
        <v>808</v>
      </c>
      <c r="F48" s="2" t="s">
        <v>310</v>
      </c>
      <c r="G48" s="2"/>
      <c r="H48" s="2" t="s">
        <v>807</v>
      </c>
      <c r="I48" s="2" t="s">
        <v>848</v>
      </c>
      <c r="J48" s="2" t="s">
        <v>854</v>
      </c>
      <c r="K48" s="2" t="s">
        <v>356</v>
      </c>
      <c r="L48" s="2" t="s">
        <v>71</v>
      </c>
      <c r="M48" s="2" t="s">
        <v>809</v>
      </c>
      <c r="N48" s="2" t="s">
        <v>810</v>
      </c>
      <c r="O48" s="2" t="s">
        <v>44</v>
      </c>
      <c r="P48" s="2" t="s">
        <v>44</v>
      </c>
      <c r="Q48" s="2" t="s">
        <v>809</v>
      </c>
      <c r="R48" s="14">
        <v>2275355</v>
      </c>
      <c r="S48" s="2"/>
      <c r="T48" s="3"/>
      <c r="U48" s="15" t="s">
        <v>811</v>
      </c>
      <c r="V48" s="2"/>
    </row>
    <row r="49" spans="1:22" ht="405" x14ac:dyDescent="0.25">
      <c r="A49" s="2" t="b">
        <f>ISNUMBER(SEARCH($G$2,Tableau14[[#This Row],[Pays/Région]]))</f>
        <v>1</v>
      </c>
      <c r="B49" s="2" t="b">
        <f>ISNUMBER(SEARCH($H$2,Tableau14[[#This Row],[Paysages et zones protégées dans le paysage (à titre indicatif)]]))</f>
        <v>1</v>
      </c>
      <c r="C49" s="2">
        <v>46</v>
      </c>
      <c r="D49" s="2"/>
      <c r="E49" s="2" t="s">
        <v>875</v>
      </c>
      <c r="F49" s="2" t="s">
        <v>310</v>
      </c>
      <c r="G49" s="2" t="s">
        <v>317</v>
      </c>
      <c r="H49" s="2" t="s">
        <v>684</v>
      </c>
      <c r="I49" s="2">
        <v>6</v>
      </c>
      <c r="J49" s="2" t="s">
        <v>662</v>
      </c>
      <c r="K49" s="2" t="s">
        <v>355</v>
      </c>
      <c r="L49" s="2" t="s">
        <v>800</v>
      </c>
      <c r="M49" s="2" t="s">
        <v>876</v>
      </c>
      <c r="N49" s="2" t="s">
        <v>806</v>
      </c>
      <c r="O49" s="2" t="s">
        <v>877</v>
      </c>
      <c r="P49" s="2" t="s">
        <v>44</v>
      </c>
      <c r="Q49" s="2" t="s">
        <v>878</v>
      </c>
      <c r="R49" s="9">
        <v>420000</v>
      </c>
      <c r="S49" s="2"/>
      <c r="T49" s="3" t="s">
        <v>804</v>
      </c>
      <c r="U49" s="2"/>
      <c r="V49" s="2" t="s">
        <v>805</v>
      </c>
    </row>
    <row r="50" spans="1:22" ht="225" x14ac:dyDescent="0.25">
      <c r="A50" s="2" t="b">
        <f>ISNUMBER(SEARCH($G$2,Tableau14[[#This Row],[Pays/Région]]))</f>
        <v>1</v>
      </c>
      <c r="B50" s="2" t="b">
        <f>ISNUMBER(SEARCH($H$2,Tableau14[[#This Row],[Paysages et zones protégées dans le paysage (à titre indicatif)]]))</f>
        <v>1</v>
      </c>
      <c r="C50" s="2">
        <v>47</v>
      </c>
      <c r="D50" s="2" t="s">
        <v>538</v>
      </c>
      <c r="E50" s="2" t="s">
        <v>832</v>
      </c>
      <c r="F50" s="2" t="s">
        <v>310</v>
      </c>
      <c r="G50" s="2"/>
      <c r="H50" s="2" t="s">
        <v>831</v>
      </c>
      <c r="I50" s="2" t="s">
        <v>850</v>
      </c>
      <c r="J50" s="2" t="s">
        <v>855</v>
      </c>
      <c r="K50" s="2" t="s">
        <v>355</v>
      </c>
      <c r="L50" s="2"/>
      <c r="M50" s="2" t="s">
        <v>834</v>
      </c>
      <c r="N50" s="2"/>
      <c r="O50" s="2" t="s">
        <v>836</v>
      </c>
      <c r="P50" s="2"/>
      <c r="Q50" s="2" t="s">
        <v>835</v>
      </c>
      <c r="R50" s="9" t="s">
        <v>833</v>
      </c>
      <c r="S50" s="2"/>
      <c r="T50" s="3"/>
      <c r="U50" s="2"/>
      <c r="V50" s="15" t="s">
        <v>837</v>
      </c>
    </row>
    <row r="51" spans="1:22" ht="135" x14ac:dyDescent="0.25">
      <c r="A51" s="2" t="b">
        <f>ISNUMBER(SEARCH($G$2,Tableau14[[#This Row],[Pays/Région]]))</f>
        <v>1</v>
      </c>
      <c r="B51" s="2" t="b">
        <f>ISNUMBER(SEARCH($H$2,Tableau14[[#This Row],[Paysages et zones protégées dans le paysage (à titre indicatif)]]))</f>
        <v>1</v>
      </c>
      <c r="C51" s="2">
        <v>48</v>
      </c>
      <c r="D51" s="2" t="s">
        <v>843</v>
      </c>
      <c r="E51" s="2" t="s">
        <v>839</v>
      </c>
      <c r="F51" s="2" t="s">
        <v>310</v>
      </c>
      <c r="G51" s="2"/>
      <c r="H51" s="2" t="s">
        <v>838</v>
      </c>
      <c r="I51" s="2" t="s">
        <v>851</v>
      </c>
      <c r="J51" s="2" t="s">
        <v>852</v>
      </c>
      <c r="K51" s="2" t="s">
        <v>355</v>
      </c>
      <c r="L51" s="2" t="s">
        <v>111</v>
      </c>
      <c r="M51" s="2" t="s">
        <v>840</v>
      </c>
      <c r="N51" s="2" t="s">
        <v>844</v>
      </c>
      <c r="O51" s="2"/>
      <c r="P51" s="2"/>
      <c r="Q51" s="2" t="s">
        <v>840</v>
      </c>
      <c r="R51" s="4"/>
      <c r="S51" s="2"/>
      <c r="T51" s="3"/>
      <c r="U51" s="15" t="s">
        <v>841</v>
      </c>
      <c r="V51" s="15" t="s">
        <v>842</v>
      </c>
    </row>
    <row r="52" spans="1:22" hidden="1" x14ac:dyDescent="0.25">
      <c r="A52" t="b">
        <f>ISNUMBER(SEARCH($G$2,Tableau14[[#This Row],[Pays/Région]]))</f>
        <v>0</v>
      </c>
      <c r="B52" s="2" t="b">
        <f>ISNUMBER(SEARCH($H$2,Tableau14[[#This Row],[Paysages et zones protégées dans le paysage (à titre indicatif)]]))</f>
        <v>0</v>
      </c>
      <c r="C52" s="2"/>
      <c r="D52" s="2"/>
      <c r="E52" s="2"/>
      <c r="F52" s="2"/>
      <c r="G52" s="2"/>
      <c r="H52" s="2"/>
      <c r="I52" s="2"/>
      <c r="J52" s="2"/>
      <c r="K52" s="2"/>
      <c r="L52" s="2"/>
      <c r="M52" s="2"/>
      <c r="N52" s="2"/>
      <c r="O52" s="2"/>
      <c r="P52" s="2"/>
      <c r="Q52" s="2"/>
      <c r="R52" s="4"/>
      <c r="S52" s="2"/>
      <c r="T52" s="3"/>
      <c r="U52" s="2"/>
      <c r="V52" s="2"/>
    </row>
    <row r="53" spans="1:22" hidden="1" x14ac:dyDescent="0.25">
      <c r="A53" t="b">
        <f>ISNUMBER(SEARCH($G$2,Tableau14[[#This Row],[Pays/Région]]))</f>
        <v>0</v>
      </c>
      <c r="B53" s="2" t="b">
        <f>ISNUMBER(SEARCH($H$2,Tableau14[[#This Row],[Paysages et zones protégées dans le paysage (à titre indicatif)]]))</f>
        <v>0</v>
      </c>
      <c r="C53" s="2"/>
      <c r="D53" s="2"/>
      <c r="E53" s="2"/>
      <c r="F53" s="2"/>
      <c r="G53" s="2"/>
      <c r="H53" s="2"/>
      <c r="I53" s="2"/>
      <c r="J53" s="2"/>
      <c r="K53" s="2"/>
      <c r="L53" s="2"/>
      <c r="M53" s="2"/>
      <c r="N53" s="2"/>
      <c r="O53" s="2"/>
      <c r="P53" s="2"/>
      <c r="Q53" s="2"/>
      <c r="R53" s="4"/>
      <c r="S53" s="2"/>
      <c r="T53" s="3"/>
      <c r="U53" s="2"/>
      <c r="V53" s="2"/>
    </row>
    <row r="54" spans="1:22" hidden="1" x14ac:dyDescent="0.25">
      <c r="A54" t="b">
        <f>ISNUMBER(SEARCH($G$2,Tableau14[[#This Row],[Pays/Région]]))</f>
        <v>0</v>
      </c>
      <c r="B54" s="2" t="b">
        <f>ISNUMBER(SEARCH($H$2,Tableau14[[#This Row],[Paysages et zones protégées dans le paysage (à titre indicatif)]]))</f>
        <v>0</v>
      </c>
      <c r="C54" s="2"/>
      <c r="D54" s="2"/>
      <c r="E54" s="2"/>
      <c r="F54" s="2"/>
      <c r="G54" s="2"/>
      <c r="H54" s="2"/>
      <c r="I54" s="2"/>
      <c r="J54" s="2"/>
      <c r="K54" s="2"/>
      <c r="L54" s="2"/>
      <c r="M54" s="2"/>
      <c r="N54" s="2"/>
      <c r="O54" s="2"/>
      <c r="P54" s="2"/>
      <c r="Q54" s="2"/>
      <c r="R54" s="4"/>
      <c r="S54" s="2"/>
      <c r="T54" s="3"/>
      <c r="U54" s="2"/>
      <c r="V54" s="2"/>
    </row>
    <row r="55" spans="1:22" hidden="1" x14ac:dyDescent="0.25">
      <c r="A55" t="b">
        <f>ISNUMBER(SEARCH($G$2,Tableau14[[#This Row],[Pays/Région]]))</f>
        <v>0</v>
      </c>
      <c r="B55" s="2" t="b">
        <f>ISNUMBER(SEARCH($H$2,Tableau14[[#This Row],[Paysages et zones protégées dans le paysage (à titre indicatif)]]))</f>
        <v>0</v>
      </c>
      <c r="C55" s="2"/>
      <c r="D55" s="2"/>
      <c r="E55" s="2"/>
      <c r="F55" s="2"/>
      <c r="G55" s="2"/>
      <c r="H55" s="2"/>
      <c r="I55" s="2"/>
      <c r="J55" s="2"/>
      <c r="K55" s="2"/>
      <c r="L55" s="2"/>
      <c r="M55" s="2"/>
      <c r="N55" s="2"/>
      <c r="O55" s="2"/>
      <c r="P55" s="2"/>
      <c r="Q55" s="2"/>
      <c r="R55" s="4"/>
      <c r="S55" s="2"/>
      <c r="T55" s="3"/>
      <c r="U55" s="2"/>
      <c r="V55" s="2"/>
    </row>
    <row r="56" spans="1:22" hidden="1" x14ac:dyDescent="0.25">
      <c r="A56" t="b">
        <f>ISNUMBER(SEARCH($G$2,Tableau14[[#This Row],[Pays/Région]]))</f>
        <v>0</v>
      </c>
      <c r="B56" s="2" t="b">
        <f>ISNUMBER(SEARCH($H$2,Tableau14[[#This Row],[Paysages et zones protégées dans le paysage (à titre indicatif)]]))</f>
        <v>0</v>
      </c>
      <c r="C56" s="2"/>
      <c r="D56" s="2"/>
      <c r="E56" s="2"/>
      <c r="F56" s="2"/>
      <c r="G56" s="2"/>
      <c r="H56" s="2"/>
      <c r="I56" s="2"/>
      <c r="J56" s="2"/>
      <c r="K56" s="2"/>
      <c r="L56" s="2"/>
      <c r="M56" s="2"/>
      <c r="N56" s="2"/>
      <c r="O56" s="2"/>
      <c r="P56" s="2"/>
      <c r="Q56" s="2"/>
      <c r="R56" s="4"/>
      <c r="S56" s="2"/>
      <c r="T56" s="3"/>
      <c r="U56" s="2"/>
      <c r="V56" s="2"/>
    </row>
    <row r="57" spans="1:22" hidden="1" x14ac:dyDescent="0.25">
      <c r="A57" t="b">
        <f>ISNUMBER(SEARCH($G$2,Tableau14[[#This Row],[Pays/Région]]))</f>
        <v>0</v>
      </c>
      <c r="B57" s="2" t="b">
        <f>ISNUMBER(SEARCH($H$2,Tableau14[[#This Row],[Paysages et zones protégées dans le paysage (à titre indicatif)]]))</f>
        <v>0</v>
      </c>
      <c r="C57" s="2"/>
      <c r="D57" s="2"/>
      <c r="E57" s="2"/>
      <c r="F57" s="2"/>
      <c r="G57" s="2"/>
      <c r="H57" s="2"/>
      <c r="I57" s="2"/>
      <c r="J57" s="2"/>
      <c r="K57" s="2"/>
      <c r="L57" s="2"/>
      <c r="M57" s="2"/>
      <c r="N57" s="2"/>
      <c r="O57" s="2"/>
      <c r="P57" s="2"/>
      <c r="Q57" s="2"/>
      <c r="R57" s="4"/>
      <c r="S57" s="2"/>
      <c r="T57" s="3"/>
      <c r="U57" s="2"/>
      <c r="V57" s="2"/>
    </row>
    <row r="58" spans="1:22" hidden="1" x14ac:dyDescent="0.25">
      <c r="A58" t="b">
        <f>ISNUMBER(SEARCH($G$2,Tableau14[[#This Row],[Pays/Région]]))</f>
        <v>0</v>
      </c>
      <c r="B58" s="2" t="b">
        <f>ISNUMBER(SEARCH($H$2,Tableau14[[#This Row],[Paysages et zones protégées dans le paysage (à titre indicatif)]]))</f>
        <v>0</v>
      </c>
      <c r="C58" s="2"/>
      <c r="D58" s="2"/>
      <c r="E58" s="2"/>
      <c r="F58" s="2"/>
      <c r="G58" s="2"/>
      <c r="H58" s="2"/>
      <c r="I58" s="2"/>
      <c r="J58" s="2"/>
      <c r="K58" s="2"/>
      <c r="L58" s="2"/>
      <c r="M58" s="2"/>
      <c r="N58" s="2"/>
      <c r="O58" s="2"/>
      <c r="P58" s="2"/>
      <c r="Q58" s="2"/>
      <c r="R58" s="4"/>
      <c r="S58" s="2"/>
      <c r="T58" s="3"/>
      <c r="U58" s="2"/>
      <c r="V58" s="2"/>
    </row>
    <row r="59" spans="1:22" hidden="1" x14ac:dyDescent="0.25">
      <c r="A59" t="b">
        <f>ISNUMBER(SEARCH($G$2,Tableau14[[#This Row],[Pays/Région]]))</f>
        <v>0</v>
      </c>
      <c r="B59" s="2" t="b">
        <f>ISNUMBER(SEARCH($H$2,Tableau14[[#This Row],[Paysages et zones protégées dans le paysage (à titre indicatif)]]))</f>
        <v>0</v>
      </c>
      <c r="C59" s="2"/>
      <c r="D59" s="2"/>
      <c r="E59" s="2"/>
      <c r="F59" s="2"/>
      <c r="G59" s="2"/>
      <c r="H59" s="2"/>
      <c r="I59" s="2"/>
      <c r="J59" s="2"/>
      <c r="K59" s="2"/>
      <c r="L59" s="2"/>
      <c r="M59" s="2"/>
      <c r="N59" s="2"/>
      <c r="O59" s="2"/>
      <c r="P59" s="2"/>
      <c r="Q59" s="2"/>
      <c r="R59" s="4"/>
      <c r="S59" s="2"/>
      <c r="T59" s="3"/>
      <c r="U59" s="2"/>
      <c r="V59" s="2"/>
    </row>
    <row r="60" spans="1:22" hidden="1" x14ac:dyDescent="0.25">
      <c r="A60" t="b">
        <f>ISNUMBER(SEARCH($G$2,Tableau14[[#This Row],[Pays/Région]]))</f>
        <v>0</v>
      </c>
      <c r="B60" s="2" t="b">
        <f>ISNUMBER(SEARCH($H$2,Tableau14[[#This Row],[Paysages et zones protégées dans le paysage (à titre indicatif)]]))</f>
        <v>0</v>
      </c>
      <c r="C60" s="2"/>
      <c r="D60" s="2"/>
      <c r="E60" s="2"/>
      <c r="F60" s="2"/>
      <c r="G60" s="2"/>
      <c r="H60" s="2"/>
      <c r="I60" s="2"/>
      <c r="J60" s="2"/>
      <c r="K60" s="2"/>
      <c r="L60" s="2"/>
      <c r="M60" s="2"/>
      <c r="N60" s="2"/>
      <c r="O60" s="2"/>
      <c r="P60" s="2"/>
      <c r="Q60" s="2"/>
      <c r="R60" s="4"/>
      <c r="S60" s="2"/>
      <c r="T60" s="3"/>
      <c r="U60" s="2"/>
      <c r="V60" s="2"/>
    </row>
    <row r="61" spans="1:22" hidden="1" x14ac:dyDescent="0.25">
      <c r="A61" t="b">
        <f>ISNUMBER(SEARCH($G$2,Tableau14[[#This Row],[Pays/Région]]))</f>
        <v>0</v>
      </c>
      <c r="B61" s="2" t="b">
        <f>ISNUMBER(SEARCH($H$2,Tableau14[[#This Row],[Paysages et zones protégées dans le paysage (à titre indicatif)]]))</f>
        <v>0</v>
      </c>
      <c r="C61" s="2"/>
      <c r="D61" s="2"/>
      <c r="E61" s="2"/>
      <c r="F61" s="2"/>
      <c r="G61" s="2"/>
      <c r="H61" s="2"/>
      <c r="I61" s="2"/>
      <c r="J61" s="2"/>
      <c r="K61" s="2"/>
      <c r="L61" s="2"/>
      <c r="M61" s="2"/>
      <c r="N61" s="2"/>
      <c r="O61" s="2"/>
      <c r="P61" s="2"/>
      <c r="Q61" s="2"/>
      <c r="R61" s="4"/>
      <c r="S61" s="2"/>
      <c r="T61" s="3"/>
      <c r="U61" s="2"/>
      <c r="V61" s="2"/>
    </row>
    <row r="62" spans="1:22" hidden="1" x14ac:dyDescent="0.25">
      <c r="A62" t="b">
        <f>ISNUMBER(SEARCH($G$2,Tableau14[[#This Row],[Pays/Région]]))</f>
        <v>0</v>
      </c>
      <c r="B62" s="2" t="b">
        <f>ISNUMBER(SEARCH($H$2,Tableau14[[#This Row],[Paysages et zones protégées dans le paysage (à titre indicatif)]]))</f>
        <v>0</v>
      </c>
      <c r="C62" s="2"/>
      <c r="D62" s="2"/>
      <c r="E62" s="2"/>
      <c r="F62" s="2"/>
      <c r="G62" s="2"/>
      <c r="H62" s="2"/>
      <c r="I62" s="2"/>
      <c r="J62" s="2"/>
      <c r="K62" s="2"/>
      <c r="L62" s="2"/>
      <c r="M62" s="2"/>
      <c r="N62" s="2"/>
      <c r="O62" s="2"/>
      <c r="P62" s="2"/>
      <c r="Q62" s="2"/>
      <c r="R62" s="4"/>
      <c r="S62" s="2"/>
      <c r="T62" s="3"/>
      <c r="U62" s="2"/>
      <c r="V62" s="2"/>
    </row>
    <row r="63" spans="1:22" hidden="1" x14ac:dyDescent="0.25">
      <c r="A63" t="b">
        <f>ISNUMBER(SEARCH($G$2,Tableau14[[#This Row],[Pays/Région]]))</f>
        <v>0</v>
      </c>
      <c r="B63" s="2" t="b">
        <f>ISNUMBER(SEARCH($H$2,Tableau14[[#This Row],[Paysages et zones protégées dans le paysage (à titre indicatif)]]))</f>
        <v>0</v>
      </c>
      <c r="C63" s="2"/>
      <c r="D63" s="2"/>
      <c r="E63" s="2"/>
      <c r="F63" s="2"/>
      <c r="G63" s="2"/>
      <c r="H63" s="2"/>
      <c r="I63" s="2"/>
      <c r="J63" s="2"/>
      <c r="K63" s="2"/>
      <c r="L63" s="2"/>
      <c r="M63" s="2"/>
      <c r="N63" s="2"/>
      <c r="O63" s="2"/>
      <c r="P63" s="2"/>
      <c r="Q63" s="2"/>
      <c r="R63" s="2"/>
      <c r="S63" s="2"/>
      <c r="T63" s="3"/>
      <c r="U63" s="2"/>
      <c r="V63" s="2"/>
    </row>
    <row r="64" spans="1:22" hidden="1" x14ac:dyDescent="0.25">
      <c r="A64" t="b">
        <f>ISNUMBER(SEARCH($G$2,Tableau14[[#This Row],[Pays/Région]]))</f>
        <v>0</v>
      </c>
      <c r="B64" s="2" t="b">
        <f>ISNUMBER(SEARCH($H$2,Tableau14[[#This Row],[Paysages et zones protégées dans le paysage (à titre indicatif)]]))</f>
        <v>0</v>
      </c>
      <c r="C64" s="2"/>
      <c r="D64" s="2"/>
      <c r="E64" s="2"/>
      <c r="F64" s="2"/>
      <c r="G64" s="2"/>
      <c r="H64" s="2"/>
      <c r="I64" s="2"/>
      <c r="J64" s="2"/>
      <c r="K64" s="2"/>
      <c r="L64" s="2"/>
      <c r="M64" s="2"/>
      <c r="N64" s="2"/>
      <c r="O64" s="2"/>
      <c r="P64" s="2"/>
      <c r="Q64" s="2"/>
      <c r="R64" s="2"/>
      <c r="S64" s="2"/>
      <c r="T64" s="3"/>
      <c r="U64" s="2"/>
      <c r="V64" s="2"/>
    </row>
    <row r="65" spans="1:22" hidden="1" x14ac:dyDescent="0.25">
      <c r="A65" t="b">
        <f>ISNUMBER(SEARCH($G$2,Tableau14[[#This Row],[Pays/Région]]))</f>
        <v>0</v>
      </c>
      <c r="B65" s="2" t="b">
        <f>ISNUMBER(SEARCH($H$2,Tableau14[[#This Row],[Paysages et zones protégées dans le paysage (à titre indicatif)]]))</f>
        <v>0</v>
      </c>
      <c r="C65" s="2"/>
      <c r="D65" s="2"/>
      <c r="E65" s="2"/>
      <c r="F65" s="2"/>
      <c r="G65" s="2"/>
      <c r="H65" s="2"/>
      <c r="I65" s="2"/>
      <c r="J65" s="2"/>
      <c r="K65" s="2"/>
      <c r="L65" s="2"/>
      <c r="M65" s="2"/>
      <c r="N65" s="2"/>
      <c r="O65" s="2"/>
      <c r="P65" s="2"/>
      <c r="Q65" s="2"/>
      <c r="R65" s="2"/>
      <c r="S65" s="2"/>
      <c r="T65" s="3"/>
      <c r="U65" s="2"/>
      <c r="V65" s="2"/>
    </row>
    <row r="66" spans="1:22" hidden="1" x14ac:dyDescent="0.25">
      <c r="A66" t="b">
        <f>ISNUMBER(SEARCH($G$2,Tableau14[[#This Row],[Pays/Région]]))</f>
        <v>0</v>
      </c>
      <c r="B66" s="2" t="b">
        <f>ISNUMBER(SEARCH($H$2,Tableau14[[#This Row],[Paysages et zones protégées dans le paysage (à titre indicatif)]]))</f>
        <v>0</v>
      </c>
      <c r="C66" s="2"/>
      <c r="D66" s="2"/>
      <c r="E66" s="2"/>
      <c r="F66" s="2"/>
      <c r="G66" s="2"/>
      <c r="H66" s="2"/>
      <c r="I66" s="2"/>
      <c r="J66" s="2"/>
      <c r="K66" s="2"/>
      <c r="L66" s="2"/>
      <c r="M66" s="2"/>
      <c r="N66" s="2"/>
      <c r="O66" s="2"/>
      <c r="P66" s="2"/>
      <c r="Q66" s="2"/>
      <c r="R66" s="2"/>
      <c r="S66" s="2"/>
      <c r="T66" s="3"/>
      <c r="U66" s="2"/>
      <c r="V66" s="2"/>
    </row>
    <row r="67" spans="1:22" hidden="1" x14ac:dyDescent="0.25">
      <c r="A67" t="b">
        <f>ISNUMBER(SEARCH($G$2,Tableau14[[#This Row],[Pays/Région]]))</f>
        <v>0</v>
      </c>
      <c r="B67" s="6" t="b">
        <f>ISNUMBER(SEARCH($H$2,Tableau14[[#This Row],[Paysages et zones protégées dans le paysage (à titre indicatif)]]))</f>
        <v>0</v>
      </c>
      <c r="C67" s="2"/>
      <c r="D67" s="6"/>
      <c r="E67" s="6"/>
      <c r="F67" s="6"/>
      <c r="G67" s="6"/>
      <c r="H67" s="6"/>
      <c r="I67" s="6"/>
      <c r="J67" s="6"/>
      <c r="K67" s="6"/>
      <c r="L67" s="6"/>
      <c r="M67" s="6"/>
      <c r="N67" s="6"/>
      <c r="O67" s="6"/>
      <c r="P67" s="6"/>
      <c r="Q67" s="6"/>
      <c r="R67" s="6"/>
      <c r="S67" s="6"/>
      <c r="T67" s="7"/>
      <c r="U67" s="6"/>
      <c r="V67" s="6"/>
    </row>
    <row r="68" spans="1:22" hidden="1" x14ac:dyDescent="0.25">
      <c r="A68" t="b">
        <f>ISNUMBER(SEARCH($G$2,Tableau14[[#This Row],[Pays/Région]]))</f>
        <v>0</v>
      </c>
      <c r="B68" s="6" t="b">
        <f>ISNUMBER(SEARCH($H$2,Tableau14[[#This Row],[Paysages et zones protégées dans le paysage (à titre indicatif)]]))</f>
        <v>0</v>
      </c>
      <c r="C68" s="2"/>
      <c r="D68" s="6"/>
      <c r="E68" s="6"/>
      <c r="F68" s="6"/>
      <c r="G68" s="6"/>
      <c r="H68" s="6"/>
      <c r="I68" s="6"/>
      <c r="J68" s="6"/>
      <c r="K68" s="2"/>
      <c r="L68" s="6"/>
      <c r="M68" s="6"/>
      <c r="N68" s="6"/>
      <c r="O68" s="6"/>
      <c r="P68" s="6"/>
      <c r="Q68" s="6"/>
      <c r="R68" s="2"/>
      <c r="S68" s="6"/>
      <c r="T68" s="7"/>
      <c r="U68" s="6"/>
      <c r="V68" s="6"/>
    </row>
    <row r="69" spans="1:22" hidden="1" x14ac:dyDescent="0.25">
      <c r="A69" t="b">
        <f>ISNUMBER(SEARCH($G$2,Tableau14[[#This Row],[Pays/Région]]))</f>
        <v>0</v>
      </c>
      <c r="B69" s="6" t="b">
        <f>ISNUMBER(SEARCH($H$2,Tableau14[[#This Row],[Paysages et zones protégées dans le paysage (à titre indicatif)]]))</f>
        <v>0</v>
      </c>
      <c r="C69" s="2"/>
      <c r="D69" s="6"/>
      <c r="E69" s="6"/>
      <c r="F69" s="6"/>
      <c r="G69" s="6"/>
      <c r="H69" s="6"/>
      <c r="I69" s="6"/>
      <c r="J69" s="6"/>
      <c r="K69" s="6"/>
      <c r="L69" s="6"/>
      <c r="M69" s="6"/>
      <c r="N69" s="6"/>
      <c r="O69" s="6"/>
      <c r="P69" s="6"/>
      <c r="Q69" s="6"/>
      <c r="R69" s="6"/>
      <c r="S69" s="6"/>
      <c r="T69" s="7"/>
      <c r="U69" s="6"/>
      <c r="V69" s="6"/>
    </row>
    <row r="70" spans="1:22" hidden="1" x14ac:dyDescent="0.25">
      <c r="A70" t="b">
        <f>ISNUMBER(SEARCH($G$2,Tableau14[[#This Row],[Pays/Région]]))</f>
        <v>0</v>
      </c>
      <c r="B70" s="6" t="b">
        <f>ISNUMBER(SEARCH($H$2,Tableau14[[#This Row],[Paysages et zones protégées dans le paysage (à titre indicatif)]]))</f>
        <v>0</v>
      </c>
      <c r="C70" s="2"/>
      <c r="D70" s="6"/>
      <c r="E70" s="6"/>
      <c r="F70" s="6"/>
      <c r="G70" s="6"/>
      <c r="H70" s="6"/>
      <c r="I70" s="6"/>
      <c r="J70" s="6"/>
      <c r="K70" s="6"/>
      <c r="L70" s="6"/>
      <c r="M70" s="6"/>
      <c r="N70" s="6"/>
      <c r="O70" s="6"/>
      <c r="P70" s="6"/>
      <c r="Q70" s="6"/>
      <c r="R70" s="6"/>
      <c r="S70" s="6"/>
      <c r="T70" s="7"/>
      <c r="U70" s="6"/>
      <c r="V70" s="6"/>
    </row>
    <row r="71" spans="1:22" hidden="1" x14ac:dyDescent="0.25">
      <c r="A71" t="b">
        <f>ISNUMBER(SEARCH($G$2,Tableau14[[#This Row],[Pays/Région]]))</f>
        <v>0</v>
      </c>
      <c r="B71" s="6" t="b">
        <f>ISNUMBER(SEARCH($H$2,Tableau14[[#This Row],[Paysages et zones protégées dans le paysage (à titre indicatif)]]))</f>
        <v>0</v>
      </c>
      <c r="C71" s="2"/>
      <c r="D71" s="6"/>
      <c r="E71" s="6"/>
      <c r="F71" s="6"/>
      <c r="G71" s="6"/>
      <c r="H71" s="6"/>
      <c r="I71" s="6"/>
      <c r="J71" s="6"/>
      <c r="K71" s="6"/>
      <c r="L71" s="6"/>
      <c r="M71" s="6"/>
      <c r="N71" s="6"/>
      <c r="O71" s="6"/>
      <c r="P71" s="6"/>
      <c r="Q71" s="6"/>
      <c r="R71" s="6"/>
      <c r="S71" s="6"/>
      <c r="T71" s="7"/>
      <c r="U71" s="6"/>
      <c r="V71" s="6"/>
    </row>
    <row r="72" spans="1:22" hidden="1" x14ac:dyDescent="0.25">
      <c r="A72" t="b">
        <f>ISNUMBER(SEARCH($G$2,Tableau14[[#This Row],[Pays/Région]]))</f>
        <v>0</v>
      </c>
      <c r="B72" s="6" t="b">
        <f>ISNUMBER(SEARCH($H$2,Tableau14[[#This Row],[Paysages et zones protégées dans le paysage (à titre indicatif)]]))</f>
        <v>0</v>
      </c>
      <c r="C72" s="2"/>
      <c r="D72" s="6"/>
      <c r="E72" s="6"/>
      <c r="F72" s="6"/>
      <c r="G72" s="6"/>
      <c r="H72" s="6"/>
      <c r="I72" s="6"/>
      <c r="J72" s="6"/>
      <c r="K72" s="6"/>
      <c r="L72" s="6"/>
      <c r="M72" s="6"/>
      <c r="N72" s="6"/>
      <c r="O72" s="6"/>
      <c r="P72" s="6"/>
      <c r="Q72" s="6"/>
      <c r="R72" s="6"/>
      <c r="S72" s="6"/>
      <c r="T72" s="7"/>
      <c r="U72" s="6"/>
      <c r="V72" s="6"/>
    </row>
    <row r="73" spans="1:22" hidden="1" x14ac:dyDescent="0.25">
      <c r="A73" t="b">
        <f>ISNUMBER(SEARCH($G$2,Tableau14[[#This Row],[Pays/Région]]))</f>
        <v>0</v>
      </c>
      <c r="B73" s="6" t="b">
        <f>ISNUMBER(SEARCH($H$2,Tableau14[[#This Row],[Paysages et zones protégées dans le paysage (à titre indicatif)]]))</f>
        <v>0</v>
      </c>
      <c r="C73" s="2"/>
      <c r="D73" s="6"/>
      <c r="E73" s="6"/>
      <c r="F73" s="6"/>
      <c r="G73" s="6"/>
      <c r="H73" s="6"/>
      <c r="I73" s="6"/>
      <c r="J73" s="6"/>
      <c r="K73" s="6"/>
      <c r="L73" s="6"/>
      <c r="M73" s="6"/>
      <c r="N73" s="6"/>
      <c r="O73" s="6"/>
      <c r="P73" s="6"/>
      <c r="Q73" s="6"/>
      <c r="R73" s="6"/>
      <c r="S73" s="6"/>
      <c r="T73" s="7"/>
      <c r="U73" s="6"/>
      <c r="V73" s="6"/>
    </row>
    <row r="74" spans="1:22" hidden="1" x14ac:dyDescent="0.25">
      <c r="A74" t="b">
        <f>ISNUMBER(SEARCH($G$2,Tableau14[[#This Row],[Pays/Région]]))</f>
        <v>0</v>
      </c>
      <c r="B74" s="6" t="b">
        <f>ISNUMBER(SEARCH($H$2,Tableau14[[#This Row],[Paysages et zones protégées dans le paysage (à titre indicatif)]]))</f>
        <v>0</v>
      </c>
      <c r="C74" s="2"/>
      <c r="D74" s="6"/>
      <c r="E74" s="6"/>
      <c r="F74" s="6"/>
      <c r="G74" s="6"/>
      <c r="H74" s="6"/>
      <c r="I74" s="6"/>
      <c r="J74" s="6"/>
      <c r="K74" s="6"/>
      <c r="L74" s="6"/>
      <c r="M74" s="6"/>
      <c r="N74" s="6"/>
      <c r="O74" s="6"/>
      <c r="P74" s="6"/>
      <c r="Q74" s="6"/>
      <c r="R74" s="6"/>
      <c r="S74" s="6"/>
      <c r="T74" s="7"/>
      <c r="U74" s="6"/>
      <c r="V74" s="6"/>
    </row>
    <row r="75" spans="1:22" hidden="1" x14ac:dyDescent="0.25">
      <c r="A75" t="b">
        <f>ISNUMBER(SEARCH($G$2,Tableau14[[#This Row],[Pays/Région]]))</f>
        <v>0</v>
      </c>
      <c r="B75" s="6" t="b">
        <f>ISNUMBER(SEARCH($H$2,Tableau14[[#This Row],[Paysages et zones protégées dans le paysage (à titre indicatif)]]))</f>
        <v>0</v>
      </c>
      <c r="C75" s="2"/>
      <c r="D75" s="6"/>
      <c r="E75" s="6"/>
      <c r="F75" s="6"/>
      <c r="G75" s="6"/>
      <c r="H75" s="6"/>
      <c r="I75" s="6"/>
      <c r="J75" s="6"/>
      <c r="K75" s="6"/>
      <c r="L75" s="6"/>
      <c r="M75" s="6"/>
      <c r="N75" s="6"/>
      <c r="O75" s="6"/>
      <c r="P75" s="6"/>
      <c r="Q75" s="6"/>
      <c r="R75" s="6"/>
      <c r="S75" s="6"/>
      <c r="T75" s="7"/>
      <c r="U75" s="6"/>
      <c r="V75" s="6"/>
    </row>
    <row r="76" spans="1:22" hidden="1" x14ac:dyDescent="0.25">
      <c r="A76" t="b">
        <f>ISNUMBER(SEARCH($G$2,Tableau14[[#This Row],[Pays/Région]]))</f>
        <v>0</v>
      </c>
      <c r="B76" s="6" t="b">
        <f>ISNUMBER(SEARCH($H$2,Tableau14[[#This Row],[Paysages et zones protégées dans le paysage (à titre indicatif)]]))</f>
        <v>0</v>
      </c>
      <c r="C76" s="2"/>
      <c r="D76" s="6"/>
      <c r="E76" s="6"/>
      <c r="F76" s="6"/>
      <c r="G76" s="6"/>
      <c r="H76" s="6"/>
      <c r="I76" s="6"/>
      <c r="J76" s="6"/>
      <c r="K76" s="6"/>
      <c r="L76" s="6"/>
      <c r="M76" s="6"/>
      <c r="N76" s="6"/>
      <c r="O76" s="6"/>
      <c r="P76" s="6"/>
      <c r="Q76" s="6"/>
      <c r="R76" s="6"/>
      <c r="S76" s="6"/>
      <c r="T76" s="7"/>
      <c r="U76" s="6"/>
      <c r="V76" s="6"/>
    </row>
    <row r="77" spans="1:22" hidden="1" x14ac:dyDescent="0.25">
      <c r="A77" t="b">
        <f>ISNUMBER(SEARCH($G$2,Tableau14[[#This Row],[Pays/Région]]))</f>
        <v>0</v>
      </c>
      <c r="B77" s="6" t="b">
        <f>ISNUMBER(SEARCH($H$2,Tableau14[[#This Row],[Paysages et zones protégées dans le paysage (à titre indicatif)]]))</f>
        <v>0</v>
      </c>
      <c r="C77" s="2"/>
      <c r="D77" s="6"/>
      <c r="E77" s="6"/>
      <c r="F77" s="6"/>
      <c r="G77" s="6"/>
      <c r="H77" s="6"/>
      <c r="I77" s="6"/>
      <c r="J77" s="6"/>
      <c r="K77" s="6"/>
      <c r="L77" s="6"/>
      <c r="M77" s="6"/>
      <c r="N77" s="6"/>
      <c r="O77" s="6"/>
      <c r="P77" s="6"/>
      <c r="Q77" s="6"/>
      <c r="R77" s="6"/>
      <c r="S77" s="6"/>
      <c r="T77" s="7"/>
      <c r="U77" s="6"/>
      <c r="V77" s="6"/>
    </row>
    <row r="78" spans="1:22" hidden="1" x14ac:dyDescent="0.25">
      <c r="A78" t="b">
        <f>ISNUMBER(SEARCH($G$2,Tableau14[[#This Row],[Pays/Région]]))</f>
        <v>0</v>
      </c>
      <c r="B78" s="6" t="b">
        <f>ISNUMBER(SEARCH($H$2,Tableau14[[#This Row],[Paysages et zones protégées dans le paysage (à titre indicatif)]]))</f>
        <v>0</v>
      </c>
      <c r="C78" s="2"/>
      <c r="D78" s="6"/>
      <c r="E78" s="6"/>
      <c r="F78" s="6"/>
      <c r="G78" s="6"/>
      <c r="H78" s="6"/>
      <c r="I78" s="6"/>
      <c r="J78" s="6"/>
      <c r="K78" s="6"/>
      <c r="L78" s="6"/>
      <c r="M78" s="6"/>
      <c r="N78" s="6"/>
      <c r="O78" s="6"/>
      <c r="P78" s="6"/>
      <c r="Q78" s="6"/>
      <c r="R78" s="6"/>
      <c r="S78" s="6"/>
      <c r="T78" s="7"/>
      <c r="U78" s="6"/>
      <c r="V78" s="6"/>
    </row>
    <row r="79" spans="1:22" hidden="1" x14ac:dyDescent="0.25">
      <c r="A79" t="b">
        <f>ISNUMBER(SEARCH($G$2,Tableau14[[#This Row],[Pays/Région]]))</f>
        <v>0</v>
      </c>
      <c r="B79" s="6" t="b">
        <f>ISNUMBER(SEARCH($H$2,Tableau14[[#This Row],[Paysages et zones protégées dans le paysage (à titre indicatif)]]))</f>
        <v>0</v>
      </c>
      <c r="C79" s="2"/>
      <c r="D79" s="6"/>
      <c r="E79" s="6"/>
      <c r="F79" s="6"/>
      <c r="G79" s="6"/>
      <c r="H79" s="6"/>
      <c r="I79" s="6"/>
      <c r="J79" s="6"/>
      <c r="K79" s="6"/>
      <c r="L79" s="6"/>
      <c r="M79" s="6"/>
      <c r="N79" s="6"/>
      <c r="O79" s="6"/>
      <c r="P79" s="6"/>
      <c r="Q79" s="6"/>
      <c r="R79" s="6"/>
      <c r="S79" s="6"/>
      <c r="T79" s="7"/>
      <c r="U79" s="6"/>
      <c r="V79" s="6"/>
    </row>
    <row r="80" spans="1:22" hidden="1" x14ac:dyDescent="0.25">
      <c r="A80" t="b">
        <f>ISNUMBER(SEARCH($G$2,Tableau14[[#This Row],[Pays/Région]]))</f>
        <v>0</v>
      </c>
      <c r="B80" s="6" t="b">
        <f>ISNUMBER(SEARCH($H$2,Tableau14[[#This Row],[Paysages et zones protégées dans le paysage (à titre indicatif)]]))</f>
        <v>0</v>
      </c>
      <c r="C80" s="2"/>
      <c r="D80" s="6"/>
      <c r="E80" s="6"/>
      <c r="F80" s="6"/>
      <c r="G80" s="6"/>
      <c r="H80" s="6"/>
      <c r="I80" s="6"/>
      <c r="J80" s="6"/>
      <c r="K80" s="6"/>
      <c r="L80" s="6"/>
      <c r="M80" s="6"/>
      <c r="N80" s="6"/>
      <c r="O80" s="6"/>
      <c r="P80" s="6"/>
      <c r="Q80" s="6"/>
      <c r="R80" s="6"/>
      <c r="S80" s="6"/>
      <c r="T80" s="7"/>
      <c r="U80" s="6"/>
      <c r="V80" s="6"/>
    </row>
    <row r="81" spans="1:22" hidden="1" x14ac:dyDescent="0.25">
      <c r="A81" t="b">
        <f>ISNUMBER(SEARCH($G$2,Tableau14[[#This Row],[Pays/Région]]))</f>
        <v>0</v>
      </c>
      <c r="B81" s="6" t="b">
        <f>ISNUMBER(SEARCH($H$2,Tableau14[[#This Row],[Paysages et zones protégées dans le paysage (à titre indicatif)]]))</f>
        <v>0</v>
      </c>
      <c r="C81" s="2"/>
      <c r="D81" s="6"/>
      <c r="E81" s="6"/>
      <c r="F81" s="6"/>
      <c r="G81" s="6"/>
      <c r="H81" s="6"/>
      <c r="I81" s="6"/>
      <c r="J81" s="6"/>
      <c r="K81" s="6"/>
      <c r="L81" s="6"/>
      <c r="M81" s="6"/>
      <c r="N81" s="6"/>
      <c r="O81" s="6"/>
      <c r="P81" s="6"/>
      <c r="Q81" s="6"/>
      <c r="R81" s="6"/>
      <c r="S81" s="6"/>
      <c r="T81" s="7"/>
      <c r="U81" s="6"/>
      <c r="V81" s="6"/>
    </row>
    <row r="82" spans="1:22" hidden="1" x14ac:dyDescent="0.25">
      <c r="A82" t="b">
        <f>ISNUMBER(SEARCH($G$2,Tableau14[[#This Row],[Pays/Région]]))</f>
        <v>0</v>
      </c>
      <c r="B82" s="6" t="b">
        <f>ISNUMBER(SEARCH($H$2,Tableau14[[#This Row],[Paysages et zones protégées dans le paysage (à titre indicatif)]]))</f>
        <v>0</v>
      </c>
      <c r="C82" s="2"/>
      <c r="D82" s="6"/>
      <c r="E82" s="6"/>
      <c r="F82" s="6"/>
      <c r="G82" s="6"/>
      <c r="H82" s="6"/>
      <c r="I82" s="6"/>
      <c r="J82" s="6"/>
      <c r="K82" s="6"/>
      <c r="L82" s="6"/>
      <c r="M82" s="6"/>
      <c r="N82" s="6"/>
      <c r="O82" s="6"/>
      <c r="P82" s="6"/>
      <c r="Q82" s="6"/>
      <c r="R82" s="6"/>
      <c r="S82" s="6"/>
      <c r="T82" s="7"/>
      <c r="U82" s="6"/>
      <c r="V82" s="6"/>
    </row>
    <row r="83" spans="1:22" hidden="1" x14ac:dyDescent="0.25">
      <c r="A83" t="b">
        <f>ISNUMBER(SEARCH($G$2,Tableau14[[#This Row],[Pays/Région]]))</f>
        <v>0</v>
      </c>
      <c r="B83" s="6" t="b">
        <f>ISNUMBER(SEARCH($H$2,Tableau14[[#This Row],[Paysages et zones protégées dans le paysage (à titre indicatif)]]))</f>
        <v>0</v>
      </c>
      <c r="C83" s="2"/>
      <c r="D83" s="6"/>
      <c r="E83" s="6"/>
      <c r="F83" s="6"/>
      <c r="G83" s="6"/>
      <c r="H83" s="6"/>
      <c r="I83" s="6"/>
      <c r="J83" s="6"/>
      <c r="K83" s="6"/>
      <c r="L83" s="6"/>
      <c r="M83" s="6"/>
      <c r="N83" s="6"/>
      <c r="O83" s="6"/>
      <c r="P83" s="6"/>
      <c r="Q83" s="6"/>
      <c r="R83" s="6"/>
      <c r="S83" s="6"/>
      <c r="T83" s="7"/>
      <c r="U83" s="6"/>
      <c r="V83" s="6"/>
    </row>
    <row r="84" spans="1:22" hidden="1" x14ac:dyDescent="0.25">
      <c r="A84" t="b">
        <f>ISNUMBER(SEARCH($G$2,Tableau14[[#This Row],[Pays/Région]]))</f>
        <v>0</v>
      </c>
      <c r="B84" s="6" t="b">
        <f>ISNUMBER(SEARCH($H$2,Tableau14[[#This Row],[Paysages et zones protégées dans le paysage (à titre indicatif)]]))</f>
        <v>0</v>
      </c>
      <c r="C84" s="2"/>
      <c r="D84" s="6"/>
      <c r="E84" s="6"/>
      <c r="F84" s="6"/>
      <c r="G84" s="6"/>
      <c r="H84" s="6"/>
      <c r="I84" s="6"/>
      <c r="J84" s="6"/>
      <c r="K84" s="6"/>
      <c r="L84" s="6"/>
      <c r="M84" s="6"/>
      <c r="N84" s="6"/>
      <c r="O84" s="6"/>
      <c r="P84" s="6"/>
      <c r="Q84" s="6"/>
      <c r="R84" s="6"/>
      <c r="S84" s="6"/>
      <c r="T84" s="7"/>
      <c r="U84" s="6"/>
      <c r="V84" s="6"/>
    </row>
    <row r="85" spans="1:22" hidden="1" x14ac:dyDescent="0.25">
      <c r="A85" t="b">
        <f>ISNUMBER(SEARCH($G$2,Tableau14[[#This Row],[Pays/Région]]))</f>
        <v>0</v>
      </c>
      <c r="B85" s="6" t="b">
        <f>ISNUMBER(SEARCH($H$2,Tableau14[[#This Row],[Paysages et zones protégées dans le paysage (à titre indicatif)]]))</f>
        <v>0</v>
      </c>
      <c r="C85" s="2"/>
      <c r="D85" s="6"/>
      <c r="E85" s="6"/>
      <c r="F85" s="6"/>
      <c r="G85" s="6"/>
      <c r="H85" s="6"/>
      <c r="I85" s="6"/>
      <c r="J85" s="6"/>
      <c r="K85" s="6"/>
      <c r="L85" s="6"/>
      <c r="M85" s="6"/>
      <c r="N85" s="6"/>
      <c r="O85" s="6"/>
      <c r="P85" s="6"/>
      <c r="Q85" s="6"/>
      <c r="R85" s="6"/>
      <c r="S85" s="6"/>
      <c r="T85" s="7"/>
      <c r="U85" s="6"/>
      <c r="V85" s="6"/>
    </row>
    <row r="86" spans="1:22" hidden="1" x14ac:dyDescent="0.25">
      <c r="A86" t="b">
        <f>ISNUMBER(SEARCH($G$2,Tableau14[[#This Row],[Pays/Région]]))</f>
        <v>0</v>
      </c>
      <c r="B86" s="6" t="b">
        <f>ISNUMBER(SEARCH($H$2,Tableau14[[#This Row],[Paysages et zones protégées dans le paysage (à titre indicatif)]]))</f>
        <v>0</v>
      </c>
      <c r="C86" s="2"/>
      <c r="D86" s="6"/>
      <c r="E86" s="6"/>
      <c r="F86" s="6"/>
      <c r="G86" s="6"/>
      <c r="H86" s="6"/>
      <c r="I86" s="6"/>
      <c r="J86" s="6"/>
      <c r="K86" s="6"/>
      <c r="L86" s="6"/>
      <c r="M86" s="6"/>
      <c r="N86" s="6"/>
      <c r="O86" s="6"/>
      <c r="P86" s="6"/>
      <c r="Q86" s="6"/>
      <c r="R86" s="6"/>
      <c r="S86" s="6"/>
      <c r="T86" s="7"/>
      <c r="U86" s="6"/>
      <c r="V86" s="6"/>
    </row>
    <row r="87" spans="1:22" hidden="1" x14ac:dyDescent="0.25">
      <c r="A87" t="b">
        <f>ISNUMBER(SEARCH($G$2,Tableau14[[#This Row],[Pays/Région]]))</f>
        <v>0</v>
      </c>
      <c r="B87" s="6" t="b">
        <f>ISNUMBER(SEARCH($H$2,Tableau14[[#This Row],[Paysages et zones protégées dans le paysage (à titre indicatif)]]))</f>
        <v>0</v>
      </c>
      <c r="C87" s="2"/>
      <c r="D87" s="6"/>
      <c r="E87" s="6"/>
      <c r="F87" s="6"/>
      <c r="G87" s="6"/>
      <c r="H87" s="6"/>
      <c r="I87" s="6"/>
      <c r="J87" s="6"/>
      <c r="K87" s="6"/>
      <c r="L87" s="6"/>
      <c r="M87" s="6"/>
      <c r="N87" s="6"/>
      <c r="O87" s="6"/>
      <c r="P87" s="6"/>
      <c r="Q87" s="6"/>
      <c r="R87" s="6"/>
      <c r="S87" s="6"/>
      <c r="T87" s="7"/>
      <c r="U87" s="6"/>
      <c r="V87" s="6"/>
    </row>
    <row r="88" spans="1:22" hidden="1" x14ac:dyDescent="0.25">
      <c r="A88" t="b">
        <f>ISNUMBER(SEARCH($G$2,Tableau14[[#This Row],[Pays/Région]]))</f>
        <v>0</v>
      </c>
      <c r="B88" s="6" t="b">
        <f>ISNUMBER(SEARCH($H$2,Tableau14[[#This Row],[Paysages et zones protégées dans le paysage (à titre indicatif)]]))</f>
        <v>0</v>
      </c>
      <c r="C88" s="2"/>
      <c r="D88" s="6"/>
      <c r="E88" s="6"/>
      <c r="F88" s="6"/>
      <c r="G88" s="6"/>
      <c r="H88" s="6"/>
      <c r="I88" s="6"/>
      <c r="J88" s="6"/>
      <c r="K88" s="6"/>
      <c r="L88" s="6"/>
      <c r="M88" s="6"/>
      <c r="N88" s="6"/>
      <c r="O88" s="6"/>
      <c r="P88" s="6"/>
      <c r="Q88" s="6"/>
      <c r="R88" s="6"/>
      <c r="S88" s="6"/>
      <c r="T88" s="7"/>
      <c r="U88" s="6"/>
      <c r="V88" s="6"/>
    </row>
    <row r="89" spans="1:22" hidden="1" x14ac:dyDescent="0.25">
      <c r="A89" t="b">
        <f>ISNUMBER(SEARCH($G$2,Tableau14[[#This Row],[Pays/Région]]))</f>
        <v>0</v>
      </c>
      <c r="B89" s="6" t="b">
        <f>ISNUMBER(SEARCH($H$2,Tableau14[[#This Row],[Paysages et zones protégées dans le paysage (à titre indicatif)]]))</f>
        <v>0</v>
      </c>
      <c r="C89" s="2"/>
      <c r="D89" s="6"/>
      <c r="E89" s="6"/>
      <c r="F89" s="6"/>
      <c r="G89" s="6"/>
      <c r="H89" s="6"/>
      <c r="I89" s="6"/>
      <c r="J89" s="6"/>
      <c r="K89" s="6"/>
      <c r="L89" s="6"/>
      <c r="M89" s="6"/>
      <c r="N89" s="6"/>
      <c r="O89" s="6"/>
      <c r="P89" s="6"/>
      <c r="Q89" s="6"/>
      <c r="R89" s="6"/>
      <c r="S89" s="6"/>
      <c r="T89" s="7"/>
      <c r="U89" s="6"/>
      <c r="V89" s="6"/>
    </row>
    <row r="90" spans="1:22" hidden="1" x14ac:dyDescent="0.25">
      <c r="A90" t="b">
        <f>ISNUMBER(SEARCH($G$2,Tableau14[[#This Row],[Pays/Région]]))</f>
        <v>0</v>
      </c>
      <c r="B90" s="6" t="b">
        <f>ISNUMBER(SEARCH($H$2,Tableau14[[#This Row],[Paysages et zones protégées dans le paysage (à titre indicatif)]]))</f>
        <v>0</v>
      </c>
      <c r="C90" s="2"/>
      <c r="D90" s="6"/>
      <c r="E90" s="6"/>
      <c r="F90" s="6"/>
      <c r="G90" s="6"/>
      <c r="H90" s="6"/>
      <c r="I90" s="6"/>
      <c r="J90" s="6"/>
      <c r="K90" s="6"/>
      <c r="L90" s="6"/>
      <c r="M90" s="6"/>
      <c r="N90" s="6"/>
      <c r="O90" s="6"/>
      <c r="P90" s="6"/>
      <c r="Q90" s="6"/>
      <c r="R90" s="6"/>
      <c r="S90" s="6"/>
      <c r="T90" s="7"/>
      <c r="U90" s="6"/>
      <c r="V90" s="6"/>
    </row>
    <row r="91" spans="1:22" hidden="1" x14ac:dyDescent="0.25">
      <c r="A91" t="b">
        <f>ISNUMBER(SEARCH($G$2,Tableau14[[#This Row],[Pays/Région]]))</f>
        <v>0</v>
      </c>
      <c r="B91" s="6" t="b">
        <f>ISNUMBER(SEARCH($H$2,Tableau14[[#This Row],[Paysages et zones protégées dans le paysage (à titre indicatif)]]))</f>
        <v>0</v>
      </c>
      <c r="C91" s="2"/>
      <c r="D91" s="6"/>
      <c r="E91" s="6"/>
      <c r="F91" s="6"/>
      <c r="G91" s="6"/>
      <c r="H91" s="6"/>
      <c r="I91" s="6"/>
      <c r="J91" s="6"/>
      <c r="K91" s="6"/>
      <c r="L91" s="6"/>
      <c r="M91" s="6"/>
      <c r="N91" s="6"/>
      <c r="O91" s="6"/>
      <c r="P91" s="6"/>
      <c r="Q91" s="6"/>
      <c r="R91" s="6"/>
      <c r="S91" s="6"/>
      <c r="T91" s="7"/>
      <c r="U91" s="6"/>
      <c r="V91" s="6"/>
    </row>
    <row r="92" spans="1:22" hidden="1" x14ac:dyDescent="0.25">
      <c r="A92" t="b">
        <f>ISNUMBER(SEARCH($G$2,Tableau14[[#This Row],[Pays/Région]]))</f>
        <v>0</v>
      </c>
      <c r="B92" s="6" t="b">
        <f>ISNUMBER(SEARCH($H$2,Tableau14[[#This Row],[Paysages et zones protégées dans le paysage (à titre indicatif)]]))</f>
        <v>0</v>
      </c>
      <c r="C92" s="2"/>
      <c r="D92" s="6"/>
      <c r="E92" s="6"/>
      <c r="F92" s="6"/>
      <c r="G92" s="6"/>
      <c r="H92" s="6"/>
      <c r="I92" s="6"/>
      <c r="J92" s="6"/>
      <c r="K92" s="6"/>
      <c r="L92" s="6"/>
      <c r="M92" s="6"/>
      <c r="N92" s="6"/>
      <c r="O92" s="6"/>
      <c r="P92" s="6"/>
      <c r="Q92" s="6"/>
      <c r="R92" s="6"/>
      <c r="S92" s="6"/>
      <c r="T92" s="7"/>
      <c r="U92" s="6"/>
      <c r="V92" s="6"/>
    </row>
    <row r="93" spans="1:22" hidden="1" x14ac:dyDescent="0.25">
      <c r="A93" t="b">
        <f>ISNUMBER(SEARCH($G$2,Tableau14[[#This Row],[Pays/Région]]))</f>
        <v>0</v>
      </c>
      <c r="B93" s="1" t="b">
        <f>ISNUMBER(SEARCH($H$2,Tableau14[[#This Row],[Paysages et zones protégées dans le paysage (à titre indicatif)]]))</f>
        <v>0</v>
      </c>
    </row>
    <row r="94" spans="1:22" hidden="1" x14ac:dyDescent="0.25">
      <c r="A94" t="b">
        <f>ISNUMBER(SEARCH($G$2,Tableau14[[#This Row],[Pays/Région]]))</f>
        <v>0</v>
      </c>
      <c r="B94" s="1" t="b">
        <f>ISNUMBER(SEARCH($H$2,Tableau14[[#This Row],[Paysages et zones protégées dans le paysage (à titre indicatif)]]))</f>
        <v>0</v>
      </c>
      <c r="U94" s="51"/>
      <c r="V94" s="6"/>
    </row>
  </sheetData>
  <mergeCells count="1">
    <mergeCell ref="A1:F2"/>
  </mergeCells>
  <phoneticPr fontId="11" type="noConversion"/>
  <hyperlinks>
    <hyperlink ref="T16" r:id="rId1" display="francisco.pacheco-vieira@ec.europa.eu" xr:uid="{8EA54722-026D-4346-BEA8-3D206C23BA0B}"/>
    <hyperlink ref="V23" r:id="rId2" display="https://lefaso.net/spip.php?article138865" xr:uid="{13756AA3-1EA3-479B-9806-D51A83462660}"/>
    <hyperlink ref="U18" r:id="rId3" display="https://international-partnerships.ec.europa.eu/news-and-events/news/european-commission-boosts-regreening-africa-initiative-eu15-million-investment-unccd-cop16-2024-12-04_en" xr:uid="{BF223781-FCA0-4227-AAFB-DE8F836BF293}"/>
    <hyperlink ref="V6" r:id="rId4" location=":~:text=Mis%20en%20œuvre%20par%20le,sécurité%20alimentaire%20et%20nutritionnelle%20durable." xr:uid="{AA666180-39A3-4135-8462-1BCB7D0E257B}"/>
    <hyperlink ref="U13" r:id="rId5" xr:uid="{5FAEFA27-04AF-45A1-8484-709CB0DF325A}"/>
    <hyperlink ref="U22" r:id="rId6" xr:uid="{A0C83AE0-6733-4BE5-8B34-AE7AE4764569}"/>
    <hyperlink ref="V5" r:id="rId7" display="https://www.cirad.fr/dans-le-monde/cirad-dans-le-monde/projets/projet-praps-2_x000a_" xr:uid="{0C3A7BD6-9B60-4D25-9569-BCD321EBFFC4}"/>
    <hyperlink ref="V8" r:id="rId8" display="https://www.google.com/url?sa=t&amp;rct=j&amp;q=&amp;esrc=s&amp;source=web&amp;cd=&amp;ved=2ahUKEwim0dPh7OGOAxX0K_sDHYeYLR4QFnoECBAQAQ&amp;url=https%3A%2F%2Fcapacity4dev.europa.eu%2Fmedia%2F125748%2Fdownload%2Fef1045db-fe3b-405e-a0c7-837114104563_en&amp;usg=AOvVaw1l1hNc0N8JNajsttJv1spE&amp;opi=89978449" xr:uid="{0C86DB6E-97F6-4D68-8372-4CF38AF7DA11}"/>
    <hyperlink ref="U10" r:id="rId9" xr:uid="{4B53F3BD-2994-464D-A684-3CE12CAC573E}"/>
    <hyperlink ref="V24" r:id="rId10" xr:uid="{2162CC43-50AD-4ED2-9F68-88FD599488EC}"/>
    <hyperlink ref="V28" r:id="rId11" location=":~:text=Press%20releases-,European%20Union%20steps%20up%20support%20for%20people%20displaced%20from%20the,areas%20of%20Togo%20and%20Benin." display="https://www.unhcr.org/africa/news/press-releases/european-union-steps-support-people-displaced-sahel-coastal-countries#:~:text=Press%20releases-,European%20Union%20steps%20up%20support%20for%20people%20displaced%20from%20the,areas%20of%20Togo%20and%20Benin." xr:uid="{9089429A-2269-49DE-A95E-9F48B7B112E8}"/>
    <hyperlink ref="V29" r:id="rId12" xr:uid="{46B345CA-A336-430C-B714-910A591679CA}"/>
    <hyperlink ref="U31" r:id="rId13" xr:uid="{75C3BC9B-9A8A-4D0B-8657-E0E26FADF6FF}"/>
    <hyperlink ref="U14" r:id="rId14" xr:uid="{62CA4495-D8C3-4A79-99B5-88C13285B2DF}"/>
    <hyperlink ref="V32" r:id="rId15" xr:uid="{7FD01156-F535-4E64-8CFA-9424A77B3E84}"/>
    <hyperlink ref="U6" r:id="rId16" xr:uid="{52064A5F-7CE5-4EE8-879B-A469C4C567F7}"/>
    <hyperlink ref="U12" r:id="rId17" xr:uid="{3E63DF72-29FC-4A4E-A3B6-BF52FCC6F3FB}"/>
    <hyperlink ref="T27" r:id="rId18" xr:uid="{CCA4B2B1-3400-4FD4-9663-91A0EEBF1409}"/>
    <hyperlink ref="U38" r:id="rId19" xr:uid="{60865FA9-B8BB-4A9A-8F1B-A1082D89E92A}"/>
    <hyperlink ref="V39" r:id="rId20" xr:uid="{906381FC-ABBC-4FB3-BFCB-06733FC656B2}"/>
    <hyperlink ref="U40" r:id="rId21" xr:uid="{F4D55490-5F2F-45DE-8563-C7470D1C5F9B}"/>
    <hyperlink ref="V40" r:id="rId22" xr:uid="{1B7C163E-2C11-44A8-8890-1666423F073D}"/>
    <hyperlink ref="V41" r:id="rId23" xr:uid="{FBFC0288-D8DF-4795-B192-F6FD9A14CF69}"/>
    <hyperlink ref="U43" r:id="rId24" xr:uid="{2F120519-0FDD-473F-8CFA-1A5B5592C922}"/>
    <hyperlink ref="U4" r:id="rId25" xr:uid="{E457F835-D56F-4E18-BE58-13B1E85189C8}"/>
    <hyperlink ref="U15" r:id="rId26" xr:uid="{6AAF3F1D-0E94-4333-AAF1-FE2905A8608E}"/>
    <hyperlink ref="U16" r:id="rId27" xr:uid="{04030E7C-C3F8-431B-AE06-E36ACEC047BB}"/>
    <hyperlink ref="U44" r:id="rId28" display="https://www.cirad.fr/dans-le-monde/nos-directions-regionales/afrique-centrale/actualites-afrique-centrale/agroecologie-afrique-ouest-centre" xr:uid="{FB1DD4F7-1D0C-496A-9C4B-1BE496B84AB0}"/>
    <hyperlink ref="U29" r:id="rId29" xr:uid="{85D8498B-A4A8-49D5-BD73-EBC788DDED61}"/>
    <hyperlink ref="U26" r:id="rId30" location=":~:text=Objectifs%20spécifiques%20*%20Réduire%20les%20risques%20de,la%20cohésion%20sociale%2C%20à%20travers%20l%27orpaillage%20artisanal." display="https://coginta.org/projets/projet-resilience-et-stabilite-des-regions-frontalieres-senegal-mali-guinee-3-frontieres/#:~:text=Objectifs%20spécifiques%20*%20Réduire%20les%20risques%20de,la%20cohésion%20sociale%2C%20à%20travers%20l%27orpaillage%20artisanal." xr:uid="{461F4F1F-1B5B-42F1-8717-8A9E2A66C957}"/>
    <hyperlink ref="T26" r:id="rId31" xr:uid="{B4BED08A-5641-4434-9BF1-FA387D3B938C}"/>
    <hyperlink ref="U48" r:id="rId32" xr:uid="{08AA4EFB-23E7-4444-8ACB-4128D93A33EA}"/>
    <hyperlink ref="U47" r:id="rId33" xr:uid="{D6A13B50-10BC-4CAD-BD2D-9D01860D09AB}"/>
    <hyperlink ref="V46" r:id="rId34" display="https://www.seneplus.com/femmes/onu-femmes-obtient-des-fonds-pour-le-projet-resilience-des-femmes" xr:uid="{1F46B8FB-128A-40D7-8330-5D1097BF8167}"/>
    <hyperlink ref="V50" r:id="rId35" location="page=40&amp;zoom=100,81,86" xr:uid="{8EE1DBF3-E634-41A6-B8A5-C2D7CAAA03E1}"/>
    <hyperlink ref="U51" r:id="rId36" xr:uid="{B99BDF12-138E-479C-B1DD-9B3821DC31C5}"/>
    <hyperlink ref="V51" r:id="rId37" xr:uid="{6D2F87BA-5FEF-4A66-80C2-13D1ABD01BA3}"/>
  </hyperlinks>
  <pageMargins left="0.23622047244094491" right="0.23622047244094491" top="0.74803149606299213" bottom="0.74803149606299213" header="0.31496062992125984" footer="0.31496062992125984"/>
  <pageSetup paperSize="9" scale="43" fitToHeight="8" orientation="landscape" r:id="rId38"/>
  <tableParts count="1">
    <tablePart r:id="rId39"/>
  </tableParts>
  <extLst>
    <ext xmlns:x14="http://schemas.microsoft.com/office/spreadsheetml/2009/9/main" uri="{CCE6A557-97BC-4b89-ADB6-D9C93CAAB3DF}">
      <x14:dataValidations xmlns:xm="http://schemas.microsoft.com/office/excel/2006/main" count="2">
        <x14:dataValidation type="list" allowBlank="1" showInputMessage="1" showErrorMessage="1" xr:uid="{860B5574-2211-4FAA-A68C-A88A2172A9DA}">
          <x14:formula1>
            <xm:f>'Options listes'!$A$1:$A$20</xm:f>
          </x14:formula1>
          <xm:sqref>G2</xm:sqref>
        </x14:dataValidation>
        <x14:dataValidation type="list" allowBlank="1" showInputMessage="1" showErrorMessage="1" xr:uid="{BD5C0738-07B2-4E6E-BAE3-AC532BBB7A2A}">
          <x14:formula1>
            <xm:f>'Options listes'!$C$1:$C$23</xm:f>
          </x14:formula1>
          <xm:sqref>H2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106C-FA3C-48B3-A352-709BA48B2CCC}">
  <sheetPr codeName="Feuil3"/>
  <dimension ref="A1:D30"/>
  <sheetViews>
    <sheetView workbookViewId="0">
      <selection activeCell="B30" sqref="B30"/>
    </sheetView>
  </sheetViews>
  <sheetFormatPr baseColWidth="10" defaultRowHeight="15" x14ac:dyDescent="0.25"/>
  <cols>
    <col min="1" max="1" width="3.28515625" bestFit="1" customWidth="1"/>
    <col min="2" max="2" width="47.28515625" bestFit="1" customWidth="1"/>
    <col min="3" max="3" width="39.28515625" customWidth="1"/>
    <col min="4" max="4" width="34.5703125" bestFit="1" customWidth="1"/>
    <col min="5" max="5" width="36.42578125" customWidth="1"/>
    <col min="6" max="6" width="34" customWidth="1"/>
    <col min="7" max="7" width="16.5703125" bestFit="1" customWidth="1"/>
    <col min="8" max="8" width="14" bestFit="1" customWidth="1"/>
    <col min="9" max="10" width="47.28515625" bestFit="1" customWidth="1"/>
  </cols>
  <sheetData>
    <row r="1" spans="1:4" x14ac:dyDescent="0.25">
      <c r="B1" s="47" t="s">
        <v>734</v>
      </c>
      <c r="D1" s="47" t="s">
        <v>733</v>
      </c>
    </row>
    <row r="2" spans="1:4" ht="15.75" thickBot="1" x14ac:dyDescent="0.3"/>
    <row r="3" spans="1:4" ht="15.75" customHeight="1" thickBot="1" x14ac:dyDescent="0.3">
      <c r="B3" s="49" t="s">
        <v>716</v>
      </c>
      <c r="C3" s="50" t="s">
        <v>717</v>
      </c>
    </row>
    <row r="4" spans="1:4" ht="15.75" thickBot="1" x14ac:dyDescent="0.3"/>
    <row r="5" spans="1:4" ht="15.75" thickBot="1" x14ac:dyDescent="0.3">
      <c r="A5" s="44" t="s">
        <v>224</v>
      </c>
      <c r="B5" s="45" t="s">
        <v>672</v>
      </c>
      <c r="C5" s="45" t="s">
        <v>673</v>
      </c>
      <c r="D5" s="46" t="s">
        <v>674</v>
      </c>
    </row>
    <row r="6" spans="1:4" x14ac:dyDescent="0.25">
      <c r="A6" s="31">
        <v>1</v>
      </c>
      <c r="B6" s="38" t="s">
        <v>676</v>
      </c>
      <c r="C6" s="38" t="s">
        <v>675</v>
      </c>
      <c r="D6" s="41" t="s">
        <v>704</v>
      </c>
    </row>
    <row r="7" spans="1:4" x14ac:dyDescent="0.25">
      <c r="A7" s="32">
        <v>2</v>
      </c>
      <c r="B7" s="38" t="s">
        <v>678</v>
      </c>
      <c r="C7" s="39" t="s">
        <v>677</v>
      </c>
      <c r="D7" s="42" t="s">
        <v>705</v>
      </c>
    </row>
    <row r="8" spans="1:4" x14ac:dyDescent="0.25">
      <c r="A8" s="32">
        <v>3</v>
      </c>
      <c r="B8" s="38" t="s">
        <v>680</v>
      </c>
      <c r="C8" s="39" t="s">
        <v>679</v>
      </c>
      <c r="D8" s="42" t="s">
        <v>706</v>
      </c>
    </row>
    <row r="9" spans="1:4" x14ac:dyDescent="0.25">
      <c r="A9" s="32">
        <v>4</v>
      </c>
      <c r="B9" s="38" t="s">
        <v>682</v>
      </c>
      <c r="C9" s="39" t="s">
        <v>681</v>
      </c>
      <c r="D9" s="42" t="s">
        <v>707</v>
      </c>
    </row>
    <row r="10" spans="1:4" x14ac:dyDescent="0.25">
      <c r="A10" s="32">
        <v>5</v>
      </c>
      <c r="B10" s="38" t="s">
        <v>223</v>
      </c>
      <c r="C10" s="39" t="s">
        <v>683</v>
      </c>
      <c r="D10" s="42" t="s">
        <v>708</v>
      </c>
    </row>
    <row r="11" spans="1:4" x14ac:dyDescent="0.25">
      <c r="A11" s="33">
        <v>6</v>
      </c>
      <c r="B11" s="38" t="s">
        <v>662</v>
      </c>
      <c r="C11" s="39" t="s">
        <v>684</v>
      </c>
      <c r="D11" s="42" t="s">
        <v>709</v>
      </c>
    </row>
    <row r="12" spans="1:4" x14ac:dyDescent="0.25">
      <c r="A12" s="34">
        <v>7</v>
      </c>
      <c r="B12" s="38" t="s">
        <v>663</v>
      </c>
      <c r="C12" s="39" t="s">
        <v>685</v>
      </c>
      <c r="D12" s="42" t="s">
        <v>710</v>
      </c>
    </row>
    <row r="13" spans="1:4" x14ac:dyDescent="0.25">
      <c r="A13" s="32">
        <v>8</v>
      </c>
      <c r="B13" s="38" t="s">
        <v>687</v>
      </c>
      <c r="C13" s="39" t="s">
        <v>686</v>
      </c>
      <c r="D13" s="42" t="s">
        <v>686</v>
      </c>
    </row>
    <row r="14" spans="1:4" x14ac:dyDescent="0.25">
      <c r="A14" s="33">
        <v>9</v>
      </c>
      <c r="B14" s="38" t="s">
        <v>664</v>
      </c>
      <c r="C14" s="39" t="s">
        <v>686</v>
      </c>
      <c r="D14" s="42" t="s">
        <v>686</v>
      </c>
    </row>
    <row r="15" spans="1:4" x14ac:dyDescent="0.25">
      <c r="A15" s="35">
        <v>10</v>
      </c>
      <c r="B15" s="38" t="s">
        <v>665</v>
      </c>
      <c r="C15" s="39" t="s">
        <v>688</v>
      </c>
      <c r="D15" s="42" t="s">
        <v>711</v>
      </c>
    </row>
    <row r="16" spans="1:4" x14ac:dyDescent="0.25">
      <c r="A16" s="33">
        <v>11</v>
      </c>
      <c r="B16" s="38" t="s">
        <v>666</v>
      </c>
      <c r="C16" s="39" t="s">
        <v>689</v>
      </c>
      <c r="D16" s="42" t="s">
        <v>712</v>
      </c>
    </row>
    <row r="17" spans="1:4" x14ac:dyDescent="0.25">
      <c r="A17" s="33">
        <v>12</v>
      </c>
      <c r="B17" s="38" t="s">
        <v>667</v>
      </c>
      <c r="C17" s="39" t="s">
        <v>690</v>
      </c>
      <c r="D17" s="42" t="s">
        <v>690</v>
      </c>
    </row>
    <row r="18" spans="1:4" x14ac:dyDescent="0.25">
      <c r="A18" s="33">
        <v>13</v>
      </c>
      <c r="B18" s="38" t="s">
        <v>692</v>
      </c>
      <c r="C18" s="39" t="s">
        <v>691</v>
      </c>
      <c r="D18" s="42" t="s">
        <v>691</v>
      </c>
    </row>
    <row r="19" spans="1:4" x14ac:dyDescent="0.25">
      <c r="A19" s="33">
        <v>14</v>
      </c>
      <c r="B19" s="38" t="s">
        <v>668</v>
      </c>
      <c r="C19" s="39" t="s">
        <v>693</v>
      </c>
      <c r="D19" s="42" t="s">
        <v>693</v>
      </c>
    </row>
    <row r="20" spans="1:4" x14ac:dyDescent="0.25">
      <c r="A20" s="33">
        <v>15</v>
      </c>
      <c r="B20" s="38" t="s">
        <v>695</v>
      </c>
      <c r="C20" s="39" t="s">
        <v>694</v>
      </c>
      <c r="D20" s="42" t="s">
        <v>694</v>
      </c>
    </row>
    <row r="21" spans="1:4" x14ac:dyDescent="0.25">
      <c r="A21" s="36">
        <v>16</v>
      </c>
      <c r="B21" s="38" t="s">
        <v>669</v>
      </c>
      <c r="C21" s="39" t="s">
        <v>696</v>
      </c>
      <c r="D21" s="42" t="s">
        <v>713</v>
      </c>
    </row>
    <row r="22" spans="1:4" x14ac:dyDescent="0.25">
      <c r="A22" s="33">
        <v>17</v>
      </c>
      <c r="B22" s="38" t="s">
        <v>670</v>
      </c>
      <c r="C22" s="39" t="s">
        <v>697</v>
      </c>
      <c r="D22" s="42" t="s">
        <v>697</v>
      </c>
    </row>
    <row r="23" spans="1:4" x14ac:dyDescent="0.25">
      <c r="A23" s="33">
        <v>18</v>
      </c>
      <c r="B23" s="38" t="s">
        <v>702</v>
      </c>
      <c r="C23" s="39" t="s">
        <v>635</v>
      </c>
      <c r="D23" s="42" t="s">
        <v>635</v>
      </c>
    </row>
    <row r="24" spans="1:4" x14ac:dyDescent="0.25">
      <c r="A24" s="33">
        <v>19</v>
      </c>
      <c r="B24" s="38" t="s">
        <v>703</v>
      </c>
      <c r="C24" s="39" t="s">
        <v>698</v>
      </c>
      <c r="D24" s="42" t="s">
        <v>714</v>
      </c>
    </row>
    <row r="25" spans="1:4" x14ac:dyDescent="0.25">
      <c r="A25" s="33">
        <v>20</v>
      </c>
      <c r="B25" s="38" t="s">
        <v>701</v>
      </c>
      <c r="C25" s="39" t="s">
        <v>640</v>
      </c>
      <c r="D25" s="42" t="s">
        <v>640</v>
      </c>
    </row>
    <row r="26" spans="1:4" x14ac:dyDescent="0.25">
      <c r="A26" s="33">
        <v>21</v>
      </c>
      <c r="B26" s="38" t="s">
        <v>671</v>
      </c>
      <c r="C26" s="39" t="s">
        <v>639</v>
      </c>
      <c r="D26" s="42" t="s">
        <v>639</v>
      </c>
    </row>
    <row r="27" spans="1:4" ht="15.75" thickBot="1" x14ac:dyDescent="0.3">
      <c r="A27" s="37">
        <v>24</v>
      </c>
      <c r="B27" s="48" t="s">
        <v>700</v>
      </c>
      <c r="C27" s="40" t="s">
        <v>699</v>
      </c>
      <c r="D27" s="43" t="s">
        <v>715</v>
      </c>
    </row>
    <row r="30" spans="1:4" x14ac:dyDescent="0.25">
      <c r="B30" t="s">
        <v>934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7096-D714-4284-B9FA-F282617E2D52}">
  <dimension ref="A1:D23"/>
  <sheetViews>
    <sheetView workbookViewId="0">
      <selection activeCell="H1" sqref="H1"/>
    </sheetView>
  </sheetViews>
  <sheetFormatPr baseColWidth="10" defaultRowHeight="15" x14ac:dyDescent="0.25"/>
  <sheetData>
    <row r="1" spans="1:4" x14ac:dyDescent="0.25">
      <c r="A1" t="s">
        <v>435</v>
      </c>
      <c r="B1" t="s">
        <v>435</v>
      </c>
      <c r="C1" t="s">
        <v>314</v>
      </c>
      <c r="D1" t="s">
        <v>463</v>
      </c>
    </row>
    <row r="2" spans="1:4" x14ac:dyDescent="0.25">
      <c r="A2" s="29" t="s">
        <v>330</v>
      </c>
      <c r="B2" t="s">
        <v>107</v>
      </c>
      <c r="C2" s="38" t="s">
        <v>676</v>
      </c>
      <c r="D2" s="38" t="s">
        <v>676</v>
      </c>
    </row>
    <row r="3" spans="1:4" x14ac:dyDescent="0.25">
      <c r="A3" t="s">
        <v>344</v>
      </c>
      <c r="B3" t="s">
        <v>65</v>
      </c>
      <c r="C3" s="38" t="s">
        <v>678</v>
      </c>
      <c r="D3" s="38" t="s">
        <v>678</v>
      </c>
    </row>
    <row r="4" spans="1:4" x14ac:dyDescent="0.25">
      <c r="A4" t="s">
        <v>623</v>
      </c>
      <c r="B4" t="s">
        <v>726</v>
      </c>
      <c r="C4" s="38" t="s">
        <v>680</v>
      </c>
      <c r="D4" s="38" t="s">
        <v>680</v>
      </c>
    </row>
    <row r="5" spans="1:4" x14ac:dyDescent="0.25">
      <c r="A5" t="s">
        <v>629</v>
      </c>
      <c r="B5" t="s">
        <v>629</v>
      </c>
      <c r="C5" s="38" t="s">
        <v>682</v>
      </c>
      <c r="D5" s="38" t="s">
        <v>682</v>
      </c>
    </row>
    <row r="6" spans="1:4" x14ac:dyDescent="0.25">
      <c r="A6" t="s">
        <v>631</v>
      </c>
      <c r="B6" t="s">
        <v>727</v>
      </c>
      <c r="C6" s="38" t="s">
        <v>223</v>
      </c>
      <c r="D6" s="38" t="s">
        <v>223</v>
      </c>
    </row>
    <row r="7" spans="1:4" x14ac:dyDescent="0.25">
      <c r="A7" t="s">
        <v>632</v>
      </c>
      <c r="B7" t="s">
        <v>705</v>
      </c>
      <c r="C7" s="38" t="s">
        <v>662</v>
      </c>
      <c r="D7" s="38" t="s">
        <v>662</v>
      </c>
    </row>
    <row r="8" spans="1:4" x14ac:dyDescent="0.25">
      <c r="A8" t="s">
        <v>633</v>
      </c>
      <c r="B8" t="s">
        <v>633</v>
      </c>
      <c r="C8" s="38" t="s">
        <v>663</v>
      </c>
      <c r="D8" s="38" t="s">
        <v>663</v>
      </c>
    </row>
    <row r="9" spans="1:4" x14ac:dyDescent="0.25">
      <c r="A9" t="s">
        <v>634</v>
      </c>
      <c r="B9" t="s">
        <v>728</v>
      </c>
      <c r="C9" s="38" t="s">
        <v>687</v>
      </c>
      <c r="D9" s="38" t="s">
        <v>687</v>
      </c>
    </row>
    <row r="10" spans="1:4" x14ac:dyDescent="0.25">
      <c r="A10" t="s">
        <v>635</v>
      </c>
      <c r="B10" t="s">
        <v>635</v>
      </c>
      <c r="C10" s="38" t="s">
        <v>664</v>
      </c>
      <c r="D10" s="38" t="s">
        <v>664</v>
      </c>
    </row>
    <row r="11" spans="1:4" x14ac:dyDescent="0.25">
      <c r="A11" t="s">
        <v>627</v>
      </c>
      <c r="B11" t="s">
        <v>729</v>
      </c>
      <c r="C11" s="38" t="s">
        <v>665</v>
      </c>
      <c r="D11" s="38" t="s">
        <v>665</v>
      </c>
    </row>
    <row r="12" spans="1:4" x14ac:dyDescent="0.25">
      <c r="A12" t="s">
        <v>628</v>
      </c>
      <c r="B12" t="s">
        <v>730</v>
      </c>
      <c r="C12" s="38" t="s">
        <v>666</v>
      </c>
      <c r="D12" s="38" t="s">
        <v>666</v>
      </c>
    </row>
    <row r="13" spans="1:4" x14ac:dyDescent="0.25">
      <c r="A13" t="s">
        <v>636</v>
      </c>
      <c r="B13" t="s">
        <v>636</v>
      </c>
      <c r="C13" s="38" t="s">
        <v>667</v>
      </c>
      <c r="D13" s="38" t="s">
        <v>667</v>
      </c>
    </row>
    <row r="14" spans="1:4" x14ac:dyDescent="0.25">
      <c r="A14" t="s">
        <v>637</v>
      </c>
      <c r="B14" t="s">
        <v>637</v>
      </c>
      <c r="C14" s="38" t="s">
        <v>692</v>
      </c>
      <c r="D14" s="38" t="s">
        <v>692</v>
      </c>
    </row>
    <row r="15" spans="1:4" x14ac:dyDescent="0.25">
      <c r="A15" t="s">
        <v>638</v>
      </c>
      <c r="B15" t="s">
        <v>731</v>
      </c>
      <c r="C15" s="38" t="s">
        <v>668</v>
      </c>
      <c r="D15" s="38" t="s">
        <v>668</v>
      </c>
    </row>
    <row r="16" spans="1:4" x14ac:dyDescent="0.25">
      <c r="A16" t="s">
        <v>639</v>
      </c>
      <c r="B16" t="s">
        <v>639</v>
      </c>
      <c r="C16" s="38" t="s">
        <v>695</v>
      </c>
      <c r="D16" s="38" t="s">
        <v>695</v>
      </c>
    </row>
    <row r="17" spans="1:4" x14ac:dyDescent="0.25">
      <c r="A17" t="s">
        <v>640</v>
      </c>
      <c r="B17" t="s">
        <v>640</v>
      </c>
      <c r="C17" s="38" t="s">
        <v>669</v>
      </c>
      <c r="D17" s="38" t="s">
        <v>669</v>
      </c>
    </row>
    <row r="18" spans="1:4" x14ac:dyDescent="0.25">
      <c r="A18" t="s">
        <v>624</v>
      </c>
      <c r="B18" t="s">
        <v>732</v>
      </c>
      <c r="C18" s="38" t="s">
        <v>670</v>
      </c>
      <c r="D18" s="38" t="s">
        <v>670</v>
      </c>
    </row>
    <row r="19" spans="1:4" x14ac:dyDescent="0.25">
      <c r="A19" t="s">
        <v>641</v>
      </c>
      <c r="B19" t="s">
        <v>641</v>
      </c>
      <c r="C19" s="38" t="s">
        <v>702</v>
      </c>
      <c r="D19" s="38" t="s">
        <v>702</v>
      </c>
    </row>
    <row r="20" spans="1:4" x14ac:dyDescent="0.25">
      <c r="A20" t="s">
        <v>630</v>
      </c>
      <c r="B20" t="s">
        <v>630</v>
      </c>
      <c r="C20" s="38" t="s">
        <v>703</v>
      </c>
      <c r="D20" s="38" t="s">
        <v>703</v>
      </c>
    </row>
    <row r="21" spans="1:4" x14ac:dyDescent="0.25">
      <c r="C21" s="38" t="s">
        <v>701</v>
      </c>
      <c r="D21" s="38" t="s">
        <v>701</v>
      </c>
    </row>
    <row r="22" spans="1:4" x14ac:dyDescent="0.25">
      <c r="C22" s="38" t="s">
        <v>671</v>
      </c>
      <c r="D22" s="38" t="s">
        <v>671</v>
      </c>
    </row>
    <row r="23" spans="1:4" ht="15.75" thickBot="1" x14ac:dyDescent="0.3">
      <c r="C23" s="48" t="s">
        <v>700</v>
      </c>
      <c r="D23" s="48" t="s">
        <v>700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95EA-17A0-4E7C-83FF-E26D11162B97}">
  <dimension ref="A1:AE16"/>
  <sheetViews>
    <sheetView workbookViewId="0">
      <selection activeCell="E11" sqref="E11"/>
    </sheetView>
  </sheetViews>
  <sheetFormatPr baseColWidth="10" defaultRowHeight="15" x14ac:dyDescent="0.25"/>
  <cols>
    <col min="1" max="1" width="20.85546875" customWidth="1"/>
    <col min="2" max="2" width="16.85546875" bestFit="1" customWidth="1"/>
    <col min="3" max="3" width="18.28515625" bestFit="1" customWidth="1"/>
    <col min="4" max="4" width="14.7109375" bestFit="1" customWidth="1"/>
    <col min="5" max="5" width="17.140625" bestFit="1" customWidth="1"/>
    <col min="6" max="6" width="62.140625" bestFit="1" customWidth="1"/>
    <col min="7" max="7" width="14.7109375" customWidth="1"/>
    <col min="8" max="31" width="4.42578125" customWidth="1"/>
  </cols>
  <sheetData>
    <row r="1" spans="1:31" ht="15.75" thickBot="1" x14ac:dyDescent="0.3">
      <c r="A1" s="47" t="s">
        <v>775</v>
      </c>
      <c r="H1" s="47" t="s">
        <v>783</v>
      </c>
    </row>
    <row r="2" spans="1:31" ht="17.25" thickBot="1" x14ac:dyDescent="0.3">
      <c r="A2" s="66"/>
      <c r="H2" s="87">
        <v>2023</v>
      </c>
      <c r="I2" s="88"/>
      <c r="J2" s="87">
        <v>2024</v>
      </c>
      <c r="K2" s="89"/>
      <c r="L2" s="89"/>
      <c r="M2" s="88"/>
      <c r="N2" s="87">
        <v>2025</v>
      </c>
      <c r="O2" s="89"/>
      <c r="P2" s="89"/>
      <c r="Q2" s="88"/>
      <c r="R2" s="87">
        <v>2026</v>
      </c>
      <c r="S2" s="89"/>
      <c r="T2" s="89"/>
      <c r="U2" s="88"/>
      <c r="V2" s="87">
        <v>2027</v>
      </c>
      <c r="W2" s="89"/>
      <c r="X2" s="89"/>
      <c r="Y2" s="88"/>
      <c r="Z2" s="87">
        <v>2028</v>
      </c>
      <c r="AA2" s="89"/>
      <c r="AB2" s="89"/>
      <c r="AC2" s="88"/>
      <c r="AD2" s="87">
        <v>2029</v>
      </c>
      <c r="AE2" s="88"/>
    </row>
    <row r="3" spans="1:31" ht="15.75" thickBot="1" x14ac:dyDescent="0.3">
      <c r="A3" s="52" t="s">
        <v>769</v>
      </c>
      <c r="B3" s="52" t="s">
        <v>770</v>
      </c>
      <c r="C3" s="52" t="s">
        <v>774</v>
      </c>
      <c r="D3" s="52" t="s">
        <v>771</v>
      </c>
      <c r="E3" s="52" t="s">
        <v>772</v>
      </c>
      <c r="F3" s="52" t="s">
        <v>773</v>
      </c>
      <c r="H3" s="57" t="s">
        <v>765</v>
      </c>
      <c r="I3" s="58" t="s">
        <v>766</v>
      </c>
      <c r="J3" s="59" t="s">
        <v>767</v>
      </c>
      <c r="K3" s="60" t="s">
        <v>768</v>
      </c>
      <c r="L3" s="60" t="s">
        <v>765</v>
      </c>
      <c r="M3" s="58" t="s">
        <v>766</v>
      </c>
      <c r="N3" s="59" t="s">
        <v>767</v>
      </c>
      <c r="O3" s="60" t="s">
        <v>768</v>
      </c>
      <c r="P3" s="60" t="s">
        <v>765</v>
      </c>
      <c r="Q3" s="58" t="s">
        <v>766</v>
      </c>
      <c r="R3" s="59" t="s">
        <v>767</v>
      </c>
      <c r="S3" s="60" t="s">
        <v>768</v>
      </c>
      <c r="T3" s="60" t="s">
        <v>765</v>
      </c>
      <c r="U3" s="58" t="s">
        <v>766</v>
      </c>
      <c r="V3" s="59" t="s">
        <v>767</v>
      </c>
      <c r="W3" s="60" t="s">
        <v>768</v>
      </c>
      <c r="X3" s="60" t="s">
        <v>765</v>
      </c>
      <c r="Y3" s="58" t="s">
        <v>766</v>
      </c>
      <c r="Z3" s="59" t="s">
        <v>767</v>
      </c>
      <c r="AA3" s="60" t="s">
        <v>768</v>
      </c>
      <c r="AB3" s="60" t="s">
        <v>765</v>
      </c>
      <c r="AC3" s="58" t="s">
        <v>766</v>
      </c>
      <c r="AD3" s="57" t="s">
        <v>767</v>
      </c>
      <c r="AE3" s="58" t="s">
        <v>768</v>
      </c>
    </row>
    <row r="4" spans="1:31" ht="16.5" x14ac:dyDescent="0.25">
      <c r="A4" s="53" t="s">
        <v>743</v>
      </c>
      <c r="B4" s="54" t="s">
        <v>744</v>
      </c>
      <c r="C4" s="69" t="s">
        <v>776</v>
      </c>
      <c r="D4" s="69" t="s">
        <v>777</v>
      </c>
      <c r="E4" s="54">
        <v>5000000</v>
      </c>
      <c r="F4" s="55" t="s">
        <v>745</v>
      </c>
      <c r="G4" s="67"/>
      <c r="H4" s="61"/>
      <c r="I4" s="62"/>
      <c r="J4" s="61"/>
      <c r="M4" s="62"/>
      <c r="N4" s="61"/>
      <c r="Q4" s="62"/>
      <c r="R4" s="61"/>
      <c r="U4" s="62"/>
      <c r="V4" s="61"/>
      <c r="Y4" s="62"/>
      <c r="Z4" s="61"/>
      <c r="AC4" s="62"/>
      <c r="AD4" s="61"/>
      <c r="AE4" s="62"/>
    </row>
    <row r="5" spans="1:31" ht="16.5" x14ac:dyDescent="0.25">
      <c r="A5" s="53" t="s">
        <v>746</v>
      </c>
      <c r="B5" s="54" t="s">
        <v>747</v>
      </c>
      <c r="C5" s="69" t="s">
        <v>930</v>
      </c>
      <c r="D5" s="69" t="s">
        <v>931</v>
      </c>
      <c r="E5" s="54">
        <v>3000000</v>
      </c>
      <c r="F5" s="56" t="s">
        <v>748</v>
      </c>
      <c r="G5" s="68"/>
      <c r="H5" s="61"/>
      <c r="I5" s="62"/>
      <c r="J5" s="61"/>
      <c r="M5" s="62"/>
      <c r="N5" s="61"/>
      <c r="Q5" s="62"/>
      <c r="R5" s="61"/>
      <c r="U5" s="62"/>
      <c r="V5" s="61"/>
      <c r="Y5" s="62"/>
      <c r="Z5" s="61"/>
      <c r="AC5" s="62"/>
      <c r="AD5" s="61"/>
      <c r="AE5" s="62"/>
    </row>
    <row r="6" spans="1:31" ht="16.5" x14ac:dyDescent="0.25">
      <c r="A6" s="53" t="s">
        <v>749</v>
      </c>
      <c r="B6" s="54" t="s">
        <v>750</v>
      </c>
      <c r="C6" s="69" t="s">
        <v>930</v>
      </c>
      <c r="D6" s="69" t="s">
        <v>931</v>
      </c>
      <c r="E6" s="54">
        <v>2500000</v>
      </c>
      <c r="F6" s="56" t="s">
        <v>750</v>
      </c>
      <c r="G6" s="68"/>
      <c r="H6" s="61"/>
      <c r="I6" s="62"/>
      <c r="J6" s="61"/>
      <c r="M6" s="62"/>
      <c r="N6" s="61"/>
      <c r="Q6" s="62"/>
      <c r="R6" s="61"/>
      <c r="U6" s="62"/>
      <c r="V6" s="61"/>
      <c r="Y6" s="62"/>
      <c r="Z6" s="61"/>
      <c r="AC6" s="62"/>
      <c r="AD6" s="61"/>
      <c r="AE6" s="62"/>
    </row>
    <row r="7" spans="1:31" ht="16.5" x14ac:dyDescent="0.25">
      <c r="A7" s="53" t="s">
        <v>751</v>
      </c>
      <c r="B7" s="54" t="s">
        <v>752</v>
      </c>
      <c r="C7" s="69" t="s">
        <v>779</v>
      </c>
      <c r="D7" s="69" t="s">
        <v>781</v>
      </c>
      <c r="E7" s="54">
        <v>6200000</v>
      </c>
      <c r="F7" s="56" t="s">
        <v>753</v>
      </c>
      <c r="G7" s="68"/>
      <c r="H7" s="61"/>
      <c r="I7" s="62"/>
      <c r="J7" s="61"/>
      <c r="M7" s="62"/>
      <c r="N7" s="61"/>
      <c r="Q7" s="62"/>
      <c r="R7" s="61"/>
      <c r="U7" s="62"/>
      <c r="V7" s="61"/>
      <c r="Y7" s="62"/>
      <c r="Z7" s="61"/>
      <c r="AC7" s="62"/>
      <c r="AD7" s="61"/>
      <c r="AE7" s="62"/>
    </row>
    <row r="8" spans="1:31" ht="16.5" x14ac:dyDescent="0.25">
      <c r="A8" s="53" t="s">
        <v>754</v>
      </c>
      <c r="B8" s="54" t="s">
        <v>750</v>
      </c>
      <c r="C8" s="69" t="s">
        <v>932</v>
      </c>
      <c r="D8" s="69" t="s">
        <v>933</v>
      </c>
      <c r="E8" s="54">
        <v>1750000</v>
      </c>
      <c r="F8" s="56" t="s">
        <v>750</v>
      </c>
      <c r="G8" s="68"/>
      <c r="H8" s="61"/>
      <c r="I8" s="62"/>
      <c r="J8" s="61"/>
      <c r="M8" s="62"/>
      <c r="N8" s="61"/>
      <c r="Q8" s="62"/>
      <c r="R8" s="61"/>
      <c r="S8" t="e" vm="1">
        <v>#VALUE!</v>
      </c>
      <c r="U8" s="62"/>
      <c r="V8" s="61"/>
      <c r="Y8" s="62"/>
      <c r="Z8" s="61"/>
      <c r="AC8" s="62"/>
      <c r="AD8" s="61"/>
      <c r="AE8" s="62"/>
    </row>
    <row r="9" spans="1:31" ht="16.5" x14ac:dyDescent="0.25">
      <c r="A9" s="53" t="s">
        <v>755</v>
      </c>
      <c r="B9" s="54" t="s">
        <v>32</v>
      </c>
      <c r="C9" s="69" t="s">
        <v>778</v>
      </c>
      <c r="D9" s="69" t="s">
        <v>781</v>
      </c>
      <c r="E9" s="54">
        <v>3000000</v>
      </c>
      <c r="F9" s="56" t="s">
        <v>756</v>
      </c>
      <c r="G9" s="68"/>
      <c r="H9" s="61"/>
      <c r="I9" s="62"/>
      <c r="J9" s="61"/>
      <c r="M9" s="62"/>
      <c r="N9" s="61"/>
      <c r="Q9" s="62"/>
      <c r="R9" s="61"/>
      <c r="U9" s="62"/>
      <c r="V9" s="61"/>
      <c r="Y9" s="62"/>
      <c r="Z9" s="61"/>
      <c r="AC9" s="62"/>
      <c r="AD9" s="61"/>
      <c r="AE9" s="62"/>
    </row>
    <row r="10" spans="1:31" ht="16.5" x14ac:dyDescent="0.25">
      <c r="A10" s="53" t="s">
        <v>757</v>
      </c>
      <c r="B10" s="54" t="s">
        <v>758</v>
      </c>
      <c r="C10" s="69" t="s">
        <v>780</v>
      </c>
      <c r="D10" s="69" t="s">
        <v>782</v>
      </c>
      <c r="E10" s="54">
        <v>3100000</v>
      </c>
      <c r="F10" s="56" t="s">
        <v>759</v>
      </c>
      <c r="G10" s="68"/>
      <c r="H10" s="61"/>
      <c r="I10" s="62"/>
      <c r="J10" s="61"/>
      <c r="M10" s="62"/>
      <c r="N10" s="61"/>
      <c r="Q10" s="62"/>
      <c r="R10" s="61"/>
      <c r="U10" s="62"/>
      <c r="V10" s="61"/>
      <c r="Y10" s="62"/>
      <c r="Z10" s="61"/>
      <c r="AC10" s="62"/>
      <c r="AD10" s="61"/>
      <c r="AE10" s="62"/>
    </row>
    <row r="11" spans="1:31" ht="16.5" x14ac:dyDescent="0.25">
      <c r="A11" s="53" t="s">
        <v>760</v>
      </c>
      <c r="B11" s="54" t="s">
        <v>761</v>
      </c>
      <c r="C11" s="69" t="s">
        <v>778</v>
      </c>
      <c r="D11" s="69" t="s">
        <v>781</v>
      </c>
      <c r="E11" s="54">
        <v>1500000</v>
      </c>
      <c r="F11" s="56" t="s">
        <v>762</v>
      </c>
      <c r="G11" s="68"/>
      <c r="H11" s="61"/>
      <c r="I11" s="62"/>
      <c r="J11" s="61"/>
      <c r="M11" s="62"/>
      <c r="N11" s="61"/>
      <c r="Q11" s="62"/>
      <c r="R11" s="61"/>
      <c r="U11" s="62"/>
      <c r="V11" s="61"/>
      <c r="Y11" s="62"/>
      <c r="Z11" s="61"/>
      <c r="AC11" s="62"/>
      <c r="AD11" s="61"/>
      <c r="AE11" s="62"/>
    </row>
    <row r="12" spans="1:31" ht="17.25" thickBot="1" x14ac:dyDescent="0.3">
      <c r="A12" s="53" t="s">
        <v>763</v>
      </c>
      <c r="B12" s="54" t="s">
        <v>752</v>
      </c>
      <c r="C12" s="69" t="s">
        <v>779</v>
      </c>
      <c r="D12" s="69" t="s">
        <v>781</v>
      </c>
      <c r="E12" s="54">
        <v>3500000</v>
      </c>
      <c r="F12" s="56" t="s">
        <v>764</v>
      </c>
      <c r="G12" s="68"/>
      <c r="H12" s="63"/>
      <c r="I12" s="64"/>
      <c r="J12" s="63"/>
      <c r="K12" s="65"/>
      <c r="L12" s="65"/>
      <c r="M12" s="64"/>
      <c r="N12" s="63"/>
      <c r="O12" s="65"/>
      <c r="P12" s="65"/>
      <c r="Q12" s="64"/>
      <c r="R12" s="63"/>
      <c r="S12" s="65"/>
      <c r="T12" s="65"/>
      <c r="U12" s="64"/>
      <c r="V12" s="63"/>
      <c r="W12" s="65"/>
      <c r="X12" s="65"/>
      <c r="Y12" s="64"/>
      <c r="Z12" s="63"/>
      <c r="AA12" s="65"/>
      <c r="AB12" s="65"/>
      <c r="AC12" s="64"/>
      <c r="AD12" s="63"/>
      <c r="AE12" s="64"/>
    </row>
    <row r="13" spans="1:31" x14ac:dyDescent="0.25">
      <c r="G13" s="68"/>
    </row>
    <row r="14" spans="1:31" ht="16.5" x14ac:dyDescent="0.25">
      <c r="A14" s="66" t="s">
        <v>926</v>
      </c>
    </row>
    <row r="15" spans="1:31" ht="16.5" x14ac:dyDescent="0.25">
      <c r="A15" s="66" t="s">
        <v>925</v>
      </c>
    </row>
    <row r="16" spans="1:31" x14ac:dyDescent="0.25">
      <c r="A16" t="s">
        <v>927</v>
      </c>
    </row>
  </sheetData>
  <mergeCells count="7">
    <mergeCell ref="AD2:AE2"/>
    <mergeCell ref="H2:I2"/>
    <mergeCell ref="J2:M2"/>
    <mergeCell ref="N2:Q2"/>
    <mergeCell ref="R2:U2"/>
    <mergeCell ref="V2:Y2"/>
    <mergeCell ref="Z2:A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Database EN</vt:lpstr>
      <vt:lpstr>Base de données FR</vt:lpstr>
      <vt:lpstr>Liste KLCD</vt:lpstr>
      <vt:lpstr>Options listes</vt:lpstr>
      <vt:lpstr>NaturAfrica Ouest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Liane Barthelemy</dc:creator>
  <cp:lastModifiedBy>Liane Barthelemy</cp:lastModifiedBy>
  <cp:lastPrinted>2025-09-22T12:08:31Z</cp:lastPrinted>
  <dcterms:created xsi:type="dcterms:W3CDTF">2025-06-02T08:04:20Z</dcterms:created>
  <dcterms:modified xsi:type="dcterms:W3CDTF">2025-09-30T13:50:23Z</dcterms:modified>
</cp:coreProperties>
</file>