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ml.chartshapes+xml"/>
  <Override PartName="/xl/charts/chart6.xml" ContentType="application/vnd.openxmlformats-officedocument.drawingml.chart+xml"/>
  <Override PartName="/xl/drawings/drawing3.xml" ContentType="application/vnd.openxmlformats-officedocument.drawingml.chartshapes+xml"/>
  <Override PartName="/xl/charts/chart7.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2.xml" ContentType="application/vnd.openxmlformats-officedocument.spreadsheetml.comment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ml.chartshapes+xml"/>
  <Override PartName="/xl/charts/chart13.xml" ContentType="application/vnd.openxmlformats-officedocument.drawingml.chart+xml"/>
  <Override PartName="/xl/drawings/drawing7.xml" ContentType="application/vnd.openxmlformats-officedocument.drawingml.chartshapes+xml"/>
  <Override PartName="/xl/charts/chart1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3.xml" ContentType="application/vnd.openxmlformats-officedocument.spreadsheetml.comments+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10.xml" ContentType="application/vnd.openxmlformats-officedocument.drawing+xml"/>
  <Override PartName="/xl/charts/chart19.xml" ContentType="application/vnd.openxmlformats-officedocument.drawingml.chart+xml"/>
  <Override PartName="/xl/drawings/drawing11.xml" ContentType="application/vnd.openxmlformats-officedocument.drawing+xml"/>
  <Override PartName="/xl/charts/chart20.xml" ContentType="application/vnd.openxmlformats-officedocument.drawingml.chart+xml"/>
  <Override PartName="/xl/drawings/drawing12.xml" ContentType="application/vnd.openxmlformats-officedocument.drawing+xml"/>
  <Override PartName="/xl/charts/chart21.xml" ContentType="application/vnd.openxmlformats-officedocument.drawingml.chart+xml"/>
  <Override PartName="/xl/drawings/drawing13.xml" ContentType="application/vnd.openxmlformats-officedocument.drawing+xml"/>
  <Override PartName="/xl/charts/chart22.xml" ContentType="application/vnd.openxmlformats-officedocument.drawingml.chart+xml"/>
  <Override PartName="/xl/drawings/drawing14.xml" ContentType="application/vnd.openxmlformats-officedocument.drawing+xml"/>
  <Override PartName="/xl/charts/chart23.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24.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25.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26.xml" ContentType="application/vnd.openxmlformats-officedocument.drawingml.chart+xml"/>
  <Override PartName="/xl/drawings/drawing21.xml" ContentType="application/vnd.openxmlformats-officedocument.drawing+xml"/>
  <Override PartName="/xl/charts/chart27.xml" ContentType="application/vnd.openxmlformats-officedocument.drawingml.chart+xml"/>
  <Override PartName="/xl/drawings/drawing22.xml" ContentType="application/vnd.openxmlformats-officedocument.drawing+xml"/>
  <Override PartName="/xl/charts/chart28.xml" ContentType="application/vnd.openxmlformats-officedocument.drawingml.chart+xml"/>
  <Override PartName="/xl/drawings/drawing23.xml" ContentType="application/vnd.openxmlformats-officedocument.drawing+xml"/>
  <Override PartName="/xl/charts/chart29.xml" ContentType="application/vnd.openxmlformats-officedocument.drawingml.chart+xml"/>
  <Override PartName="/xl/drawings/drawing24.xml" ContentType="application/vnd.openxmlformats-officedocument.drawing+xml"/>
  <Override PartName="/xl/charts/chart30.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31.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32.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33.xml" ContentType="application/vnd.openxmlformats-officedocument.drawingml.chart+xml"/>
  <Override PartName="/xl/drawings/drawing31.xml" ContentType="application/vnd.openxmlformats-officedocument.drawing+xml"/>
  <Override PartName="/xl/charts/chart34.xml" ContentType="application/vnd.openxmlformats-officedocument.drawingml.chart+xml"/>
  <Override PartName="/xl/drawings/drawing32.xml" ContentType="application/vnd.openxmlformats-officedocument.drawing+xml"/>
  <Override PartName="/xl/charts/chart35.xml" ContentType="application/vnd.openxmlformats-officedocument.drawingml.chart+xml"/>
  <Override PartName="/xl/drawings/drawing33.xml" ContentType="application/vnd.openxmlformats-officedocument.drawing+xml"/>
  <Override PartName="/xl/charts/chart36.xml" ContentType="application/vnd.openxmlformats-officedocument.drawingml.chart+xml"/>
  <Override PartName="/xl/drawings/drawing34.xml" ContentType="application/vnd.openxmlformats-officedocument.drawing+xml"/>
  <Override PartName="/xl/charts/chart37.xml" ContentType="application/vnd.openxmlformats-officedocument.drawingml.chart+xml"/>
  <Override PartName="/xl/drawings/drawing35.xml" ContentType="application/vnd.openxmlformats-officedocument.drawing+xml"/>
  <Override PartName="/xl/charts/chart38.xml" ContentType="application/vnd.openxmlformats-officedocument.drawingml.chart+xml"/>
  <Override PartName="/xl/drawings/drawing36.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910"/>
  <workbookPr autoCompressPictures="0"/>
  <bookViews>
    <workbookView xWindow="0" yWindow="40" windowWidth="28800" windowHeight="17520" activeTab="2"/>
  </bookViews>
  <sheets>
    <sheet name=" SI 2009" sheetId="4" r:id="rId1"/>
    <sheet name=" SI 2010" sheetId="11" r:id="rId2"/>
    <sheet name=" SI 2011" sheetId="17" r:id="rId3"/>
    <sheet name="Participation aux groupes théma" sheetId="33" r:id="rId4"/>
    <sheet name="SI 2009 graf 1" sheetId="6" r:id="rId5"/>
    <sheet name="SI 2009 graf 2" sheetId="7" r:id="rId6"/>
    <sheet name="SI 2009 graf 3" sheetId="8" r:id="rId7"/>
    <sheet name="SI 2009 graf 4" sheetId="9" r:id="rId8"/>
    <sheet name="SI 2009 graph 15" sheetId="26" r:id="rId9"/>
    <sheet name="SI 2009 graph 16" sheetId="31" r:id="rId10"/>
    <sheet name="SI 2009 graf 17" sheetId="34" r:id="rId11"/>
    <sheet name="SI 2010 graf 5" sheetId="12" r:id="rId12"/>
    <sheet name="SI 2010 graf 6" sheetId="13" r:id="rId13"/>
    <sheet name="SI 2010 graf 7" sheetId="14" r:id="rId14"/>
    <sheet name="SI 2010 graf 8" sheetId="15" r:id="rId15"/>
    <sheet name="SI 2010 graf 18" sheetId="35" r:id="rId16"/>
    <sheet name="SI 2010 graf 19" sheetId="36" r:id="rId17"/>
    <sheet name="SI 2010 graf 20" sheetId="37" r:id="rId18"/>
    <sheet name="SI 2011 graf 9" sheetId="20" r:id="rId19"/>
    <sheet name="SI 2011 graf 10" sheetId="21" r:id="rId20"/>
    <sheet name="SI 2011 graf 11" sheetId="22" r:id="rId21"/>
    <sheet name="SI 2011 graf 12" sheetId="23" r:id="rId22"/>
    <sheet name="évolution graf 13" sheetId="24" r:id="rId23"/>
    <sheet name="évolution graf 14" sheetId="25" r:id="rId24"/>
    <sheet name="évolution" sheetId="19" r:id="rId25"/>
  </sheets>
  <definedNames>
    <definedName name="_xlnm.Print_Area" localSheetId="0">' SI 2009'!$A$1:$CN$15</definedName>
    <definedName name="_xlnm.Print_Area" localSheetId="1">' SI 2010'!$A$1:$CI$15</definedName>
    <definedName name="_xlnm.Print_Area" localSheetId="2">' SI 2011'!$A$1:$CI$15</definedName>
    <definedName name="_xlnm.Print_Area" localSheetId="3">'Participation aux groupes théma'!$A$1:$R$13</definedName>
    <definedName name="Z_E33B2692_E18B_46E8_8095_EAAEC032BECA_.wvu.PrintArea" localSheetId="3" hidden="1">'Participation aux groupes théma'!$A$1:$R$13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45" i="11" l="1"/>
  <c r="CB10" i="11"/>
  <c r="CB13" i="11"/>
  <c r="AE15" i="11"/>
  <c r="C27" i="11"/>
  <c r="AA15" i="11"/>
  <c r="C26" i="11"/>
  <c r="N15" i="11"/>
  <c r="C25" i="11"/>
  <c r="CB10" i="4"/>
  <c r="CB13" i="4"/>
  <c r="CB5" i="4"/>
  <c r="CB6" i="4"/>
  <c r="CB7" i="4"/>
  <c r="CB8" i="4"/>
  <c r="CB9" i="4"/>
  <c r="CB11" i="4"/>
  <c r="CB12" i="4"/>
  <c r="CB14" i="4"/>
  <c r="CB15" i="4"/>
  <c r="AU15" i="4"/>
  <c r="C43" i="4"/>
  <c r="C41" i="4"/>
  <c r="D41" i="4"/>
  <c r="BT15" i="4"/>
  <c r="C33" i="4"/>
  <c r="D33" i="4"/>
  <c r="R15" i="4"/>
  <c r="C42" i="4"/>
  <c r="D42" i="4"/>
  <c r="J15" i="4"/>
  <c r="C35" i="4"/>
  <c r="D35" i="4"/>
  <c r="BD15" i="4"/>
  <c r="C36" i="4"/>
  <c r="D36" i="4"/>
  <c r="B15" i="4"/>
  <c r="C23" i="4"/>
  <c r="D23" i="4"/>
  <c r="N15" i="4"/>
  <c r="C24" i="4"/>
  <c r="D24" i="4"/>
  <c r="AM15" i="4"/>
  <c r="C25" i="4"/>
  <c r="D25" i="4"/>
  <c r="C26" i="4"/>
  <c r="D26" i="4"/>
  <c r="BL15" i="4"/>
  <c r="C27" i="4"/>
  <c r="D27" i="4"/>
  <c r="CB5" i="17"/>
  <c r="BV5" i="17"/>
  <c r="T5" i="17"/>
  <c r="CB7" i="17"/>
  <c r="L7" i="17"/>
  <c r="X7" i="17"/>
  <c r="BF7" i="17"/>
  <c r="CF7" i="17"/>
  <c r="CB8" i="17"/>
  <c r="BV8" i="17"/>
  <c r="BN8" i="17"/>
  <c r="CB9" i="17"/>
  <c r="BF9" i="17"/>
  <c r="P9" i="17"/>
  <c r="X9" i="17"/>
  <c r="CF9" i="17"/>
  <c r="CB10" i="17"/>
  <c r="L10" i="17"/>
  <c r="P10" i="17"/>
  <c r="CB11" i="17"/>
  <c r="AC11" i="17"/>
  <c r="AG11" i="17"/>
  <c r="AK11" i="17"/>
  <c r="CF11" i="17"/>
  <c r="CB12" i="17"/>
  <c r="BV12" i="17"/>
  <c r="BN12" i="17"/>
  <c r="CB13" i="17"/>
  <c r="AK13" i="17"/>
  <c r="P13" i="17"/>
  <c r="AC13" i="17"/>
  <c r="CF13" i="17"/>
  <c r="CB14" i="17"/>
  <c r="D14" i="17"/>
  <c r="CF14" i="17"/>
  <c r="CE15" i="17"/>
  <c r="AG13" i="17"/>
  <c r="BN13" i="17"/>
  <c r="CB5" i="11"/>
  <c r="CB6" i="11"/>
  <c r="CB7" i="11"/>
  <c r="CB8" i="11"/>
  <c r="CB9" i="11"/>
  <c r="CB11" i="11"/>
  <c r="CB12" i="11"/>
  <c r="CB14" i="11"/>
  <c r="CB15" i="11"/>
  <c r="BV5" i="11"/>
  <c r="T5" i="11"/>
  <c r="AO5" i="11"/>
  <c r="CF5" i="11"/>
  <c r="L7" i="11"/>
  <c r="X7" i="11"/>
  <c r="BV8" i="11"/>
  <c r="BN8" i="11"/>
  <c r="AS8" i="11"/>
  <c r="CF8" i="11"/>
  <c r="BF9" i="11"/>
  <c r="P9" i="11"/>
  <c r="L10" i="11"/>
  <c r="P10" i="11"/>
  <c r="D10" i="11"/>
  <c r="CF10" i="11"/>
  <c r="AC11" i="11"/>
  <c r="AG11" i="11"/>
  <c r="AK11" i="11"/>
  <c r="CF11" i="11"/>
  <c r="BV12" i="11"/>
  <c r="BN12" i="11"/>
  <c r="AC13" i="11"/>
  <c r="AK13" i="11"/>
  <c r="P13" i="11"/>
  <c r="CF13" i="11"/>
  <c r="D14" i="11"/>
  <c r="CF14" i="11"/>
  <c r="CE15" i="11"/>
  <c r="D3" i="19"/>
  <c r="C3" i="19"/>
  <c r="BA12" i="4"/>
  <c r="BV12" i="4"/>
  <c r="BN12" i="4"/>
  <c r="CF12" i="4"/>
  <c r="BV5" i="4"/>
  <c r="BJ5" i="4"/>
  <c r="T5" i="4"/>
  <c r="CF5" i="4"/>
  <c r="L7" i="4"/>
  <c r="X7" i="4"/>
  <c r="BF7" i="4"/>
  <c r="CF7" i="4"/>
  <c r="BV8" i="4"/>
  <c r="BN8" i="4"/>
  <c r="AS8" i="4"/>
  <c r="CF8" i="4"/>
  <c r="BF9" i="4"/>
  <c r="P9" i="4"/>
  <c r="X9" i="4"/>
  <c r="CF9" i="4"/>
  <c r="L10" i="4"/>
  <c r="P10" i="4"/>
  <c r="AW10" i="4"/>
  <c r="CF10" i="4"/>
  <c r="AC11" i="4"/>
  <c r="AG11" i="4"/>
  <c r="AK11" i="4"/>
  <c r="CF11" i="4"/>
  <c r="AC13" i="4"/>
  <c r="AO13" i="4"/>
  <c r="AK13" i="4"/>
  <c r="CF13" i="4"/>
  <c r="D14" i="4"/>
  <c r="CF14" i="4"/>
  <c r="CE15" i="4"/>
  <c r="B3" i="19"/>
  <c r="CB6" i="17"/>
  <c r="CB15" i="17"/>
  <c r="D5" i="17"/>
  <c r="H5" i="17"/>
  <c r="L5" i="17"/>
  <c r="P5" i="17"/>
  <c r="X5" i="17"/>
  <c r="AC5" i="17"/>
  <c r="AK5" i="17"/>
  <c r="AS5" i="17"/>
  <c r="AW5" i="17"/>
  <c r="BA5" i="17"/>
  <c r="BF5" i="17"/>
  <c r="BJ5" i="17"/>
  <c r="BN5" i="17"/>
  <c r="BR5" i="17"/>
  <c r="BZ5" i="17"/>
  <c r="H6" i="17"/>
  <c r="P6" i="17"/>
  <c r="X6" i="17"/>
  <c r="AG6" i="17"/>
  <c r="AO6" i="17"/>
  <c r="AW6" i="17"/>
  <c r="BF6" i="17"/>
  <c r="BN6" i="17"/>
  <c r="BV6" i="17"/>
  <c r="BZ6" i="17"/>
  <c r="D7" i="17"/>
  <c r="H7" i="17"/>
  <c r="P7" i="17"/>
  <c r="T7" i="17"/>
  <c r="AC7" i="17"/>
  <c r="AG7" i="17"/>
  <c r="AK7" i="17"/>
  <c r="AO7" i="17"/>
  <c r="AS7" i="17"/>
  <c r="AW7" i="17"/>
  <c r="BA7" i="17"/>
  <c r="BJ7" i="17"/>
  <c r="BN7" i="17"/>
  <c r="BR7" i="17"/>
  <c r="BV7" i="17"/>
  <c r="BZ7" i="17"/>
  <c r="D8" i="17"/>
  <c r="H8" i="17"/>
  <c r="L8" i="17"/>
  <c r="P8" i="17"/>
  <c r="T8" i="17"/>
  <c r="X8" i="17"/>
  <c r="AC8" i="17"/>
  <c r="AG8" i="17"/>
  <c r="AK8" i="17"/>
  <c r="AO8" i="17"/>
  <c r="AW8" i="17"/>
  <c r="BA8" i="17"/>
  <c r="BF8" i="17"/>
  <c r="BJ8" i="17"/>
  <c r="BR8" i="17"/>
  <c r="BZ8" i="17"/>
  <c r="D9" i="17"/>
  <c r="H9" i="17"/>
  <c r="L9" i="17"/>
  <c r="T9" i="17"/>
  <c r="AC9" i="17"/>
  <c r="AG9" i="17"/>
  <c r="AK9" i="17"/>
  <c r="AO9" i="17"/>
  <c r="AS9" i="17"/>
  <c r="AW9" i="17"/>
  <c r="BA9" i="17"/>
  <c r="BJ9" i="17"/>
  <c r="BN9" i="17"/>
  <c r="BR9" i="17"/>
  <c r="BV9" i="17"/>
  <c r="BZ9" i="17"/>
  <c r="H10" i="17"/>
  <c r="T10" i="17"/>
  <c r="X10" i="17"/>
  <c r="AC10" i="17"/>
  <c r="AG10" i="17"/>
  <c r="AK10" i="17"/>
  <c r="AO10" i="17"/>
  <c r="AS10" i="17"/>
  <c r="AW10" i="17"/>
  <c r="BA10" i="17"/>
  <c r="BF10" i="17"/>
  <c r="BJ10" i="17"/>
  <c r="BN10" i="17"/>
  <c r="BR10" i="17"/>
  <c r="BV10" i="17"/>
  <c r="BZ10" i="17"/>
  <c r="D11" i="17"/>
  <c r="H11" i="17"/>
  <c r="L11" i="17"/>
  <c r="P11" i="17"/>
  <c r="T11" i="17"/>
  <c r="X11" i="17"/>
  <c r="AO11" i="17"/>
  <c r="AS11" i="17"/>
  <c r="AW11" i="17"/>
  <c r="BA11" i="17"/>
  <c r="BF11" i="17"/>
  <c r="BJ11" i="17"/>
  <c r="BN11" i="17"/>
  <c r="BR11" i="17"/>
  <c r="BV11" i="17"/>
  <c r="BZ11" i="17"/>
  <c r="D12" i="17"/>
  <c r="H12" i="17"/>
  <c r="L12" i="17"/>
  <c r="P12" i="17"/>
  <c r="T12" i="17"/>
  <c r="X12" i="17"/>
  <c r="AC12" i="17"/>
  <c r="AG12" i="17"/>
  <c r="AK12" i="17"/>
  <c r="AO12" i="17"/>
  <c r="AS12" i="17"/>
  <c r="AW12" i="17"/>
  <c r="BA12" i="17"/>
  <c r="BJ12" i="17"/>
  <c r="BR12" i="17"/>
  <c r="BZ12" i="17"/>
  <c r="D13" i="17"/>
  <c r="H13" i="17"/>
  <c r="L13" i="17"/>
  <c r="T13" i="17"/>
  <c r="X13" i="17"/>
  <c r="AO13" i="17"/>
  <c r="AS13" i="17"/>
  <c r="AW13" i="17"/>
  <c r="BA13" i="17"/>
  <c r="BF13" i="17"/>
  <c r="BJ13" i="17"/>
  <c r="BR13" i="17"/>
  <c r="BV13" i="17"/>
  <c r="BZ13" i="17"/>
  <c r="H14" i="17"/>
  <c r="L14" i="17"/>
  <c r="P14" i="17"/>
  <c r="T14" i="17"/>
  <c r="X14" i="17"/>
  <c r="AC14" i="17"/>
  <c r="AG14" i="17"/>
  <c r="AK14" i="17"/>
  <c r="AO14" i="17"/>
  <c r="AS14" i="17"/>
  <c r="AW14" i="17"/>
  <c r="BA14" i="17"/>
  <c r="BF14" i="17"/>
  <c r="BJ14" i="17"/>
  <c r="BN14" i="17"/>
  <c r="BR14" i="17"/>
  <c r="BV14" i="17"/>
  <c r="BZ14" i="17"/>
  <c r="B15" i="17"/>
  <c r="F15" i="17"/>
  <c r="J15" i="17"/>
  <c r="N15" i="17"/>
  <c r="R15" i="17"/>
  <c r="V15" i="17"/>
  <c r="AA15" i="17"/>
  <c r="AE15" i="17"/>
  <c r="AI15" i="17"/>
  <c r="AM15" i="17"/>
  <c r="AQ15" i="17"/>
  <c r="AU15" i="17"/>
  <c r="AY15" i="17"/>
  <c r="BD15" i="17"/>
  <c r="BH15" i="17"/>
  <c r="BL15" i="17"/>
  <c r="BP15" i="17"/>
  <c r="BT15" i="17"/>
  <c r="BX15" i="17"/>
  <c r="D5" i="11"/>
  <c r="H5" i="11"/>
  <c r="L5" i="11"/>
  <c r="P5" i="11"/>
  <c r="X5" i="11"/>
  <c r="AC5" i="11"/>
  <c r="AK5" i="11"/>
  <c r="AS5" i="11"/>
  <c r="AW5" i="11"/>
  <c r="BA5" i="11"/>
  <c r="BF5" i="11"/>
  <c r="BJ5" i="11"/>
  <c r="BN5" i="11"/>
  <c r="BR5" i="11"/>
  <c r="BZ5" i="11"/>
  <c r="H6" i="11"/>
  <c r="D6" i="11"/>
  <c r="L6" i="11"/>
  <c r="T6" i="11"/>
  <c r="AC6" i="11"/>
  <c r="AK6" i="11"/>
  <c r="AS6" i="11"/>
  <c r="BA6" i="11"/>
  <c r="BJ6" i="11"/>
  <c r="BR6" i="11"/>
  <c r="BZ6" i="11"/>
  <c r="D7" i="11"/>
  <c r="H7" i="11"/>
  <c r="P7" i="11"/>
  <c r="T7" i="11"/>
  <c r="AC7" i="11"/>
  <c r="AG7" i="11"/>
  <c r="AK7" i="11"/>
  <c r="AO7" i="11"/>
  <c r="AS7" i="11"/>
  <c r="AW7" i="11"/>
  <c r="BA7" i="11"/>
  <c r="BJ7" i="11"/>
  <c r="BN7" i="11"/>
  <c r="BR7" i="11"/>
  <c r="BV7" i="11"/>
  <c r="BZ7" i="11"/>
  <c r="D8" i="11"/>
  <c r="H8" i="11"/>
  <c r="L8" i="11"/>
  <c r="P8" i="11"/>
  <c r="T8" i="11"/>
  <c r="X8" i="11"/>
  <c r="AC8" i="11"/>
  <c r="AG8" i="11"/>
  <c r="AK8" i="11"/>
  <c r="AO8" i="11"/>
  <c r="AW8" i="11"/>
  <c r="BA8" i="11"/>
  <c r="BF8" i="11"/>
  <c r="BJ8" i="11"/>
  <c r="BR8" i="11"/>
  <c r="BZ8" i="11"/>
  <c r="D9" i="11"/>
  <c r="H9" i="11"/>
  <c r="L9" i="11"/>
  <c r="T9" i="11"/>
  <c r="AC9" i="11"/>
  <c r="AG9" i="11"/>
  <c r="AK9" i="11"/>
  <c r="AO9" i="11"/>
  <c r="AS9" i="11"/>
  <c r="AW9" i="11"/>
  <c r="BA9" i="11"/>
  <c r="BJ9" i="11"/>
  <c r="BN9" i="11"/>
  <c r="BR9" i="11"/>
  <c r="BV9" i="11"/>
  <c r="BZ9" i="11"/>
  <c r="H10" i="11"/>
  <c r="T10" i="11"/>
  <c r="X10" i="11"/>
  <c r="AC10" i="11"/>
  <c r="AG10" i="11"/>
  <c r="AK10" i="11"/>
  <c r="AO10" i="11"/>
  <c r="AS10" i="11"/>
  <c r="AW10" i="11"/>
  <c r="BA10" i="11"/>
  <c r="BF10" i="11"/>
  <c r="BJ10" i="11"/>
  <c r="BN10" i="11"/>
  <c r="BR10" i="11"/>
  <c r="BV10" i="11"/>
  <c r="BZ10" i="11"/>
  <c r="D11" i="11"/>
  <c r="H11" i="11"/>
  <c r="L11" i="11"/>
  <c r="P11" i="11"/>
  <c r="T11" i="11"/>
  <c r="X11" i="11"/>
  <c r="AO11" i="11"/>
  <c r="AS11" i="11"/>
  <c r="AW11" i="11"/>
  <c r="BA11" i="11"/>
  <c r="BF11" i="11"/>
  <c r="BJ11" i="11"/>
  <c r="BN11" i="11"/>
  <c r="BR11" i="11"/>
  <c r="BV11" i="11"/>
  <c r="BZ11" i="11"/>
  <c r="D12" i="11"/>
  <c r="H12" i="11"/>
  <c r="L12" i="11"/>
  <c r="P12" i="11"/>
  <c r="T12" i="11"/>
  <c r="X12" i="11"/>
  <c r="AC12" i="11"/>
  <c r="AG12" i="11"/>
  <c r="AK12" i="11"/>
  <c r="AO12" i="11"/>
  <c r="AS12" i="11"/>
  <c r="AW12" i="11"/>
  <c r="BA12" i="11"/>
  <c r="BJ12" i="11"/>
  <c r="BR12" i="11"/>
  <c r="BZ12" i="11"/>
  <c r="D13" i="11"/>
  <c r="H13" i="11"/>
  <c r="L13" i="11"/>
  <c r="T13" i="11"/>
  <c r="X13" i="11"/>
  <c r="AG13" i="11"/>
  <c r="AO13" i="11"/>
  <c r="AS13" i="11"/>
  <c r="AW13" i="11"/>
  <c r="BA13" i="11"/>
  <c r="BF13" i="11"/>
  <c r="BJ13" i="11"/>
  <c r="BN13" i="11"/>
  <c r="BR13" i="11"/>
  <c r="BV13" i="11"/>
  <c r="BZ13" i="11"/>
  <c r="H14" i="11"/>
  <c r="L14" i="11"/>
  <c r="P14" i="11"/>
  <c r="T14" i="11"/>
  <c r="X14" i="11"/>
  <c r="AC14" i="11"/>
  <c r="AG14" i="11"/>
  <c r="AK14" i="11"/>
  <c r="AO14" i="11"/>
  <c r="AS14" i="11"/>
  <c r="AW14" i="11"/>
  <c r="BA14" i="11"/>
  <c r="BF14" i="11"/>
  <c r="BJ14" i="11"/>
  <c r="BN14" i="11"/>
  <c r="BR14" i="11"/>
  <c r="BV14" i="11"/>
  <c r="BZ14" i="11"/>
  <c r="B15" i="11"/>
  <c r="C24" i="11"/>
  <c r="D24" i="11"/>
  <c r="F15" i="11"/>
  <c r="J15" i="11"/>
  <c r="C36" i="11"/>
  <c r="D36" i="11"/>
  <c r="R15" i="11"/>
  <c r="C44" i="11"/>
  <c r="D44" i="11"/>
  <c r="V15" i="11"/>
  <c r="AI15" i="11"/>
  <c r="AM15" i="11"/>
  <c r="AQ15" i="11"/>
  <c r="C38" i="11"/>
  <c r="D38" i="11"/>
  <c r="AU15" i="11"/>
  <c r="BD15" i="11"/>
  <c r="C37" i="11"/>
  <c r="D37" i="11"/>
  <c r="BH15" i="11"/>
  <c r="BL15" i="11"/>
  <c r="C28" i="11"/>
  <c r="D28" i="11"/>
  <c r="BP15" i="11"/>
  <c r="C43" i="11"/>
  <c r="BT15" i="11"/>
  <c r="C34" i="11"/>
  <c r="BX15" i="11"/>
  <c r="D5" i="4"/>
  <c r="H5" i="4"/>
  <c r="L5" i="4"/>
  <c r="P5" i="4"/>
  <c r="X5" i="4"/>
  <c r="AC5" i="4"/>
  <c r="AK5" i="4"/>
  <c r="AO5" i="4"/>
  <c r="AS5" i="4"/>
  <c r="AW5" i="4"/>
  <c r="BA5" i="4"/>
  <c r="BF5" i="4"/>
  <c r="BN5" i="4"/>
  <c r="BR5" i="4"/>
  <c r="BZ5" i="4"/>
  <c r="D6" i="4"/>
  <c r="H6" i="4"/>
  <c r="L6" i="4"/>
  <c r="P6" i="4"/>
  <c r="T6" i="4"/>
  <c r="X6" i="4"/>
  <c r="AC6" i="4"/>
  <c r="AG6" i="4"/>
  <c r="AK6" i="4"/>
  <c r="AO6" i="4"/>
  <c r="AS6" i="4"/>
  <c r="AW6" i="4"/>
  <c r="BA6" i="4"/>
  <c r="BF6" i="4"/>
  <c r="BJ6" i="4"/>
  <c r="BN6" i="4"/>
  <c r="BR6" i="4"/>
  <c r="BV6" i="4"/>
  <c r="BZ6" i="4"/>
  <c r="D7" i="4"/>
  <c r="H7" i="4"/>
  <c r="P7" i="4"/>
  <c r="T7" i="4"/>
  <c r="AC7" i="4"/>
  <c r="AG7" i="4"/>
  <c r="AK7" i="4"/>
  <c r="AO7" i="4"/>
  <c r="AS7" i="4"/>
  <c r="AW7" i="4"/>
  <c r="BA7" i="4"/>
  <c r="BJ7" i="4"/>
  <c r="BN7" i="4"/>
  <c r="BR7" i="4"/>
  <c r="BV7" i="4"/>
  <c r="BZ7" i="4"/>
  <c r="D8" i="4"/>
  <c r="H8" i="4"/>
  <c r="L8" i="4"/>
  <c r="P8" i="4"/>
  <c r="T8" i="4"/>
  <c r="X8" i="4"/>
  <c r="AC8" i="4"/>
  <c r="AG8" i="4"/>
  <c r="AK8" i="4"/>
  <c r="AO8" i="4"/>
  <c r="AW8" i="4"/>
  <c r="BA8" i="4"/>
  <c r="BF8" i="4"/>
  <c r="BJ8" i="4"/>
  <c r="BR8" i="4"/>
  <c r="BZ8" i="4"/>
  <c r="D9" i="4"/>
  <c r="H9" i="4"/>
  <c r="L9" i="4"/>
  <c r="T9" i="4"/>
  <c r="AC9" i="4"/>
  <c r="AG9" i="4"/>
  <c r="AK9" i="4"/>
  <c r="AO9" i="4"/>
  <c r="AS9" i="4"/>
  <c r="AW9" i="4"/>
  <c r="BA9" i="4"/>
  <c r="BJ9" i="4"/>
  <c r="BN9" i="4"/>
  <c r="BR9" i="4"/>
  <c r="BV9" i="4"/>
  <c r="BZ9" i="4"/>
  <c r="D10" i="4"/>
  <c r="H10" i="4"/>
  <c r="T10" i="4"/>
  <c r="X10" i="4"/>
  <c r="AC10" i="4"/>
  <c r="AG10" i="4"/>
  <c r="AK10" i="4"/>
  <c r="AO10" i="4"/>
  <c r="AS10" i="4"/>
  <c r="BA10" i="4"/>
  <c r="BF10" i="4"/>
  <c r="BJ10" i="4"/>
  <c r="BN10" i="4"/>
  <c r="BR10" i="4"/>
  <c r="BV10" i="4"/>
  <c r="BZ10" i="4"/>
  <c r="D11" i="4"/>
  <c r="H11" i="4"/>
  <c r="L11" i="4"/>
  <c r="P11" i="4"/>
  <c r="T11" i="4"/>
  <c r="X11" i="4"/>
  <c r="AO11" i="4"/>
  <c r="AS11" i="4"/>
  <c r="AW11" i="4"/>
  <c r="BA11" i="4"/>
  <c r="BF11" i="4"/>
  <c r="BJ11" i="4"/>
  <c r="BN11" i="4"/>
  <c r="BR11" i="4"/>
  <c r="BV11" i="4"/>
  <c r="BZ11" i="4"/>
  <c r="D13" i="4"/>
  <c r="H13" i="4"/>
  <c r="L13" i="4"/>
  <c r="P13" i="4"/>
  <c r="T13" i="4"/>
  <c r="X13" i="4"/>
  <c r="AG13" i="4"/>
  <c r="AS13" i="4"/>
  <c r="AW13" i="4"/>
  <c r="BA13" i="4"/>
  <c r="BF13" i="4"/>
  <c r="BJ13" i="4"/>
  <c r="BN13" i="4"/>
  <c r="BR13" i="4"/>
  <c r="BV13" i="4"/>
  <c r="BZ13" i="4"/>
  <c r="H14" i="4"/>
  <c r="L14" i="4"/>
  <c r="P14" i="4"/>
  <c r="T14" i="4"/>
  <c r="X14" i="4"/>
  <c r="AC14" i="4"/>
  <c r="AG14" i="4"/>
  <c r="AK14" i="4"/>
  <c r="AO14" i="4"/>
  <c r="AS14" i="4"/>
  <c r="AW14" i="4"/>
  <c r="BA14" i="4"/>
  <c r="BF14" i="4"/>
  <c r="BJ14" i="4"/>
  <c r="BN14" i="4"/>
  <c r="BR14" i="4"/>
  <c r="BV14" i="4"/>
  <c r="BZ14" i="4"/>
  <c r="D12" i="4"/>
  <c r="H12" i="4"/>
  <c r="L12" i="4"/>
  <c r="P12" i="4"/>
  <c r="T12" i="4"/>
  <c r="X12" i="4"/>
  <c r="AC12" i="4"/>
  <c r="AG12" i="4"/>
  <c r="AK12" i="4"/>
  <c r="AO12" i="4"/>
  <c r="AS12" i="4"/>
  <c r="AW12" i="4"/>
  <c r="BF12" i="4"/>
  <c r="BJ12" i="4"/>
  <c r="BR12" i="4"/>
  <c r="BZ12" i="4"/>
  <c r="F15" i="4"/>
  <c r="V15" i="4"/>
  <c r="AA15" i="4"/>
  <c r="AE15" i="4"/>
  <c r="AI15" i="4"/>
  <c r="AQ15" i="4"/>
  <c r="C44" i="4"/>
  <c r="D44" i="4"/>
  <c r="AY15" i="4"/>
  <c r="BH15" i="4"/>
  <c r="BP15" i="4"/>
  <c r="BX15" i="4"/>
  <c r="D34" i="11"/>
  <c r="CC7" i="17"/>
  <c r="CC9" i="17"/>
  <c r="CC12" i="17"/>
  <c r="CC14" i="17"/>
  <c r="D15" i="17"/>
  <c r="H15" i="17"/>
  <c r="L15" i="17"/>
  <c r="P15" i="17"/>
  <c r="T15" i="17"/>
  <c r="X15" i="17"/>
  <c r="AC15" i="17"/>
  <c r="AG15" i="17"/>
  <c r="AK15" i="17"/>
  <c r="AO15" i="17"/>
  <c r="AS15" i="17"/>
  <c r="AW15" i="17"/>
  <c r="BA15" i="17"/>
  <c r="BF15" i="17"/>
  <c r="BJ15" i="17"/>
  <c r="BN15" i="17"/>
  <c r="BR15" i="17"/>
  <c r="BV15" i="17"/>
  <c r="BZ15" i="17"/>
  <c r="CC11" i="17"/>
  <c r="CC5" i="17"/>
  <c r="CC6" i="17"/>
  <c r="CC8" i="17"/>
  <c r="CC10" i="17"/>
  <c r="CC13" i="17"/>
  <c r="CC15" i="17"/>
  <c r="CC7" i="4"/>
  <c r="CC9" i="4"/>
  <c r="CC11" i="4"/>
  <c r="CC14" i="4"/>
  <c r="D15" i="4"/>
  <c r="H15" i="4"/>
  <c r="P15" i="4"/>
  <c r="AO15" i="4"/>
  <c r="AS15" i="4"/>
  <c r="BF15" i="4"/>
  <c r="BJ15" i="4"/>
  <c r="BV15" i="4"/>
  <c r="BZ15" i="4"/>
  <c r="CC12" i="4"/>
  <c r="L15" i="4"/>
  <c r="T15" i="4"/>
  <c r="AC15" i="4"/>
  <c r="AK15" i="4"/>
  <c r="BN15" i="4"/>
  <c r="BR15" i="4"/>
  <c r="CC15" i="4"/>
  <c r="CC5" i="4"/>
  <c r="CC6" i="4"/>
  <c r="CC8" i="4"/>
  <c r="CC10" i="4"/>
  <c r="CC13" i="4"/>
  <c r="X15" i="4"/>
  <c r="AG15" i="4"/>
  <c r="AW15" i="4"/>
  <c r="BA15" i="4"/>
  <c r="D43" i="11"/>
  <c r="D27" i="11"/>
  <c r="CC5" i="11"/>
  <c r="CC8" i="11"/>
  <c r="CC10" i="11"/>
  <c r="CC12" i="11"/>
  <c r="CC14" i="11"/>
  <c r="D15" i="11"/>
  <c r="H15" i="11"/>
  <c r="L15" i="11"/>
  <c r="AC15" i="11"/>
  <c r="BA15" i="11"/>
  <c r="BF15" i="11"/>
  <c r="BJ15" i="11"/>
  <c r="BN15" i="11"/>
  <c r="BR15" i="11"/>
  <c r="BV15" i="11"/>
  <c r="BZ15" i="11"/>
  <c r="D45" i="11"/>
  <c r="D26" i="11"/>
  <c r="CC7" i="11"/>
  <c r="CC9" i="11"/>
  <c r="CC11" i="11"/>
  <c r="CC13" i="11"/>
  <c r="P15" i="11"/>
  <c r="T15" i="11"/>
  <c r="X15" i="11"/>
  <c r="AG15" i="11"/>
  <c r="AK15" i="11"/>
  <c r="AO15" i="11"/>
  <c r="AS15" i="11"/>
  <c r="AW15" i="11"/>
  <c r="CC15" i="11"/>
  <c r="CF15" i="4"/>
  <c r="B5" i="19"/>
  <c r="D43" i="4"/>
  <c r="D25" i="11"/>
  <c r="C45" i="4"/>
  <c r="D45" i="4"/>
  <c r="C46" i="11"/>
  <c r="D46" i="11"/>
  <c r="C23" i="11"/>
  <c r="CC6" i="11"/>
  <c r="BV6" i="11"/>
  <c r="BN6" i="11"/>
  <c r="BF6" i="11"/>
  <c r="AW6" i="11"/>
  <c r="AO6" i="11"/>
  <c r="AG6" i="11"/>
  <c r="X6" i="11"/>
  <c r="P6" i="11"/>
  <c r="BR6" i="17"/>
  <c r="BJ6" i="17"/>
  <c r="BA6" i="17"/>
  <c r="AS6" i="17"/>
  <c r="AK6" i="17"/>
  <c r="AC6" i="17"/>
  <c r="T6" i="17"/>
  <c r="L6" i="17"/>
  <c r="D6" i="17"/>
  <c r="BF12" i="11"/>
  <c r="CF12" i="11"/>
  <c r="X9" i="11"/>
  <c r="CF9" i="11"/>
  <c r="BF7" i="11"/>
  <c r="CF7" i="11"/>
  <c r="CF15" i="11"/>
  <c r="C5" i="19"/>
  <c r="BF12" i="17"/>
  <c r="CF12" i="17"/>
  <c r="D10" i="17"/>
  <c r="CF10" i="17"/>
  <c r="AS8" i="17"/>
  <c r="CF8" i="17"/>
  <c r="AO5" i="17"/>
  <c r="CF5" i="17"/>
  <c r="CF15" i="17"/>
  <c r="D5" i="19"/>
  <c r="C22" i="4"/>
  <c r="C34" i="4"/>
  <c r="C35" i="11"/>
  <c r="D35" i="11"/>
  <c r="D34" i="4"/>
  <c r="C37" i="4"/>
  <c r="C47" i="11"/>
  <c r="C46" i="4"/>
  <c r="D46" i="4"/>
  <c r="C28" i="4"/>
  <c r="D22" i="4"/>
  <c r="D23" i="11"/>
  <c r="C29" i="11"/>
  <c r="C39" i="11"/>
  <c r="D29" i="11"/>
  <c r="C30" i="11"/>
  <c r="D30" i="11"/>
  <c r="D39" i="11"/>
  <c r="C40" i="11"/>
  <c r="D40" i="11"/>
  <c r="D28" i="4"/>
  <c r="C29" i="4"/>
  <c r="D29" i="4"/>
  <c r="D47" i="11"/>
  <c r="C48" i="11"/>
  <c r="D48" i="11"/>
  <c r="D37" i="4"/>
  <c r="C38" i="4"/>
  <c r="D38" i="4"/>
</calcChain>
</file>

<file path=xl/comments1.xml><?xml version="1.0" encoding="utf-8"?>
<comments xmlns="http://schemas.openxmlformats.org/spreadsheetml/2006/main">
  <authors>
    <author>diabya</author>
  </authors>
  <commentList>
    <comment ref="W7" authorId="0">
      <text>
        <r>
          <rPr>
            <b/>
            <sz val="8"/>
            <color indexed="81"/>
            <rFont val="Tahoma"/>
          </rPr>
          <t>diabya:</t>
        </r>
        <r>
          <rPr>
            <sz val="8"/>
            <color indexed="81"/>
            <rFont val="Tahoma"/>
          </rPr>
          <t xml:space="preserve">
PROJ + ABS</t>
        </r>
      </text>
    </comment>
    <comment ref="AF7" authorId="0">
      <text>
        <r>
          <rPr>
            <b/>
            <sz val="8"/>
            <color indexed="81"/>
            <rFont val="Tahoma"/>
          </rPr>
          <t>diabya:</t>
        </r>
        <r>
          <rPr>
            <sz val="8"/>
            <color indexed="81"/>
            <rFont val="Tahoma"/>
          </rPr>
          <t xml:space="preserve">
PROJ + ABS</t>
        </r>
      </text>
    </comment>
  </commentList>
</comments>
</file>

<file path=xl/comments2.xml><?xml version="1.0" encoding="utf-8"?>
<comments xmlns="http://schemas.openxmlformats.org/spreadsheetml/2006/main">
  <authors>
    <author>diabya</author>
  </authors>
  <commentList>
    <comment ref="W7" authorId="0">
      <text>
        <r>
          <rPr>
            <b/>
            <sz val="8"/>
            <color indexed="81"/>
            <rFont val="Tahoma"/>
          </rPr>
          <t>diabya:</t>
        </r>
        <r>
          <rPr>
            <sz val="8"/>
            <color indexed="81"/>
            <rFont val="Tahoma"/>
          </rPr>
          <t xml:space="preserve">
PROJ + ABS</t>
        </r>
      </text>
    </comment>
    <comment ref="AF7" authorId="0">
      <text>
        <r>
          <rPr>
            <b/>
            <sz val="8"/>
            <color indexed="81"/>
            <rFont val="Tahoma"/>
          </rPr>
          <t>diabya:</t>
        </r>
        <r>
          <rPr>
            <sz val="8"/>
            <color indexed="81"/>
            <rFont val="Tahoma"/>
          </rPr>
          <t xml:space="preserve">
PROJ + ABS</t>
        </r>
      </text>
    </comment>
  </commentList>
</comments>
</file>

<file path=xl/comments3.xml><?xml version="1.0" encoding="utf-8"?>
<comments xmlns="http://schemas.openxmlformats.org/spreadsheetml/2006/main">
  <authors>
    <author>diabya</author>
  </authors>
  <commentList>
    <comment ref="W7" authorId="0">
      <text>
        <r>
          <rPr>
            <b/>
            <sz val="8"/>
            <color indexed="81"/>
            <rFont val="Tahoma"/>
          </rPr>
          <t>diabya:</t>
        </r>
        <r>
          <rPr>
            <sz val="8"/>
            <color indexed="81"/>
            <rFont val="Tahoma"/>
          </rPr>
          <t xml:space="preserve">
PROJ + ABS</t>
        </r>
      </text>
    </comment>
    <comment ref="AF7" authorId="0">
      <text>
        <r>
          <rPr>
            <b/>
            <sz val="8"/>
            <color indexed="81"/>
            <rFont val="Tahoma"/>
          </rPr>
          <t>diabya:</t>
        </r>
        <r>
          <rPr>
            <sz val="8"/>
            <color indexed="81"/>
            <rFont val="Tahoma"/>
          </rPr>
          <t xml:space="preserve">
PROJ + ABS</t>
        </r>
      </text>
    </comment>
  </commentList>
</comments>
</file>

<file path=xl/sharedStrings.xml><?xml version="1.0" encoding="utf-8"?>
<sst xmlns="http://schemas.openxmlformats.org/spreadsheetml/2006/main" count="926" uniqueCount="151">
  <si>
    <t>2.a   SECTEURS D'INTERVENTION (montant des décaissements prévus en 2009 en milliers d'euros)</t>
  </si>
  <si>
    <t>PAYS</t>
  </si>
  <si>
    <t>AXE 1</t>
  </si>
  <si>
    <t>AXE 2</t>
  </si>
  <si>
    <t>AXE 3</t>
  </si>
  <si>
    <t>AXE 4</t>
  </si>
  <si>
    <t>% donneur / total EU</t>
  </si>
  <si>
    <t>Agriculture et Elevage</t>
  </si>
  <si>
    <t>Pêche</t>
  </si>
  <si>
    <t>Industrie, PME, Commerce &amp; Services, Secteur Minier</t>
  </si>
  <si>
    <t>Microfinance et Services Financiers</t>
  </si>
  <si>
    <t>Infrastructures (transports, communications….)</t>
  </si>
  <si>
    <t>Energie</t>
  </si>
  <si>
    <t xml:space="preserve">Santé </t>
  </si>
  <si>
    <t>Education et formation</t>
  </si>
  <si>
    <t xml:space="preserve">Eau et assainissement en milieu rural </t>
  </si>
  <si>
    <t>Eau et assainissement en milieu urbain</t>
  </si>
  <si>
    <t>Environnement / Adaptation au changement climatique</t>
  </si>
  <si>
    <t>Genre</t>
  </si>
  <si>
    <t>Protection Sociale (enfant, groupes vulnérables, nutrition, santé reproductive, situation de crise)</t>
  </si>
  <si>
    <t>Décentralisation et gouvernance locale</t>
  </si>
  <si>
    <t>Gouvernance économique, judiciaire et réforme administrative</t>
  </si>
  <si>
    <t>Societé civile</t>
  </si>
  <si>
    <t>Processus de paix</t>
  </si>
  <si>
    <t>Appui budgétaire général</t>
  </si>
  <si>
    <t>Autres secteurs (indiquer)</t>
  </si>
  <si>
    <t>Montant en 2009 (k€)</t>
  </si>
  <si>
    <t>Modalité d'appui*</t>
  </si>
  <si>
    <t>% montant total **</t>
  </si>
  <si>
    <t>Importance 1 - 3 (3 max)</t>
  </si>
  <si>
    <t xml:space="preserve">% montant total </t>
  </si>
  <si>
    <t>Importance 1 -3 (3 max)</t>
  </si>
  <si>
    <t xml:space="preserve">% montants total </t>
  </si>
  <si>
    <t>FRANCE (SCAC)</t>
  </si>
  <si>
    <t>AFD</t>
  </si>
  <si>
    <t>PAYS BAS</t>
  </si>
  <si>
    <t xml:space="preserve"> </t>
  </si>
  <si>
    <t>ALLEMAGNE</t>
  </si>
  <si>
    <t>ITALIE</t>
  </si>
  <si>
    <t>LUXEMBOURG</t>
  </si>
  <si>
    <t>BELGIQUE</t>
  </si>
  <si>
    <t>AUTRICHE</t>
  </si>
  <si>
    <t>ESPAGNE</t>
  </si>
  <si>
    <t>autre</t>
  </si>
  <si>
    <t>TOTAL</t>
  </si>
  <si>
    <t>CE</t>
  </si>
  <si>
    <t>IT</t>
  </si>
  <si>
    <t>DE</t>
  </si>
  <si>
    <t>AfD</t>
  </si>
  <si>
    <t>NL</t>
  </si>
  <si>
    <t>BE</t>
  </si>
  <si>
    <t>0</t>
  </si>
  <si>
    <t>observations modalités d"appui:</t>
  </si>
  <si>
    <t>choisissez "mix" en cas d'intervention combinée dans un secteur (par exemple une partie en approche projet et une partie en pool fund). Dans ce cas, vous pouvez préciser en bas de page la nature de cette combinaison (exemple : mix = proj + pool)</t>
  </si>
  <si>
    <t>2.a   SECTEURS D'INTERVENTION (montant des décaissements prévus en 2010 en milliers d'euros)</t>
  </si>
  <si>
    <t>2.a   SECTEURS D'INTERVENTION (montant des décaissements prévus en 2011 en milliers d'euros)</t>
  </si>
  <si>
    <t>%</t>
  </si>
  <si>
    <t>Montant total décaissements prévus 2009</t>
  </si>
  <si>
    <t xml:space="preserve">PROJ </t>
  </si>
  <si>
    <t>projet</t>
  </si>
  <si>
    <t>appui budgétaire général</t>
  </si>
  <si>
    <t>ABS</t>
  </si>
  <si>
    <t>POOL</t>
  </si>
  <si>
    <t>DEL</t>
  </si>
  <si>
    <t>MIX</t>
  </si>
  <si>
    <t>délégation à autre</t>
  </si>
  <si>
    <t>pool fund</t>
  </si>
  <si>
    <t>appui budgétaire sectoriel</t>
  </si>
  <si>
    <t>mix de modes d'interventions</t>
  </si>
  <si>
    <t>ABG</t>
  </si>
  <si>
    <t>% 3 principaux secteurs</t>
  </si>
  <si>
    <t>3 principaux secteurs</t>
  </si>
  <si>
    <t>INF, ABG, GOUV</t>
  </si>
  <si>
    <t>nombre secteurs importance max. 3</t>
  </si>
  <si>
    <t>nombre de secteurs (présence)</t>
  </si>
  <si>
    <t>ABG, ENV, CIV</t>
  </si>
  <si>
    <t>IND, NRJ, LOC</t>
  </si>
  <si>
    <t>LOC, FIN, NRJ</t>
  </si>
  <si>
    <t>IND, FIN, GENR</t>
  </si>
  <si>
    <t>SANT, EDU, EAU RUR</t>
  </si>
  <si>
    <t>non déclaré</t>
  </si>
  <si>
    <t>SOC, ABG, CIV</t>
  </si>
  <si>
    <t>SANT, EAU VIL, FIN</t>
  </si>
  <si>
    <t>COMM. EUR.</t>
  </si>
  <si>
    <t>INF, ABG, EAU VIL</t>
  </si>
  <si>
    <t>% des 3 principaux secteurs / total du donneur</t>
  </si>
  <si>
    <t>nomenclature des 3 principaux secteurs</t>
  </si>
  <si>
    <t>nombre secteurs d'importance max. 3</t>
  </si>
  <si>
    <t>IND, FIN, AGRI</t>
  </si>
  <si>
    <t>AGRI</t>
  </si>
  <si>
    <t>EDU, EAU RUR, SANT</t>
  </si>
  <si>
    <t>ABG, CIV, LOC</t>
  </si>
  <si>
    <t>SANT, FIN, EAU RUR</t>
  </si>
  <si>
    <t>MOYENNE</t>
  </si>
  <si>
    <t>FIN, NRJ, LOC</t>
  </si>
  <si>
    <t>nombre secteurs intervention</t>
  </si>
  <si>
    <t>taux moyen de concentration des trois principaux secteurs d'intervention</t>
  </si>
  <si>
    <t>EAU RUR, FIN,SANT</t>
  </si>
  <si>
    <t>LX</t>
  </si>
  <si>
    <t>ES</t>
  </si>
  <si>
    <t>1) choisissez "appui budgétaire général" pour les secteurs concernés par le suivi de votre appui budgétaire général, mais ne pas indiquer de montant dans la colonne du secteur concerné. Indiquer le montant de l'appui budgétaire général seulement dans la colone appui budgétaire général. exemple, vous avez un appui budgétaire général de 10M€, dont un des secteurs de suivi est la santé. Vous incrivez "10000" dans la colonne "ABG", et vous inscrivez "0" et "ABG" dans la colonne "santé".</t>
  </si>
  <si>
    <t>2) choisissez "mix" en cas d'intervention combinée dans un secteur (par exemple une partie en approche projet et une partie en pool fund). Dans ce cas, vous pouvez préciser en bas de page la nature de cette combinaison (exemple : mix = proj + pool)</t>
  </si>
  <si>
    <t>3) choisissez "DEL" en cas de mandat donné à un autre donneur pour gérer les fonds</t>
  </si>
  <si>
    <t>secteurs "chéris" en 2009</t>
  </si>
  <si>
    <t>nbre EM</t>
  </si>
  <si>
    <t>k€</t>
  </si>
  <si>
    <t>total</t>
  </si>
  <si>
    <t>secteurs "de concentration" en 2009</t>
  </si>
  <si>
    <t>autres</t>
  </si>
  <si>
    <t>5.  PARTICIPATION AUX GROUPES THEMATIQUES</t>
  </si>
  <si>
    <t>Coordination des partenaires du secteur de l'education au Senegal</t>
  </si>
  <si>
    <t>Groupe Secteur Prive</t>
  </si>
  <si>
    <t>Sous Groupe PME</t>
  </si>
  <si>
    <t>Groupe Environnement</t>
  </si>
  <si>
    <t>Decentralisation</t>
  </si>
  <si>
    <t>Casamance</t>
  </si>
  <si>
    <t>Microfinance</t>
  </si>
  <si>
    <t>Finance Publiques, Appui Budgetaire</t>
  </si>
  <si>
    <t>Agenda de Paris</t>
  </si>
  <si>
    <t>Hydraulique et assainissement en milieu rural</t>
  </si>
  <si>
    <t>Hydraulique et assainissement en milieu urbain</t>
  </si>
  <si>
    <t>Sante</t>
  </si>
  <si>
    <t>Peche</t>
  </si>
  <si>
    <t>Developpement Rural et Securite Alimentaire</t>
  </si>
  <si>
    <t>Justice</t>
  </si>
  <si>
    <t>Observations</t>
  </si>
  <si>
    <t>2a</t>
  </si>
  <si>
    <t>9a</t>
  </si>
  <si>
    <t>9b</t>
  </si>
  <si>
    <t>PAR : participant</t>
  </si>
  <si>
    <t>pour raisons du changement du chef du bureau, je ne suis pas encore sur tous les listes de distribution pourlesgroupes respectives</t>
  </si>
  <si>
    <t>CdF : chef de file</t>
  </si>
  <si>
    <t>PAR* : participant</t>
  </si>
  <si>
    <t>PAR**: participant</t>
  </si>
  <si>
    <t>* : ss-secteur ETFP      ** : co-leader</t>
  </si>
  <si>
    <t>France (SCAC)</t>
  </si>
  <si>
    <t>GRAND DUCHE
DU LUXEMBOURG</t>
  </si>
  <si>
    <t>COMMISSION EUROPEENNE</t>
  </si>
  <si>
    <t>secteurs "orphelins" en 2009</t>
  </si>
  <si>
    <t>genre</t>
  </si>
  <si>
    <t>environnement</t>
  </si>
  <si>
    <t>Infrastructures</t>
  </si>
  <si>
    <t>processus de paix</t>
  </si>
  <si>
    <t>secteurs "chéris" en 2010</t>
  </si>
  <si>
    <t>secteurs "de concentration" en 2010</t>
  </si>
  <si>
    <t>secteurs "orphelins" en 2010</t>
  </si>
  <si>
    <t>santé</t>
  </si>
  <si>
    <t>Education</t>
  </si>
  <si>
    <t>protection sociale</t>
  </si>
  <si>
    <t>infrastructures</t>
  </si>
  <si>
    <t>Chef de file du groupe Microfinance et du groupe Hydraulique et assainissement en milieu urbain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</si>
</sst>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5" x14ac:knownFonts="1">
    <font>
      <sz val="10"/>
      <name val="Arial"/>
    </font>
    <font>
      <sz val="10"/>
      <name val="Arial"/>
    </font>
    <font>
      <sz val="8"/>
      <name val="Arial"/>
    </font>
    <font>
      <b/>
      <sz val="12"/>
      <name val="Arial"/>
      <family val="2"/>
    </font>
    <font>
      <b/>
      <sz val="10"/>
      <name val="Arial"/>
      <family val="2"/>
    </font>
    <font>
      <b/>
      <sz val="10"/>
      <color indexed="12"/>
      <name val="Arial"/>
    </font>
    <font>
      <b/>
      <sz val="10"/>
      <color indexed="10"/>
      <name val="Arial"/>
      <family val="2"/>
    </font>
    <font>
      <b/>
      <sz val="8"/>
      <color indexed="10"/>
      <name val="Arial"/>
    </font>
    <font>
      <b/>
      <sz val="8"/>
      <color indexed="81"/>
      <name val="Tahoma"/>
    </font>
    <font>
      <sz val="8"/>
      <color indexed="81"/>
      <name val="Tahoma"/>
    </font>
    <font>
      <sz val="10"/>
      <color indexed="10"/>
      <name val="Arial"/>
      <family val="2"/>
    </font>
    <font>
      <sz val="10"/>
      <name val="Arial"/>
      <family val="2"/>
    </font>
    <font>
      <b/>
      <sz val="10"/>
      <color indexed="53"/>
      <name val="Arial"/>
      <family val="2"/>
    </font>
    <font>
      <b/>
      <sz val="8"/>
      <color indexed="53"/>
      <name val="Arial"/>
      <family val="2"/>
    </font>
    <font>
      <b/>
      <sz val="10"/>
      <color indexed="14"/>
      <name val="Arial"/>
      <family val="2"/>
    </font>
    <font>
      <b/>
      <sz val="8"/>
      <color indexed="14"/>
      <name val="Arial"/>
      <family val="2"/>
    </font>
    <font>
      <sz val="10"/>
      <color indexed="14"/>
      <name val="Arial"/>
      <family val="2"/>
    </font>
    <font>
      <sz val="10"/>
      <color indexed="8"/>
      <name val="Arial"/>
      <family val="2"/>
    </font>
    <font>
      <sz val="8"/>
      <color indexed="8"/>
      <name val="Arial"/>
      <family val="2"/>
    </font>
    <font>
      <b/>
      <sz val="8"/>
      <color indexed="10"/>
      <name val="Arial"/>
      <family val="2"/>
    </font>
    <font>
      <sz val="10"/>
      <color indexed="12"/>
      <name val="Arial"/>
      <family val="2"/>
    </font>
    <font>
      <sz val="10"/>
      <color indexed="53"/>
      <name val="Arial"/>
      <family val="2"/>
    </font>
    <font>
      <sz val="10"/>
      <color indexed="53"/>
      <name val="Arial"/>
    </font>
    <font>
      <sz val="8"/>
      <color indexed="53"/>
      <name val="Arial"/>
    </font>
    <font>
      <b/>
      <sz val="10"/>
      <color indexed="8"/>
      <name val="Arial"/>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47"/>
        <bgColor indexed="64"/>
      </patternFill>
    </fill>
    <fill>
      <patternFill patternType="solid">
        <fgColor indexed="13"/>
        <bgColor indexed="64"/>
      </patternFill>
    </fill>
  </fills>
  <borders count="62">
    <border>
      <left/>
      <right/>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style="thin">
        <color auto="1"/>
      </left>
      <right style="thin">
        <color auto="1"/>
      </right>
      <top/>
      <bottom style="medium">
        <color auto="1"/>
      </bottom>
      <diagonal/>
    </border>
    <border>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right/>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diagonal/>
    </border>
    <border>
      <left/>
      <right style="medium">
        <color auto="1"/>
      </right>
      <top/>
      <bottom/>
      <diagonal/>
    </border>
    <border>
      <left style="double">
        <color auto="1"/>
      </left>
      <right/>
      <top/>
      <bottom style="thin">
        <color auto="1"/>
      </bottom>
      <diagonal/>
    </border>
    <border>
      <left/>
      <right style="double">
        <color auto="1"/>
      </right>
      <top/>
      <bottom style="thin">
        <color auto="1"/>
      </bottom>
      <diagonal/>
    </border>
    <border>
      <left style="medium">
        <color auto="1"/>
      </left>
      <right style="medium">
        <color auto="1"/>
      </right>
      <top/>
      <bottom/>
      <diagonal/>
    </border>
    <border>
      <left/>
      <right/>
      <top style="medium">
        <color auto="1"/>
      </top>
      <bottom style="medium">
        <color auto="1"/>
      </bottom>
      <diagonal/>
    </border>
    <border>
      <left/>
      <right style="medium">
        <color auto="1"/>
      </right>
      <top style="medium">
        <color auto="1"/>
      </top>
      <bottom style="medium">
        <color auto="1"/>
      </bottom>
      <diagonal/>
    </border>
    <border diagonalUp="1">
      <left style="medium">
        <color auto="1"/>
      </left>
      <right/>
      <top style="medium">
        <color auto="1"/>
      </top>
      <bottom style="medium">
        <color auto="1"/>
      </bottom>
      <diagonal style="thin">
        <color auto="1"/>
      </diagonal>
    </border>
    <border diagonalUp="1">
      <left/>
      <right/>
      <top style="medium">
        <color auto="1"/>
      </top>
      <bottom style="medium">
        <color auto="1"/>
      </bottom>
      <diagonal style="thin">
        <color auto="1"/>
      </diagonal>
    </border>
    <border diagonalUp="1">
      <left/>
      <right style="medium">
        <color auto="1"/>
      </right>
      <top style="medium">
        <color auto="1"/>
      </top>
      <bottom style="medium">
        <color auto="1"/>
      </bottom>
      <diagonal style="thin">
        <color auto="1"/>
      </diagonal>
    </border>
    <border>
      <left style="medium">
        <color auto="1"/>
      </left>
      <right/>
      <top/>
      <bottom style="thin">
        <color auto="1"/>
      </bottom>
      <diagonal/>
    </border>
    <border>
      <left style="medium">
        <color auto="1"/>
      </left>
      <right style="thin">
        <color auto="1"/>
      </right>
      <top/>
      <bottom/>
      <diagonal/>
    </border>
    <border>
      <left style="medium">
        <color auto="1"/>
      </left>
      <right/>
      <top/>
      <bottom/>
      <diagonal/>
    </border>
  </borders>
  <cellStyleXfs count="1">
    <xf numFmtId="0" fontId="0" fillId="0" borderId="0"/>
  </cellStyleXfs>
  <cellXfs count="406">
    <xf numFmtId="0" fontId="0" fillId="0" borderId="0" xfId="0"/>
    <xf numFmtId="0" fontId="3" fillId="0" borderId="0" xfId="0" applyFont="1" applyFill="1" applyAlignment="1">
      <alignment vertical="center"/>
    </xf>
    <xf numFmtId="0" fontId="3" fillId="0" borderId="0" xfId="0" applyFont="1" applyFill="1" applyAlignment="1">
      <alignment wrapText="1"/>
    </xf>
    <xf numFmtId="0" fontId="0" fillId="0" borderId="0" xfId="0" applyFill="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 fillId="0" borderId="4" xfId="0" applyFont="1" applyFill="1" applyBorder="1" applyAlignment="1">
      <alignment horizontal="right" textRotation="90"/>
    </xf>
    <xf numFmtId="0" fontId="1" fillId="0" borderId="5" xfId="0" applyFont="1" applyFill="1" applyBorder="1" applyAlignment="1">
      <alignment horizontal="right" textRotation="90"/>
    </xf>
    <xf numFmtId="0" fontId="1" fillId="0" borderId="6" xfId="0" applyFont="1" applyFill="1" applyBorder="1" applyAlignment="1">
      <alignment horizontal="right" textRotation="90"/>
    </xf>
    <xf numFmtId="0" fontId="4" fillId="0" borderId="7" xfId="0" applyFont="1" applyFill="1" applyBorder="1" applyAlignment="1">
      <alignment horizontal="left" vertical="center" wrapText="1"/>
    </xf>
    <xf numFmtId="9" fontId="2" fillId="0" borderId="8" xfId="0" applyNumberFormat="1" applyFont="1" applyFill="1" applyBorder="1" applyAlignment="1">
      <alignment horizontal="center" vertical="center" wrapText="1"/>
    </xf>
    <xf numFmtId="164" fontId="0" fillId="0" borderId="0" xfId="0" applyNumberFormat="1" applyFill="1" applyAlignment="1">
      <alignment horizontal="center" vertical="center"/>
    </xf>
    <xf numFmtId="0" fontId="4" fillId="0" borderId="9" xfId="0" applyFont="1" applyFill="1" applyBorder="1" applyAlignment="1">
      <alignment horizontal="left"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9" fontId="2" fillId="0" borderId="11" xfId="0" applyNumberFormat="1" applyFont="1" applyFill="1" applyBorder="1" applyAlignment="1">
      <alignment horizontal="center" vertical="center" wrapText="1"/>
    </xf>
    <xf numFmtId="0" fontId="0" fillId="0" borderId="12" xfId="0" applyFill="1" applyBorder="1" applyAlignment="1">
      <alignment horizontal="center" vertical="center" wrapText="1"/>
    </xf>
    <xf numFmtId="9" fontId="7" fillId="0" borderId="11" xfId="0" applyNumberFormat="1" applyFont="1" applyFill="1" applyBorder="1" applyAlignment="1">
      <alignment horizontal="center" vertical="center" wrapText="1"/>
    </xf>
    <xf numFmtId="0" fontId="6" fillId="0" borderId="12" xfId="0" applyFont="1" applyFill="1" applyBorder="1" applyAlignment="1">
      <alignment horizontal="center" vertical="center" wrapText="1"/>
    </xf>
    <xf numFmtId="0" fontId="4" fillId="0" borderId="13" xfId="0" applyFont="1" applyFill="1" applyBorder="1" applyAlignment="1">
      <alignment horizontal="left" vertical="center" wrapText="1"/>
    </xf>
    <xf numFmtId="0" fontId="0" fillId="0" borderId="14"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6" fillId="0" borderId="10" xfId="0" applyFont="1" applyFill="1" applyBorder="1" applyAlignment="1">
      <alignment horizontal="center" vertical="center" wrapText="1"/>
    </xf>
    <xf numFmtId="0" fontId="4" fillId="0" borderId="18" xfId="0" applyFont="1" applyFill="1" applyBorder="1" applyAlignment="1">
      <alignment horizontal="left" vertical="center" wrapText="1"/>
    </xf>
    <xf numFmtId="9" fontId="2" fillId="0" borderId="19" xfId="0" applyNumberFormat="1" applyFont="1" applyFill="1" applyBorder="1" applyAlignment="1">
      <alignment horizontal="center" vertical="center" wrapText="1"/>
    </xf>
    <xf numFmtId="0" fontId="4" fillId="0" borderId="0" xfId="0" applyFont="1" applyFill="1"/>
    <xf numFmtId="0" fontId="4" fillId="0" borderId="0" xfId="0" quotePrefix="1" applyFont="1" applyFill="1"/>
    <xf numFmtId="0" fontId="4" fillId="0" borderId="0" xfId="0" quotePrefix="1" applyFont="1" applyFill="1" applyAlignment="1">
      <alignment horizontal="right"/>
    </xf>
    <xf numFmtId="15" fontId="4" fillId="0" borderId="0" xfId="0" applyNumberFormat="1" applyFont="1" applyFill="1" applyBorder="1" applyAlignment="1">
      <alignment horizontal="left" vertical="center" wrapText="1"/>
    </xf>
    <xf numFmtId="0" fontId="0" fillId="0" borderId="0" xfId="0" applyFill="1" applyAlignment="1">
      <alignment horizontal="right"/>
    </xf>
    <xf numFmtId="0" fontId="4" fillId="0" borderId="0" xfId="0" applyFont="1" applyFill="1" applyBorder="1" applyAlignment="1">
      <alignment horizontal="left" vertical="center" wrapText="1"/>
    </xf>
    <xf numFmtId="0" fontId="0" fillId="0" borderId="0" xfId="0" applyFill="1" applyBorder="1"/>
    <xf numFmtId="0" fontId="3" fillId="2" borderId="0" xfId="0" applyFont="1" applyFill="1" applyAlignment="1">
      <alignment wrapText="1"/>
    </xf>
    <xf numFmtId="3" fontId="0" fillId="0" borderId="10" xfId="0" applyNumberFormat="1" applyFill="1" applyBorder="1" applyAlignment="1">
      <alignment horizontal="center" vertical="center" wrapText="1"/>
    </xf>
    <xf numFmtId="3" fontId="0" fillId="0" borderId="14" xfId="0" applyNumberFormat="1" applyFill="1" applyBorder="1" applyAlignment="1">
      <alignment horizontal="center" vertical="center" wrapText="1"/>
    </xf>
    <xf numFmtId="3" fontId="0" fillId="0" borderId="2" xfId="0" applyNumberFormat="1" applyFill="1" applyBorder="1" applyAlignment="1">
      <alignment horizontal="right" vertical="center" wrapText="1"/>
    </xf>
    <xf numFmtId="0" fontId="10" fillId="0" borderId="11" xfId="0" applyFont="1" applyFill="1" applyBorder="1" applyAlignment="1">
      <alignment horizontal="center" vertical="center" wrapText="1"/>
    </xf>
    <xf numFmtId="0" fontId="0" fillId="2" borderId="0" xfId="0" applyFill="1"/>
    <xf numFmtId="3" fontId="0" fillId="0" borderId="20" xfId="0" applyNumberFormat="1" applyFill="1" applyBorder="1" applyAlignment="1">
      <alignment horizontal="right" vertical="center" wrapText="1"/>
    </xf>
    <xf numFmtId="3" fontId="0" fillId="0" borderId="21" xfId="0" applyNumberFormat="1" applyFill="1" applyBorder="1" applyAlignment="1">
      <alignment horizontal="center" vertical="center" wrapText="1"/>
    </xf>
    <xf numFmtId="0" fontId="0" fillId="0" borderId="19" xfId="0" applyFill="1" applyBorder="1" applyAlignment="1">
      <alignment horizontal="center" vertical="center" wrapText="1"/>
    </xf>
    <xf numFmtId="0" fontId="0" fillId="0" borderId="22" xfId="0" applyFill="1" applyBorder="1" applyAlignment="1">
      <alignment horizontal="center" vertical="center" wrapText="1"/>
    </xf>
    <xf numFmtId="3" fontId="1" fillId="0" borderId="14" xfId="0" applyNumberFormat="1" applyFont="1" applyFill="1" applyBorder="1" applyAlignment="1">
      <alignment horizontal="center" vertical="center" wrapText="1"/>
    </xf>
    <xf numFmtId="9" fontId="2" fillId="0" borderId="16" xfId="0" applyNumberFormat="1" applyFont="1" applyFill="1" applyBorder="1" applyAlignment="1">
      <alignment horizontal="center" vertical="center" wrapText="1"/>
    </xf>
    <xf numFmtId="0" fontId="0" fillId="0" borderId="23" xfId="0" applyFill="1" applyBorder="1" applyAlignment="1">
      <alignment horizontal="center" vertical="center" wrapText="1"/>
    </xf>
    <xf numFmtId="0" fontId="6" fillId="0" borderId="23" xfId="0" applyFont="1" applyFill="1" applyBorder="1" applyAlignment="1">
      <alignment horizontal="center" vertical="center" wrapText="1"/>
    </xf>
    <xf numFmtId="3" fontId="1" fillId="0" borderId="24" xfId="0" applyNumberFormat="1" applyFont="1" applyFill="1" applyBorder="1" applyAlignment="1">
      <alignment horizontal="center" vertical="center" wrapText="1"/>
    </xf>
    <xf numFmtId="0" fontId="0" fillId="0" borderId="8" xfId="0" applyFill="1" applyBorder="1" applyAlignment="1">
      <alignment horizontal="center" vertical="center" wrapText="1"/>
    </xf>
    <xf numFmtId="0" fontId="1" fillId="0" borderId="25" xfId="0" applyFont="1" applyFill="1" applyBorder="1" applyAlignment="1">
      <alignment horizontal="center" vertical="center" wrapText="1"/>
    </xf>
    <xf numFmtId="3" fontId="5" fillId="0" borderId="10" xfId="0" applyNumberFormat="1" applyFont="1" applyFill="1" applyBorder="1" applyAlignment="1">
      <alignment horizontal="center" vertical="center" wrapText="1"/>
    </xf>
    <xf numFmtId="0" fontId="6" fillId="0" borderId="17" xfId="0" applyFont="1" applyFill="1" applyBorder="1" applyAlignment="1">
      <alignment horizontal="center" vertical="center" wrapText="1"/>
    </xf>
    <xf numFmtId="0" fontId="4" fillId="0" borderId="26"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0" fillId="0" borderId="21" xfId="0" applyFill="1" applyBorder="1" applyAlignment="1">
      <alignment horizontal="center" vertical="center" wrapText="1"/>
    </xf>
    <xf numFmtId="0" fontId="0" fillId="0" borderId="19" xfId="0" applyFill="1" applyBorder="1" applyAlignment="1">
      <alignment wrapText="1"/>
    </xf>
    <xf numFmtId="0" fontId="0" fillId="0" borderId="22" xfId="0" applyFill="1" applyBorder="1" applyAlignment="1">
      <alignment wrapText="1"/>
    </xf>
    <xf numFmtId="0" fontId="1" fillId="0" borderId="24" xfId="0" applyFont="1" applyFill="1" applyBorder="1" applyAlignment="1">
      <alignment horizontal="center" vertical="center" wrapText="1"/>
    </xf>
    <xf numFmtId="0" fontId="14" fillId="0" borderId="16" xfId="0" applyFont="1" applyFill="1" applyBorder="1" applyAlignment="1">
      <alignment horizontal="center" vertical="center" wrapText="1"/>
    </xf>
    <xf numFmtId="9" fontId="15" fillId="0" borderId="16" xfId="0" applyNumberFormat="1" applyFont="1" applyFill="1" applyBorder="1" applyAlignment="1">
      <alignment horizontal="center" vertical="center" wrapText="1"/>
    </xf>
    <xf numFmtId="0" fontId="14" fillId="0" borderId="17" xfId="0" applyFont="1" applyFill="1" applyBorder="1" applyAlignment="1">
      <alignment horizontal="center" vertical="center" wrapText="1"/>
    </xf>
    <xf numFmtId="3" fontId="14" fillId="0" borderId="10" xfId="0" applyNumberFormat="1" applyFont="1" applyFill="1" applyBorder="1" applyAlignment="1">
      <alignment horizontal="center" vertical="center" wrapText="1"/>
    </xf>
    <xf numFmtId="0" fontId="16" fillId="0" borderId="11" xfId="0" applyFont="1" applyFill="1" applyBorder="1" applyAlignment="1">
      <alignment horizontal="center" vertical="center" wrapText="1"/>
    </xf>
    <xf numFmtId="9" fontId="15" fillId="0" borderId="11" xfId="0" applyNumberFormat="1"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vertical="center" wrapText="1"/>
    </xf>
    <xf numFmtId="9" fontId="18" fillId="0" borderId="11" xfId="0" applyNumberFormat="1" applyFont="1" applyFill="1" applyBorder="1" applyAlignment="1">
      <alignment horizontal="center" vertical="center" wrapText="1"/>
    </xf>
    <xf numFmtId="0" fontId="17" fillId="0" borderId="23" xfId="0" applyFont="1" applyFill="1" applyBorder="1" applyAlignment="1">
      <alignment horizontal="center" vertical="center" wrapText="1"/>
    </xf>
    <xf numFmtId="3" fontId="12" fillId="0" borderId="10" xfId="0" applyNumberFormat="1" applyFont="1" applyFill="1" applyBorder="1" applyAlignment="1">
      <alignment horizontal="center" vertical="center" wrapText="1"/>
    </xf>
    <xf numFmtId="0" fontId="12" fillId="0" borderId="11" xfId="0" applyFont="1" applyFill="1" applyBorder="1" applyAlignment="1">
      <alignment horizontal="center" vertical="center" wrapText="1"/>
    </xf>
    <xf numFmtId="9" fontId="13" fillId="0" borderId="11" xfId="0" applyNumberFormat="1" applyFont="1" applyFill="1" applyBorder="1" applyAlignment="1">
      <alignment horizontal="center" vertical="center" wrapText="1"/>
    </xf>
    <xf numFmtId="0" fontId="12" fillId="0" borderId="23" xfId="0" applyFont="1" applyFill="1" applyBorder="1" applyAlignment="1">
      <alignment horizontal="center" vertical="center" wrapText="1"/>
    </xf>
    <xf numFmtId="3" fontId="17" fillId="0" borderId="10" xfId="0" applyNumberFormat="1"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2" fillId="0" borderId="10" xfId="0" applyFont="1" applyFill="1" applyBorder="1" applyAlignment="1">
      <alignment horizontal="center" vertical="center" wrapText="1"/>
    </xf>
    <xf numFmtId="3" fontId="17" fillId="0" borderId="14" xfId="0" applyNumberFormat="1" applyFont="1" applyFill="1" applyBorder="1" applyAlignment="1">
      <alignment horizontal="center" vertical="center" wrapText="1"/>
    </xf>
    <xf numFmtId="1" fontId="0" fillId="0" borderId="0" xfId="0" applyNumberFormat="1" applyFill="1"/>
    <xf numFmtId="0" fontId="0" fillId="0" borderId="2" xfId="0" applyFill="1" applyBorder="1" applyAlignment="1">
      <alignment horizontal="center" vertical="justify"/>
    </xf>
    <xf numFmtId="0" fontId="17" fillId="0" borderId="16" xfId="0" applyFont="1" applyFill="1" applyBorder="1" applyAlignment="1">
      <alignment horizontal="center" vertical="center" wrapText="1"/>
    </xf>
    <xf numFmtId="9" fontId="18" fillId="0" borderId="16" xfId="0" applyNumberFormat="1" applyFont="1" applyFill="1" applyBorder="1" applyAlignment="1">
      <alignment horizontal="center" vertical="center" wrapText="1"/>
    </xf>
    <xf numFmtId="0" fontId="14" fillId="0" borderId="14" xfId="0" applyFont="1" applyFill="1" applyBorder="1" applyAlignment="1">
      <alignment horizontal="center" vertical="center" wrapText="1"/>
    </xf>
    <xf numFmtId="3" fontId="24" fillId="0" borderId="10" xfId="0" applyNumberFormat="1" applyFont="1" applyFill="1" applyBorder="1" applyAlignment="1">
      <alignment horizontal="center" vertical="center" wrapText="1"/>
    </xf>
    <xf numFmtId="0" fontId="1" fillId="3" borderId="4" xfId="0" applyFont="1" applyFill="1" applyBorder="1" applyAlignment="1">
      <alignment horizontal="right" textRotation="90"/>
    </xf>
    <xf numFmtId="0" fontId="1" fillId="3" borderId="5" xfId="0" applyFont="1" applyFill="1" applyBorder="1" applyAlignment="1">
      <alignment horizontal="right" textRotation="90"/>
    </xf>
    <xf numFmtId="0" fontId="1" fillId="3" borderId="6" xfId="0" applyFont="1" applyFill="1" applyBorder="1" applyAlignment="1">
      <alignment horizontal="right" textRotation="90"/>
    </xf>
    <xf numFmtId="3" fontId="1" fillId="3" borderId="28" xfId="0" applyNumberFormat="1" applyFont="1" applyFill="1" applyBorder="1" applyAlignment="1">
      <alignment horizontal="center" vertical="center" wrapText="1"/>
    </xf>
    <xf numFmtId="0" fontId="1" fillId="3" borderId="16" xfId="0" applyFont="1" applyFill="1" applyBorder="1" applyAlignment="1">
      <alignment horizontal="center" vertical="center" wrapText="1"/>
    </xf>
    <xf numFmtId="9" fontId="2" fillId="3" borderId="16" xfId="0" applyNumberFormat="1" applyFont="1" applyFill="1" applyBorder="1" applyAlignment="1">
      <alignment horizontal="center" vertical="center" wrapText="1"/>
    </xf>
    <xf numFmtId="0" fontId="11" fillId="3" borderId="17" xfId="0" applyFont="1" applyFill="1" applyBorder="1" applyAlignment="1">
      <alignment horizontal="center" vertical="center" wrapText="1"/>
    </xf>
    <xf numFmtId="3" fontId="0" fillId="3" borderId="29" xfId="0" applyNumberFormat="1" applyFill="1" applyBorder="1" applyAlignment="1">
      <alignment horizontal="center" vertical="center" wrapText="1"/>
    </xf>
    <xf numFmtId="0" fontId="0" fillId="3" borderId="11" xfId="0" applyFill="1" applyBorder="1" applyAlignment="1">
      <alignment horizontal="center" vertical="center" wrapText="1"/>
    </xf>
    <xf numFmtId="9" fontId="2" fillId="3" borderId="11" xfId="0" applyNumberFormat="1" applyFont="1" applyFill="1" applyBorder="1" applyAlignment="1">
      <alignment horizontal="center" vertical="center" wrapText="1"/>
    </xf>
    <xf numFmtId="0" fontId="0" fillId="3" borderId="23" xfId="0" applyFill="1" applyBorder="1" applyAlignment="1">
      <alignment horizontal="center" vertical="center" wrapText="1"/>
    </xf>
    <xf numFmtId="0" fontId="6" fillId="3" borderId="23" xfId="0" applyFont="1" applyFill="1" applyBorder="1" applyAlignment="1">
      <alignment horizontal="center" vertical="center" wrapText="1"/>
    </xf>
    <xf numFmtId="0" fontId="10" fillId="3" borderId="11" xfId="0" applyFont="1" applyFill="1" applyBorder="1" applyAlignment="1">
      <alignment horizontal="center" vertical="center" wrapText="1"/>
    </xf>
    <xf numFmtId="9" fontId="7" fillId="3" borderId="11" xfId="0" applyNumberFormat="1" applyFont="1" applyFill="1" applyBorder="1" applyAlignment="1">
      <alignment horizontal="center" vertical="center" wrapText="1"/>
    </xf>
    <xf numFmtId="3" fontId="6" fillId="3" borderId="30" xfId="0" applyNumberFormat="1" applyFont="1" applyFill="1" applyBorder="1" applyAlignment="1">
      <alignment horizontal="center" vertical="center" wrapText="1"/>
    </xf>
    <xf numFmtId="0" fontId="6" fillId="3" borderId="8" xfId="0" applyFont="1" applyFill="1" applyBorder="1" applyAlignment="1">
      <alignment horizontal="center" vertical="center" wrapText="1"/>
    </xf>
    <xf numFmtId="9" fontId="19" fillId="3" borderId="8" xfId="0" applyNumberFormat="1" applyFont="1" applyFill="1" applyBorder="1" applyAlignment="1">
      <alignment horizontal="center" vertical="center" wrapText="1"/>
    </xf>
    <xf numFmtId="0" fontId="6" fillId="3" borderId="25" xfId="0" applyFont="1" applyFill="1" applyBorder="1" applyAlignment="1">
      <alignment horizontal="center" vertical="center" wrapText="1"/>
    </xf>
    <xf numFmtId="3" fontId="0" fillId="3" borderId="21" xfId="0" applyNumberFormat="1" applyFill="1" applyBorder="1" applyAlignment="1">
      <alignment horizontal="center" vertical="center" wrapText="1"/>
    </xf>
    <xf numFmtId="0" fontId="0" fillId="3" borderId="19" xfId="0" applyFill="1" applyBorder="1" applyAlignment="1">
      <alignment horizontal="center" vertical="center" wrapText="1"/>
    </xf>
    <xf numFmtId="9" fontId="2" fillId="3" borderId="19" xfId="0" applyNumberFormat="1" applyFont="1" applyFill="1" applyBorder="1" applyAlignment="1">
      <alignment horizontal="center" vertical="center" wrapText="1"/>
    </xf>
    <xf numFmtId="0" fontId="0" fillId="3" borderId="22" xfId="0" applyFill="1" applyBorder="1" applyAlignment="1">
      <alignment horizontal="center" vertical="center" wrapText="1"/>
    </xf>
    <xf numFmtId="3" fontId="0" fillId="3" borderId="14" xfId="0" applyNumberFormat="1" applyFill="1" applyBorder="1" applyAlignment="1">
      <alignment horizontal="center" vertical="center" wrapText="1"/>
    </xf>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3" fontId="0" fillId="3" borderId="10" xfId="0" applyNumberFormat="1" applyFill="1" applyBorder="1" applyAlignment="1">
      <alignment horizontal="center" vertical="center" wrapText="1"/>
    </xf>
    <xf numFmtId="3" fontId="6" fillId="3" borderId="10" xfId="0" applyNumberFormat="1" applyFont="1" applyFill="1" applyBorder="1" applyAlignment="1">
      <alignment horizontal="center" vertical="center" wrapText="1"/>
    </xf>
    <xf numFmtId="3" fontId="20" fillId="3" borderId="10" xfId="0" applyNumberFormat="1" applyFont="1" applyFill="1" applyBorder="1" applyAlignment="1">
      <alignment horizontal="center" vertical="center" wrapText="1"/>
    </xf>
    <xf numFmtId="3" fontId="1" fillId="3" borderId="24" xfId="0" applyNumberFormat="1" applyFont="1" applyFill="1" applyBorder="1" applyAlignment="1">
      <alignment horizontal="center" vertical="center" wrapText="1"/>
    </xf>
    <xf numFmtId="0" fontId="0" fillId="3" borderId="8" xfId="0" applyFill="1" applyBorder="1" applyAlignment="1">
      <alignment horizontal="center" vertical="center" wrapText="1"/>
    </xf>
    <xf numFmtId="9" fontId="2" fillId="3" borderId="8" xfId="0" applyNumberFormat="1" applyFont="1" applyFill="1" applyBorder="1" applyAlignment="1">
      <alignment horizontal="center" vertical="center" wrapText="1"/>
    </xf>
    <xf numFmtId="0" fontId="1" fillId="3" borderId="25" xfId="0" applyFont="1" applyFill="1" applyBorder="1" applyAlignment="1">
      <alignment horizontal="center" vertical="center" wrapText="1"/>
    </xf>
    <xf numFmtId="3" fontId="6" fillId="3" borderId="21" xfId="0" applyNumberFormat="1" applyFont="1" applyFill="1" applyBorder="1" applyAlignment="1">
      <alignment horizontal="center" vertical="center" wrapText="1"/>
    </xf>
    <xf numFmtId="0" fontId="6" fillId="3" borderId="19" xfId="0" applyFont="1" applyFill="1" applyBorder="1" applyAlignment="1">
      <alignment horizontal="center" vertical="center" wrapText="1"/>
    </xf>
    <xf numFmtId="9" fontId="7" fillId="3" borderId="19" xfId="0" applyNumberFormat="1" applyFont="1" applyFill="1" applyBorder="1" applyAlignment="1">
      <alignment horizontal="center" vertical="center" wrapText="1"/>
    </xf>
    <xf numFmtId="0" fontId="6" fillId="3" borderId="22" xfId="0" applyFont="1" applyFill="1" applyBorder="1" applyAlignment="1">
      <alignment horizontal="center" vertical="center" wrapText="1"/>
    </xf>
    <xf numFmtId="3" fontId="6" fillId="3" borderId="14" xfId="0" applyNumberFormat="1" applyFont="1" applyFill="1" applyBorder="1" applyAlignment="1">
      <alignment horizontal="center" vertical="center" wrapText="1"/>
    </xf>
    <xf numFmtId="0" fontId="10" fillId="3" borderId="16" xfId="0" applyFont="1" applyFill="1" applyBorder="1" applyAlignment="1">
      <alignment horizontal="center" vertical="center" wrapText="1"/>
    </xf>
    <xf numFmtId="9" fontId="7" fillId="3" borderId="16" xfId="0" applyNumberFormat="1" applyFont="1" applyFill="1" applyBorder="1" applyAlignment="1">
      <alignment horizontal="center" vertical="center" wrapText="1"/>
    </xf>
    <xf numFmtId="0" fontId="6" fillId="3" borderId="17" xfId="0" applyFont="1" applyFill="1" applyBorder="1" applyAlignment="1">
      <alignment horizontal="center" vertical="center" wrapText="1"/>
    </xf>
    <xf numFmtId="0" fontId="1" fillId="4" borderId="4" xfId="0" applyFont="1" applyFill="1" applyBorder="1" applyAlignment="1">
      <alignment horizontal="right" textRotation="90"/>
    </xf>
    <xf numFmtId="0" fontId="1" fillId="4" borderId="5" xfId="0" applyFont="1" applyFill="1" applyBorder="1" applyAlignment="1">
      <alignment horizontal="right" textRotation="90"/>
    </xf>
    <xf numFmtId="0" fontId="1" fillId="4" borderId="6" xfId="0" applyFont="1" applyFill="1" applyBorder="1" applyAlignment="1">
      <alignment horizontal="right" textRotation="90"/>
    </xf>
    <xf numFmtId="0" fontId="0" fillId="4" borderId="14" xfId="0" applyFill="1" applyBorder="1" applyAlignment="1">
      <alignment horizontal="center" vertical="center" wrapText="1"/>
    </xf>
    <xf numFmtId="0" fontId="0" fillId="4" borderId="16" xfId="0" applyFill="1" applyBorder="1" applyAlignment="1">
      <alignment horizontal="center" vertical="center" wrapText="1"/>
    </xf>
    <xf numFmtId="9" fontId="2" fillId="4" borderId="16" xfId="0" applyNumberFormat="1" applyFont="1" applyFill="1" applyBorder="1" applyAlignment="1">
      <alignment horizontal="center" vertical="center" wrapText="1"/>
    </xf>
    <xf numFmtId="0" fontId="6" fillId="4" borderId="17" xfId="0" applyFont="1" applyFill="1" applyBorder="1" applyAlignment="1">
      <alignment horizontal="center" vertical="center" wrapText="1"/>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9" fontId="2" fillId="4" borderId="11" xfId="0" applyNumberFormat="1" applyFont="1" applyFill="1" applyBorder="1" applyAlignment="1">
      <alignment horizontal="center" vertical="center" wrapText="1"/>
    </xf>
    <xf numFmtId="0" fontId="0" fillId="4" borderId="23" xfId="0" applyFill="1" applyBorder="1" applyAlignment="1">
      <alignment horizontal="center" vertical="center" wrapText="1"/>
    </xf>
    <xf numFmtId="0" fontId="12" fillId="4" borderId="10" xfId="0" applyFont="1" applyFill="1" applyBorder="1" applyAlignment="1">
      <alignment horizontal="center" vertical="center" wrapText="1"/>
    </xf>
    <xf numFmtId="0" fontId="12" fillId="4" borderId="11" xfId="0" applyFont="1" applyFill="1" applyBorder="1" applyAlignment="1">
      <alignment horizontal="center" vertical="center" wrapText="1"/>
    </xf>
    <xf numFmtId="9" fontId="13" fillId="4" borderId="11" xfId="0" applyNumberFormat="1" applyFont="1" applyFill="1" applyBorder="1" applyAlignment="1">
      <alignment horizontal="center" vertical="center" wrapText="1"/>
    </xf>
    <xf numFmtId="0" fontId="12" fillId="4" borderId="23"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6" fillId="4" borderId="11" xfId="0" applyFont="1" applyFill="1" applyBorder="1" applyAlignment="1">
      <alignment horizontal="center" vertical="center" wrapText="1"/>
    </xf>
    <xf numFmtId="9" fontId="7" fillId="4" borderId="11" xfId="0" applyNumberFormat="1" applyFont="1" applyFill="1" applyBorder="1" applyAlignment="1">
      <alignment horizontal="center" vertical="center" wrapText="1"/>
    </xf>
    <xf numFmtId="0" fontId="1" fillId="4" borderId="24" xfId="0" applyFont="1" applyFill="1" applyBorder="1" applyAlignment="1">
      <alignment horizontal="center" vertical="center" wrapText="1"/>
    </xf>
    <xf numFmtId="0" fontId="0" fillId="4" borderId="8" xfId="0" applyFill="1" applyBorder="1" applyAlignment="1">
      <alignment horizontal="center" vertical="center" wrapText="1"/>
    </xf>
    <xf numFmtId="9" fontId="2" fillId="4" borderId="8" xfId="0" applyNumberFormat="1" applyFont="1" applyFill="1" applyBorder="1" applyAlignment="1">
      <alignment horizontal="center" vertical="center" wrapText="1"/>
    </xf>
    <xf numFmtId="0" fontId="1" fillId="4" borderId="25" xfId="0" applyFont="1" applyFill="1" applyBorder="1" applyAlignment="1">
      <alignment horizontal="center" vertical="center" wrapText="1"/>
    </xf>
    <xf numFmtId="0" fontId="0" fillId="4" borderId="21" xfId="0" applyFill="1" applyBorder="1" applyAlignment="1">
      <alignment horizontal="center" vertical="center" wrapText="1"/>
    </xf>
    <xf numFmtId="0" fontId="0" fillId="4" borderId="19" xfId="0" applyFill="1" applyBorder="1" applyAlignment="1">
      <alignment horizontal="center" vertical="center" wrapText="1"/>
    </xf>
    <xf numFmtId="9" fontId="2" fillId="4" borderId="19" xfId="0" applyNumberFormat="1" applyFont="1" applyFill="1" applyBorder="1" applyAlignment="1">
      <alignment horizontal="center" vertical="center" wrapText="1"/>
    </xf>
    <xf numFmtId="0" fontId="0" fillId="4" borderId="22" xfId="0" applyFill="1" applyBorder="1" applyAlignment="1">
      <alignment horizontal="center" vertical="center" wrapText="1"/>
    </xf>
    <xf numFmtId="0" fontId="0" fillId="4" borderId="17" xfId="0" applyFill="1" applyBorder="1" applyAlignment="1">
      <alignment horizontal="center" vertical="center" wrapText="1"/>
    </xf>
    <xf numFmtId="0" fontId="5" fillId="4" borderId="10"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6" fillId="4" borderId="11" xfId="0" applyFont="1" applyFill="1" applyBorder="1" applyAlignment="1">
      <alignment horizontal="center" vertical="center" wrapText="1"/>
    </xf>
    <xf numFmtId="9" fontId="15" fillId="4" borderId="11" xfId="0" applyNumberFormat="1"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2" xfId="0" applyFill="1" applyBorder="1" applyAlignment="1">
      <alignment horizontal="center" vertical="center" wrapText="1"/>
    </xf>
    <xf numFmtId="0" fontId="1" fillId="4" borderId="31" xfId="0" applyFont="1" applyFill="1" applyBorder="1" applyAlignment="1">
      <alignment horizontal="center" vertical="center" wrapText="1"/>
    </xf>
    <xf numFmtId="0" fontId="0" fillId="4" borderId="19" xfId="0" applyFill="1" applyBorder="1" applyAlignment="1">
      <alignment wrapText="1"/>
    </xf>
    <xf numFmtId="0" fontId="0" fillId="4" borderId="22" xfId="0" applyFill="1" applyBorder="1" applyAlignment="1">
      <alignment wrapText="1"/>
    </xf>
    <xf numFmtId="0" fontId="1" fillId="5" borderId="4" xfId="0" applyFont="1" applyFill="1" applyBorder="1" applyAlignment="1">
      <alignment horizontal="right" textRotation="90"/>
    </xf>
    <xf numFmtId="0" fontId="1" fillId="5" borderId="5" xfId="0" applyFont="1" applyFill="1" applyBorder="1" applyAlignment="1">
      <alignment horizontal="right" textRotation="90"/>
    </xf>
    <xf numFmtId="0" fontId="1" fillId="5" borderId="6" xfId="0" applyFont="1" applyFill="1" applyBorder="1" applyAlignment="1">
      <alignment horizontal="right" textRotation="90"/>
    </xf>
    <xf numFmtId="3" fontId="0" fillId="5" borderId="14" xfId="0" applyNumberFormat="1" applyFill="1" applyBorder="1" applyAlignment="1">
      <alignment horizontal="center" vertical="center" wrapText="1"/>
    </xf>
    <xf numFmtId="0" fontId="0" fillId="5" borderId="16" xfId="0" applyFill="1" applyBorder="1" applyAlignment="1">
      <alignment horizontal="center" vertical="center" wrapText="1"/>
    </xf>
    <xf numFmtId="9" fontId="2" fillId="5" borderId="16" xfId="0" applyNumberFormat="1" applyFont="1" applyFill="1" applyBorder="1" applyAlignment="1">
      <alignment horizontal="center" vertical="center" wrapText="1"/>
    </xf>
    <xf numFmtId="0" fontId="0" fillId="5" borderId="17" xfId="0" applyFill="1" applyBorder="1" applyAlignment="1">
      <alignment horizontal="center" vertical="center" wrapText="1"/>
    </xf>
    <xf numFmtId="3" fontId="0" fillId="5" borderId="10" xfId="0" applyNumberFormat="1" applyFill="1" applyBorder="1" applyAlignment="1">
      <alignment horizontal="center" vertical="center" wrapText="1"/>
    </xf>
    <xf numFmtId="0" fontId="0" fillId="5" borderId="11" xfId="0" applyFill="1" applyBorder="1" applyAlignment="1">
      <alignment horizontal="center" vertical="center" wrapText="1"/>
    </xf>
    <xf numFmtId="9" fontId="2" fillId="5" borderId="11" xfId="0" applyNumberFormat="1" applyFont="1" applyFill="1" applyBorder="1" applyAlignment="1">
      <alignment horizontal="center" vertical="center" wrapText="1"/>
    </xf>
    <xf numFmtId="0" fontId="0" fillId="5" borderId="23" xfId="0" applyFill="1" applyBorder="1" applyAlignment="1">
      <alignment horizontal="center" vertical="center" wrapText="1"/>
    </xf>
    <xf numFmtId="3" fontId="12" fillId="5" borderId="10" xfId="0" applyNumberFormat="1" applyFont="1" applyFill="1" applyBorder="1" applyAlignment="1">
      <alignment horizontal="center" vertical="center" wrapText="1"/>
    </xf>
    <xf numFmtId="0" fontId="12" fillId="5" borderId="11" xfId="0" applyFont="1" applyFill="1" applyBorder="1" applyAlignment="1">
      <alignment horizontal="center" vertical="center" wrapText="1"/>
    </xf>
    <xf numFmtId="9" fontId="13" fillId="5" borderId="11" xfId="0" applyNumberFormat="1" applyFont="1" applyFill="1" applyBorder="1" applyAlignment="1">
      <alignment horizontal="center" vertical="center" wrapText="1"/>
    </xf>
    <xf numFmtId="0" fontId="12" fillId="5" borderId="23" xfId="0" applyFont="1" applyFill="1" applyBorder="1" applyAlignment="1">
      <alignment horizontal="center" vertical="center" wrapText="1"/>
    </xf>
    <xf numFmtId="3" fontId="6" fillId="5" borderId="10" xfId="0" applyNumberFormat="1" applyFont="1" applyFill="1" applyBorder="1" applyAlignment="1">
      <alignment horizontal="center" vertical="center" wrapText="1"/>
    </xf>
    <xf numFmtId="0" fontId="6" fillId="5" borderId="11" xfId="0" applyFont="1" applyFill="1" applyBorder="1" applyAlignment="1">
      <alignment horizontal="center" vertical="center" wrapText="1"/>
    </xf>
    <xf numFmtId="9" fontId="7" fillId="5" borderId="11" xfId="0" applyNumberFormat="1" applyFont="1" applyFill="1" applyBorder="1" applyAlignment="1">
      <alignment horizontal="center" vertical="center" wrapText="1"/>
    </xf>
    <xf numFmtId="0" fontId="6" fillId="5" borderId="23" xfId="0" applyFont="1" applyFill="1" applyBorder="1" applyAlignment="1">
      <alignment horizontal="center" vertical="center" wrapText="1"/>
    </xf>
    <xf numFmtId="3" fontId="1" fillId="5" borderId="24" xfId="0" applyNumberFormat="1" applyFont="1" applyFill="1" applyBorder="1" applyAlignment="1">
      <alignment horizontal="center" vertical="center" wrapText="1"/>
    </xf>
    <xf numFmtId="0" fontId="0" fillId="5" borderId="8" xfId="0" applyFill="1" applyBorder="1" applyAlignment="1">
      <alignment horizontal="center" vertical="center" wrapText="1"/>
    </xf>
    <xf numFmtId="9" fontId="2" fillId="5" borderId="8" xfId="0" applyNumberFormat="1" applyFont="1" applyFill="1" applyBorder="1" applyAlignment="1">
      <alignment horizontal="center" vertical="center" wrapText="1"/>
    </xf>
    <xf numFmtId="0" fontId="1" fillId="5" borderId="25" xfId="0" applyFont="1" applyFill="1" applyBorder="1" applyAlignment="1">
      <alignment horizontal="center" vertical="center" wrapText="1"/>
    </xf>
    <xf numFmtId="3" fontId="0" fillId="5" borderId="21" xfId="0" applyNumberFormat="1" applyFill="1" applyBorder="1" applyAlignment="1">
      <alignment horizontal="center" vertical="center" wrapText="1"/>
    </xf>
    <xf numFmtId="0" fontId="0" fillId="5" borderId="19" xfId="0" applyFill="1" applyBorder="1" applyAlignment="1">
      <alignment horizontal="center" vertical="center" wrapText="1"/>
    </xf>
    <xf numFmtId="9" fontId="2" fillId="5" borderId="19" xfId="0" applyNumberFormat="1" applyFont="1" applyFill="1" applyBorder="1" applyAlignment="1">
      <alignment horizontal="center" vertical="center" wrapText="1"/>
    </xf>
    <xf numFmtId="0" fontId="0" fillId="5" borderId="22" xfId="0" applyFill="1" applyBorder="1" applyAlignment="1">
      <alignment horizontal="center" vertical="center" wrapText="1"/>
    </xf>
    <xf numFmtId="0" fontId="6" fillId="5" borderId="1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0" fillId="5" borderId="32" xfId="0" applyFill="1" applyBorder="1" applyAlignment="1">
      <alignment horizontal="center" vertical="center" wrapText="1"/>
    </xf>
    <xf numFmtId="3" fontId="14" fillId="5" borderId="14" xfId="0" applyNumberFormat="1" applyFont="1" applyFill="1" applyBorder="1" applyAlignment="1">
      <alignment horizontal="center" vertical="center" wrapText="1"/>
    </xf>
    <xf numFmtId="0" fontId="14" fillId="5" borderId="16" xfId="0" applyFont="1" applyFill="1" applyBorder="1" applyAlignment="1">
      <alignment horizontal="center" vertical="center" wrapText="1"/>
    </xf>
    <xf numFmtId="9" fontId="15" fillId="5" borderId="16" xfId="0" applyNumberFormat="1"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1" xfId="0" applyFont="1" applyFill="1" applyBorder="1" applyAlignment="1">
      <alignment horizontal="center" vertical="center" wrapText="1"/>
    </xf>
    <xf numFmtId="9" fontId="15" fillId="5" borderId="11" xfId="0" applyNumberFormat="1" applyFont="1" applyFill="1" applyBorder="1" applyAlignment="1">
      <alignment horizontal="center" vertical="center" wrapText="1"/>
    </xf>
    <xf numFmtId="3" fontId="6" fillId="5" borderId="21" xfId="0" applyNumberFormat="1" applyFont="1" applyFill="1" applyBorder="1" applyAlignment="1">
      <alignment horizontal="center" vertical="center" wrapText="1"/>
    </xf>
    <xf numFmtId="0" fontId="6" fillId="5" borderId="19" xfId="0" applyFont="1" applyFill="1" applyBorder="1" applyAlignment="1">
      <alignment horizontal="center" vertical="center" wrapText="1"/>
    </xf>
    <xf numFmtId="9" fontId="7" fillId="5" borderId="19" xfId="0" applyNumberFormat="1" applyFont="1" applyFill="1" applyBorder="1" applyAlignment="1">
      <alignment horizontal="center" vertical="center" wrapText="1"/>
    </xf>
    <xf numFmtId="0" fontId="6" fillId="5" borderId="22" xfId="0" applyFont="1" applyFill="1" applyBorder="1" applyAlignment="1">
      <alignment horizontal="center" vertical="center" wrapText="1"/>
    </xf>
    <xf numFmtId="0" fontId="1" fillId="6" borderId="4" xfId="0" applyFont="1" applyFill="1" applyBorder="1" applyAlignment="1">
      <alignment horizontal="right" textRotation="90"/>
    </xf>
    <xf numFmtId="0" fontId="1" fillId="6" borderId="5" xfId="0" applyFont="1" applyFill="1" applyBorder="1" applyAlignment="1">
      <alignment horizontal="right" textRotation="90"/>
    </xf>
    <xf numFmtId="0" fontId="1" fillId="6" borderId="6" xfId="0" applyFont="1" applyFill="1" applyBorder="1" applyAlignment="1">
      <alignment horizontal="right" textRotation="90"/>
    </xf>
    <xf numFmtId="3" fontId="0" fillId="6" borderId="29" xfId="0" applyNumberFormat="1" applyFill="1" applyBorder="1" applyAlignment="1">
      <alignment horizontal="center" vertical="center" wrapText="1"/>
    </xf>
    <xf numFmtId="0" fontId="0" fillId="6" borderId="11" xfId="0" applyFill="1" applyBorder="1" applyAlignment="1">
      <alignment horizontal="center" vertical="center" wrapText="1"/>
    </xf>
    <xf numFmtId="9" fontId="2" fillId="6" borderId="11" xfId="0" applyNumberFormat="1" applyFont="1" applyFill="1" applyBorder="1" applyAlignment="1">
      <alignment horizontal="center" vertical="center" wrapText="1"/>
    </xf>
    <xf numFmtId="0" fontId="0" fillId="6" borderId="23" xfId="0" applyFill="1" applyBorder="1" applyAlignment="1">
      <alignment horizontal="center" vertical="center" wrapText="1"/>
    </xf>
    <xf numFmtId="0" fontId="6" fillId="6" borderId="23" xfId="0" applyFont="1" applyFill="1" applyBorder="1" applyAlignment="1">
      <alignment horizontal="center" vertical="center" wrapText="1"/>
    </xf>
    <xf numFmtId="3" fontId="6" fillId="6" borderId="30" xfId="0" applyNumberFormat="1" applyFont="1" applyFill="1" applyBorder="1" applyAlignment="1">
      <alignment horizontal="center" vertical="center" wrapText="1"/>
    </xf>
    <xf numFmtId="0" fontId="6" fillId="6" borderId="8" xfId="0" applyFont="1" applyFill="1" applyBorder="1" applyAlignment="1">
      <alignment horizontal="center" vertical="center" wrapText="1"/>
    </xf>
    <xf numFmtId="9" fontId="19" fillId="6" borderId="8" xfId="0" applyNumberFormat="1" applyFont="1" applyFill="1" applyBorder="1" applyAlignment="1">
      <alignment horizontal="center" vertical="center" wrapText="1"/>
    </xf>
    <xf numFmtId="0" fontId="6" fillId="6" borderId="25" xfId="0" applyFont="1" applyFill="1" applyBorder="1" applyAlignment="1">
      <alignment horizontal="center" vertical="center" wrapText="1"/>
    </xf>
    <xf numFmtId="3" fontId="0" fillId="6" borderId="10" xfId="0" applyNumberFormat="1" applyFill="1" applyBorder="1" applyAlignment="1">
      <alignment horizontal="center" vertical="center" wrapText="1"/>
    </xf>
    <xf numFmtId="3" fontId="20" fillId="6" borderId="10" xfId="0" applyNumberFormat="1" applyFont="1" applyFill="1" applyBorder="1" applyAlignment="1">
      <alignment horizontal="center" vertical="center" wrapText="1"/>
    </xf>
    <xf numFmtId="3" fontId="1" fillId="6" borderId="24" xfId="0" applyNumberFormat="1" applyFont="1" applyFill="1" applyBorder="1" applyAlignment="1">
      <alignment horizontal="center" vertical="center" wrapText="1"/>
    </xf>
    <xf numFmtId="0" fontId="0" fillId="6" borderId="8" xfId="0" applyFill="1" applyBorder="1" applyAlignment="1">
      <alignment horizontal="center" vertical="center" wrapText="1"/>
    </xf>
    <xf numFmtId="9" fontId="2" fillId="6" borderId="8" xfId="0" applyNumberFormat="1" applyFont="1" applyFill="1" applyBorder="1" applyAlignment="1">
      <alignment horizontal="center" vertical="center" wrapText="1"/>
    </xf>
    <xf numFmtId="0" fontId="1" fillId="6" borderId="25" xfId="0" applyFont="1" applyFill="1" applyBorder="1" applyAlignment="1">
      <alignment horizontal="center" vertical="center" wrapText="1"/>
    </xf>
    <xf numFmtId="3" fontId="6" fillId="6" borderId="21" xfId="0" applyNumberFormat="1" applyFont="1" applyFill="1" applyBorder="1" applyAlignment="1">
      <alignment horizontal="center" vertical="center" wrapText="1"/>
    </xf>
    <xf numFmtId="0" fontId="6" fillId="6" borderId="19" xfId="0" applyFont="1" applyFill="1" applyBorder="1" applyAlignment="1">
      <alignment horizontal="center" vertical="center" wrapText="1"/>
    </xf>
    <xf numFmtId="9" fontId="7" fillId="6" borderId="19" xfId="0" applyNumberFormat="1" applyFont="1" applyFill="1" applyBorder="1" applyAlignment="1">
      <alignment horizontal="center" vertical="center" wrapText="1"/>
    </xf>
    <xf numFmtId="0" fontId="6" fillId="6" borderId="22" xfId="0" applyFont="1" applyFill="1" applyBorder="1" applyAlignment="1">
      <alignment horizontal="center" vertical="center" wrapText="1"/>
    </xf>
    <xf numFmtId="0" fontId="0" fillId="5" borderId="10" xfId="0" applyFill="1" applyBorder="1" applyAlignment="1">
      <alignment horizontal="center" vertical="center" wrapText="1"/>
    </xf>
    <xf numFmtId="0" fontId="6" fillId="5" borderId="10" xfId="0" applyFont="1" applyFill="1" applyBorder="1" applyAlignment="1">
      <alignment horizontal="center" vertical="center" wrapText="1"/>
    </xf>
    <xf numFmtId="0" fontId="1" fillId="5" borderId="24" xfId="0" applyFont="1" applyFill="1" applyBorder="1" applyAlignment="1">
      <alignment horizontal="center" vertical="center" wrapText="1"/>
    </xf>
    <xf numFmtId="0" fontId="0" fillId="5" borderId="21" xfId="0" applyFill="1" applyBorder="1" applyAlignment="1">
      <alignment horizontal="center" vertical="center" wrapText="1"/>
    </xf>
    <xf numFmtId="0" fontId="5"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0" fillId="5" borderId="12" xfId="0" applyFill="1" applyBorder="1" applyAlignment="1">
      <alignment horizontal="center" vertical="center" wrapText="1"/>
    </xf>
    <xf numFmtId="0" fontId="1" fillId="5" borderId="31" xfId="0" applyFont="1" applyFill="1" applyBorder="1" applyAlignment="1">
      <alignment horizontal="center" vertical="center" wrapText="1"/>
    </xf>
    <xf numFmtId="0" fontId="0" fillId="5" borderId="19" xfId="0" applyFill="1" applyBorder="1" applyAlignment="1">
      <alignment wrapText="1"/>
    </xf>
    <xf numFmtId="0" fontId="0" fillId="5" borderId="22" xfId="0" applyFill="1" applyBorder="1" applyAlignment="1">
      <alignment wrapText="1"/>
    </xf>
    <xf numFmtId="3" fontId="0" fillId="4" borderId="10" xfId="0" applyNumberFormat="1" applyFill="1" applyBorder="1" applyAlignment="1">
      <alignment horizontal="center" vertical="center" wrapText="1"/>
    </xf>
    <xf numFmtId="3" fontId="12" fillId="4" borderId="10" xfId="0" applyNumberFormat="1" applyFont="1" applyFill="1" applyBorder="1" applyAlignment="1">
      <alignment horizontal="center" vertical="center" wrapText="1"/>
    </xf>
    <xf numFmtId="3" fontId="6" fillId="4" borderId="10" xfId="0" applyNumberFormat="1" applyFont="1" applyFill="1" applyBorder="1" applyAlignment="1">
      <alignment horizontal="center" vertical="center" wrapText="1"/>
    </xf>
    <xf numFmtId="3" fontId="1" fillId="4" borderId="24" xfId="0" applyNumberFormat="1" applyFont="1" applyFill="1" applyBorder="1" applyAlignment="1">
      <alignment horizontal="center" vertical="center" wrapText="1"/>
    </xf>
    <xf numFmtId="3" fontId="0" fillId="4" borderId="21" xfId="0" applyNumberFormat="1" applyFill="1" applyBorder="1" applyAlignment="1">
      <alignment horizontal="center" vertical="center" wrapText="1"/>
    </xf>
    <xf numFmtId="0" fontId="1" fillId="4" borderId="8" xfId="0" applyFont="1" applyFill="1" applyBorder="1" applyAlignment="1">
      <alignment horizontal="center" vertical="center" wrapText="1"/>
    </xf>
    <xf numFmtId="0" fontId="0" fillId="4" borderId="32" xfId="0" applyFill="1" applyBorder="1" applyAlignment="1">
      <alignment horizontal="center" vertical="center" wrapText="1"/>
    </xf>
    <xf numFmtId="3" fontId="6" fillId="4" borderId="21" xfId="0" applyNumberFormat="1" applyFont="1" applyFill="1" applyBorder="1" applyAlignment="1">
      <alignment horizontal="center" vertical="center" wrapText="1"/>
    </xf>
    <xf numFmtId="0" fontId="6" fillId="4" borderId="19" xfId="0" applyFont="1" applyFill="1" applyBorder="1" applyAlignment="1">
      <alignment horizontal="center" vertical="center" wrapText="1"/>
    </xf>
    <xf numFmtId="9" fontId="7" fillId="4" borderId="19" xfId="0" applyNumberFormat="1" applyFont="1" applyFill="1" applyBorder="1" applyAlignment="1">
      <alignment horizontal="center" vertical="center" wrapText="1"/>
    </xf>
    <xf numFmtId="0" fontId="6" fillId="4" borderId="22" xfId="0" applyFont="1" applyFill="1" applyBorder="1" applyAlignment="1">
      <alignment horizontal="center" vertical="center" wrapText="1"/>
    </xf>
    <xf numFmtId="0" fontId="0" fillId="2" borderId="5" xfId="0" applyFill="1" applyBorder="1"/>
    <xf numFmtId="0" fontId="0" fillId="0" borderId="33" xfId="0" applyFill="1" applyBorder="1"/>
    <xf numFmtId="0" fontId="0" fillId="0" borderId="34" xfId="0" applyFill="1" applyBorder="1"/>
    <xf numFmtId="0" fontId="0" fillId="0" borderId="18" xfId="0" applyFill="1" applyBorder="1" applyAlignment="1">
      <alignment horizontal="center" vertical="justify"/>
    </xf>
    <xf numFmtId="0" fontId="0" fillId="2" borderId="35" xfId="0" applyFill="1" applyBorder="1"/>
    <xf numFmtId="0" fontId="0" fillId="2" borderId="36" xfId="0" applyFill="1" applyBorder="1"/>
    <xf numFmtId="0" fontId="0" fillId="2" borderId="37" xfId="0" applyFill="1" applyBorder="1"/>
    <xf numFmtId="0" fontId="0" fillId="0" borderId="38" xfId="0" applyFill="1" applyBorder="1"/>
    <xf numFmtId="0" fontId="4" fillId="0" borderId="39"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0" fillId="0" borderId="11" xfId="0" applyFill="1" applyBorder="1"/>
    <xf numFmtId="9" fontId="0" fillId="0" borderId="11" xfId="0" applyNumberFormat="1" applyFill="1" applyBorder="1"/>
    <xf numFmtId="0" fontId="0" fillId="0" borderId="11" xfId="0" applyFill="1" applyBorder="1" applyAlignment="1">
      <alignment horizontal="left"/>
    </xf>
    <xf numFmtId="1" fontId="0" fillId="0" borderId="11" xfId="0" applyNumberFormat="1" applyFill="1" applyBorder="1"/>
    <xf numFmtId="165" fontId="0" fillId="0" borderId="11" xfId="0" applyNumberFormat="1" applyFill="1" applyBorder="1"/>
    <xf numFmtId="3" fontId="1" fillId="0" borderId="41" xfId="0" applyNumberFormat="1" applyFont="1" applyFill="1" applyBorder="1" applyAlignment="1">
      <alignment horizontal="center" vertical="center" wrapText="1"/>
    </xf>
    <xf numFmtId="0" fontId="0" fillId="0" borderId="34" xfId="0" applyFill="1" applyBorder="1" applyAlignment="1">
      <alignment horizontal="center" vertical="center" wrapText="1"/>
    </xf>
    <xf numFmtId="9" fontId="2" fillId="0" borderId="34" xfId="0" applyNumberFormat="1" applyFont="1" applyFill="1" applyBorder="1" applyAlignment="1">
      <alignment horizontal="center" vertical="center" wrapText="1"/>
    </xf>
    <xf numFmtId="0" fontId="0" fillId="0" borderId="42" xfId="0" applyFill="1" applyBorder="1" applyAlignment="1">
      <alignment horizontal="center" vertical="center" wrapText="1"/>
    </xf>
    <xf numFmtId="0" fontId="1" fillId="0" borderId="12" xfId="0" applyFont="1" applyFill="1" applyBorder="1" applyAlignment="1">
      <alignment horizontal="right" textRotation="90"/>
    </xf>
    <xf numFmtId="0" fontId="1" fillId="0" borderId="11" xfId="0" applyFont="1" applyFill="1" applyBorder="1" applyAlignment="1">
      <alignment horizontal="right" textRotation="90"/>
    </xf>
    <xf numFmtId="0" fontId="4" fillId="0" borderId="12" xfId="0" applyFont="1" applyFill="1" applyBorder="1" applyAlignment="1">
      <alignment horizontal="center" vertical="center" wrapText="1"/>
    </xf>
    <xf numFmtId="3" fontId="0" fillId="0" borderId="27" xfId="0" applyNumberFormat="1" applyFill="1" applyBorder="1" applyAlignment="1">
      <alignment horizontal="right" vertical="center" wrapText="1"/>
    </xf>
    <xf numFmtId="3" fontId="0" fillId="0" borderId="18" xfId="0" applyNumberFormat="1" applyFill="1" applyBorder="1" applyAlignment="1">
      <alignment horizontal="right" vertical="center" wrapText="1"/>
    </xf>
    <xf numFmtId="164" fontId="0" fillId="0" borderId="11" xfId="0" applyNumberFormat="1" applyFill="1" applyBorder="1" applyAlignment="1">
      <alignment horizontal="center" vertical="center"/>
    </xf>
    <xf numFmtId="0" fontId="4" fillId="0" borderId="43" xfId="0" applyFont="1" applyFill="1" applyBorder="1" applyAlignment="1">
      <alignment horizontal="center" vertical="justify"/>
    </xf>
    <xf numFmtId="0" fontId="0" fillId="0" borderId="44" xfId="0" applyFill="1" applyBorder="1"/>
    <xf numFmtId="164" fontId="0" fillId="0" borderId="12" xfId="0" applyNumberFormat="1" applyFill="1" applyBorder="1" applyAlignment="1">
      <alignment horizontal="center" vertical="center"/>
    </xf>
    <xf numFmtId="0" fontId="4" fillId="0" borderId="45" xfId="0" applyFont="1" applyFill="1" applyBorder="1" applyAlignment="1">
      <alignment horizontal="left" vertical="center" wrapText="1"/>
    </xf>
    <xf numFmtId="0" fontId="4" fillId="0" borderId="46"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4" fillId="0" borderId="47" xfId="0" applyFont="1" applyFill="1" applyBorder="1" applyAlignment="1">
      <alignment horizontal="left" vertical="center" wrapText="1"/>
    </xf>
    <xf numFmtId="165" fontId="0" fillId="0" borderId="0" xfId="0" applyNumberFormat="1"/>
    <xf numFmtId="9" fontId="0" fillId="0" borderId="0" xfId="0" applyNumberFormat="1"/>
    <xf numFmtId="0" fontId="0" fillId="0" borderId="11" xfId="0" applyBorder="1" applyAlignment="1"/>
    <xf numFmtId="0" fontId="4" fillId="2" borderId="11" xfId="0" applyFont="1" applyFill="1" applyBorder="1" applyAlignment="1">
      <alignment horizontal="left" vertical="distributed"/>
    </xf>
    <xf numFmtId="0" fontId="0" fillId="2" borderId="11" xfId="0" applyFill="1" applyBorder="1" applyAlignment="1"/>
    <xf numFmtId="3" fontId="0" fillId="0" borderId="11" xfId="0" applyNumberFormat="1" applyBorder="1" applyAlignment="1"/>
    <xf numFmtId="0" fontId="0" fillId="0" borderId="11" xfId="0" applyFill="1" applyBorder="1" applyAlignment="1">
      <alignment horizontal="center" vertical="center"/>
    </xf>
    <xf numFmtId="3" fontId="0" fillId="0" borderId="11" xfId="0" applyNumberFormat="1" applyFill="1" applyBorder="1"/>
    <xf numFmtId="0" fontId="0" fillId="0" borderId="11" xfId="0" applyFill="1" applyBorder="1" applyAlignment="1">
      <alignment horizontal="left" vertical="distributed"/>
    </xf>
    <xf numFmtId="0" fontId="11" fillId="2" borderId="11" xfId="0" applyFont="1" applyFill="1" applyBorder="1" applyAlignment="1">
      <alignment horizontal="right"/>
    </xf>
    <xf numFmtId="3" fontId="11" fillId="2" borderId="11" xfId="0" applyNumberFormat="1" applyFont="1" applyFill="1" applyBorder="1" applyAlignment="1">
      <alignment horizontal="right"/>
    </xf>
    <xf numFmtId="9" fontId="11" fillId="2" borderId="11" xfId="0" applyNumberFormat="1" applyFont="1" applyFill="1" applyBorder="1" applyAlignment="1">
      <alignment horizontal="right"/>
    </xf>
    <xf numFmtId="3" fontId="11" fillId="0" borderId="11" xfId="0" applyNumberFormat="1" applyFont="1" applyBorder="1" applyAlignment="1">
      <alignment horizontal="right"/>
    </xf>
    <xf numFmtId="0" fontId="11" fillId="0" borderId="11" xfId="0" applyFont="1" applyFill="1" applyBorder="1" applyAlignment="1">
      <alignment horizontal="right"/>
    </xf>
    <xf numFmtId="3" fontId="11" fillId="0" borderId="11" xfId="0" applyNumberFormat="1" applyFont="1" applyFill="1" applyBorder="1" applyAlignment="1">
      <alignment horizontal="right"/>
    </xf>
    <xf numFmtId="0" fontId="4" fillId="0" borderId="2" xfId="0" applyFont="1" applyBorder="1" applyAlignment="1">
      <alignment horizontal="center" vertical="center" wrapText="1"/>
    </xf>
    <xf numFmtId="0" fontId="4" fillId="0" borderId="2" xfId="0" applyFont="1" applyBorder="1" applyAlignment="1">
      <alignment horizontal="center" vertical="center" textRotation="90" wrapText="1"/>
    </xf>
    <xf numFmtId="0" fontId="4" fillId="0" borderId="18" xfId="0" applyFont="1" applyBorder="1" applyAlignment="1">
      <alignment horizontal="center" vertical="center" textRotation="90" wrapText="1"/>
    </xf>
    <xf numFmtId="0" fontId="4" fillId="0" borderId="48" xfId="0" applyFont="1" applyBorder="1" applyAlignment="1">
      <alignment horizontal="center" vertical="center" textRotation="90"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49" xfId="0" applyFont="1" applyBorder="1" applyAlignment="1">
      <alignment horizontal="center" vertical="center" textRotation="90" wrapText="1"/>
    </xf>
    <xf numFmtId="0" fontId="4" fillId="0" borderId="36" xfId="0" applyFont="1" applyBorder="1" applyAlignment="1">
      <alignment horizontal="center" vertical="center" textRotation="90" wrapText="1"/>
    </xf>
    <xf numFmtId="0" fontId="4" fillId="0" borderId="50" xfId="0" applyFont="1" applyBorder="1" applyAlignment="1">
      <alignment horizontal="center" vertical="center" wrapText="1"/>
    </xf>
    <xf numFmtId="0" fontId="4" fillId="7" borderId="14" xfId="0" applyFont="1" applyFill="1" applyBorder="1" applyAlignment="1">
      <alignment horizontal="left" vertical="center"/>
    </xf>
    <xf numFmtId="0" fontId="0" fillId="7" borderId="16" xfId="0" applyFill="1" applyBorder="1" applyAlignment="1">
      <alignment horizontal="center" vertical="center" wrapText="1"/>
    </xf>
    <xf numFmtId="0" fontId="0" fillId="0" borderId="17" xfId="0" applyFill="1" applyBorder="1" applyAlignment="1">
      <alignment horizontal="center" vertical="center"/>
    </xf>
    <xf numFmtId="0" fontId="4" fillId="0" borderId="10" xfId="0" applyFont="1" applyFill="1" applyBorder="1" applyAlignment="1">
      <alignment horizontal="left" vertical="center"/>
    </xf>
    <xf numFmtId="0" fontId="0" fillId="0" borderId="23" xfId="0" applyFill="1" applyBorder="1" applyAlignment="1">
      <alignment horizontal="left" vertical="center" wrapText="1"/>
    </xf>
    <xf numFmtId="0" fontId="4" fillId="0" borderId="10" xfId="0" applyFont="1" applyBorder="1" applyAlignment="1">
      <alignment horizontal="left" vertical="center"/>
    </xf>
    <xf numFmtId="0" fontId="0" fillId="0" borderId="23" xfId="0" applyBorder="1" applyAlignment="1">
      <alignment horizontal="center" vertical="center"/>
    </xf>
    <xf numFmtId="0" fontId="0" fillId="0" borderId="34" xfId="0" applyFill="1" applyBorder="1" applyAlignment="1">
      <alignment horizontal="center" vertical="center" wrapText="1"/>
    </xf>
    <xf numFmtId="0" fontId="0" fillId="0" borderId="23" xfId="0" applyFill="1" applyBorder="1" applyAlignment="1">
      <alignment horizontal="center" vertical="center"/>
    </xf>
    <xf numFmtId="0" fontId="4" fillId="0" borderId="10" xfId="0" applyFont="1" applyFill="1" applyBorder="1" applyAlignment="1">
      <alignment horizontal="left" vertical="center" wrapText="1"/>
    </xf>
    <xf numFmtId="1" fontId="11" fillId="2" borderId="11" xfId="0" applyNumberFormat="1" applyFont="1" applyFill="1" applyBorder="1" applyAlignment="1">
      <alignment horizontal="right"/>
    </xf>
    <xf numFmtId="3" fontId="6" fillId="0" borderId="29" xfId="0" applyNumberFormat="1" applyFont="1" applyFill="1" applyBorder="1" applyAlignment="1">
      <alignment horizontal="center" vertical="center" wrapText="1"/>
    </xf>
    <xf numFmtId="3" fontId="6" fillId="0" borderId="10" xfId="0" applyNumberFormat="1" applyFont="1" applyFill="1" applyBorder="1" applyAlignment="1">
      <alignment horizontal="center" vertical="center" wrapText="1"/>
    </xf>
    <xf numFmtId="9" fontId="19" fillId="0" borderId="11"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3" fontId="0" fillId="0" borderId="29" xfId="0" applyNumberFormat="1" applyFill="1" applyBorder="1" applyAlignment="1">
      <alignment horizontal="center" vertical="center" wrapText="1"/>
    </xf>
    <xf numFmtId="0" fontId="21" fillId="0" borderId="11"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4" fillId="0" borderId="24" xfId="0" applyFont="1" applyFill="1" applyBorder="1" applyAlignment="1">
      <alignment horizontal="left" vertical="center" wrapText="1"/>
    </xf>
    <xf numFmtId="0" fontId="0" fillId="0" borderId="25" xfId="0" applyFill="1" applyBorder="1" applyAlignment="1">
      <alignment horizontal="center" vertical="center"/>
    </xf>
    <xf numFmtId="3" fontId="22" fillId="0" borderId="10" xfId="0" applyNumberFormat="1" applyFont="1" applyFill="1" applyBorder="1" applyAlignment="1">
      <alignment horizontal="center" vertical="center" wrapText="1"/>
    </xf>
    <xf numFmtId="0" fontId="22" fillId="0" borderId="11" xfId="0" applyFont="1" applyFill="1" applyBorder="1" applyAlignment="1">
      <alignment horizontal="center" vertical="center" wrapText="1"/>
    </xf>
    <xf numFmtId="9" fontId="23" fillId="0" borderId="11" xfId="0" applyNumberFormat="1" applyFont="1" applyFill="1" applyBorder="1" applyAlignment="1">
      <alignment horizontal="center" vertical="center" wrapText="1"/>
    </xf>
    <xf numFmtId="0" fontId="22" fillId="0" borderId="23" xfId="0" applyFont="1" applyFill="1" applyBorder="1" applyAlignment="1">
      <alignment horizontal="center" vertical="center" wrapText="1"/>
    </xf>
    <xf numFmtId="3" fontId="20" fillId="0" borderId="10" xfId="0" applyNumberFormat="1" applyFont="1" applyFill="1" applyBorder="1" applyAlignment="1">
      <alignment horizontal="center" vertical="center" wrapText="1"/>
    </xf>
    <xf numFmtId="0" fontId="4" fillId="7" borderId="13" xfId="0" applyFont="1" applyFill="1" applyBorder="1" applyAlignment="1">
      <alignment horizontal="left" vertical="center" wrapText="1"/>
    </xf>
    <xf numFmtId="3" fontId="1" fillId="7" borderId="28" xfId="0" applyNumberFormat="1" applyFont="1" applyFill="1" applyBorder="1" applyAlignment="1">
      <alignment horizontal="center" vertical="center" wrapText="1"/>
    </xf>
    <xf numFmtId="0" fontId="1" fillId="7" borderId="16" xfId="0" applyFont="1" applyFill="1" applyBorder="1" applyAlignment="1">
      <alignment horizontal="center" vertical="center" wrapText="1"/>
    </xf>
    <xf numFmtId="9" fontId="2" fillId="7" borderId="16" xfId="0" applyNumberFormat="1" applyFont="1" applyFill="1" applyBorder="1" applyAlignment="1">
      <alignment horizontal="center" vertical="center" wrapText="1"/>
    </xf>
    <xf numFmtId="0" fontId="11" fillId="7" borderId="17" xfId="0" applyFont="1" applyFill="1" applyBorder="1" applyAlignment="1">
      <alignment horizontal="center" vertical="center" wrapText="1"/>
    </xf>
    <xf numFmtId="3" fontId="17" fillId="7" borderId="14" xfId="0" applyNumberFormat="1" applyFont="1" applyFill="1" applyBorder="1" applyAlignment="1">
      <alignment horizontal="center" vertical="center" wrapText="1"/>
    </xf>
    <xf numFmtId="0" fontId="0" fillId="7" borderId="17" xfId="0" applyFill="1" applyBorder="1" applyAlignment="1">
      <alignment horizontal="center" vertical="center" wrapText="1"/>
    </xf>
    <xf numFmtId="3" fontId="0" fillId="7" borderId="14" xfId="0" applyNumberFormat="1" applyFill="1" applyBorder="1" applyAlignment="1">
      <alignment horizontal="center" vertical="center" wrapText="1"/>
    </xf>
    <xf numFmtId="3" fontId="6" fillId="7" borderId="14" xfId="0" applyNumberFormat="1" applyFont="1" applyFill="1" applyBorder="1" applyAlignment="1">
      <alignment horizontal="center" vertical="center" wrapText="1"/>
    </xf>
    <xf numFmtId="0" fontId="10" fillId="7" borderId="16" xfId="0" applyFont="1" applyFill="1" applyBorder="1" applyAlignment="1">
      <alignment horizontal="center" vertical="center" wrapText="1"/>
    </xf>
    <xf numFmtId="9" fontId="7" fillId="7" borderId="16" xfId="0" applyNumberFormat="1" applyFont="1" applyFill="1" applyBorder="1" applyAlignment="1">
      <alignment horizontal="center" vertical="center" wrapText="1"/>
    </xf>
    <xf numFmtId="0" fontId="6" fillId="7" borderId="17" xfId="0" applyFont="1" applyFill="1" applyBorder="1" applyAlignment="1">
      <alignment horizontal="center" vertical="center" wrapText="1"/>
    </xf>
    <xf numFmtId="0" fontId="0" fillId="7" borderId="15" xfId="0" applyFill="1" applyBorder="1" applyAlignment="1">
      <alignment horizontal="center" vertical="center" wrapText="1"/>
    </xf>
    <xf numFmtId="0" fontId="0" fillId="7" borderId="14" xfId="0" applyFill="1" applyBorder="1" applyAlignment="1">
      <alignment horizontal="center" vertical="center" wrapText="1"/>
    </xf>
    <xf numFmtId="3" fontId="12" fillId="7" borderId="14" xfId="0" applyNumberFormat="1" applyFont="1" applyFill="1" applyBorder="1" applyAlignment="1">
      <alignment horizontal="center" vertical="center" wrapText="1"/>
    </xf>
    <xf numFmtId="0" fontId="12" fillId="7" borderId="16" xfId="0" applyFont="1" applyFill="1" applyBorder="1" applyAlignment="1">
      <alignment horizontal="center" vertical="center" wrapText="1"/>
    </xf>
    <xf numFmtId="9" fontId="13" fillId="7" borderId="16" xfId="0" applyNumberFormat="1" applyFont="1" applyFill="1" applyBorder="1" applyAlignment="1">
      <alignment horizontal="center" vertical="center" wrapText="1"/>
    </xf>
    <xf numFmtId="0" fontId="12" fillId="7" borderId="17" xfId="0" applyFont="1" applyFill="1" applyBorder="1" applyAlignment="1">
      <alignment horizontal="center" vertical="center" wrapText="1"/>
    </xf>
    <xf numFmtId="3" fontId="14" fillId="7" borderId="14" xfId="0" applyNumberFormat="1" applyFont="1" applyFill="1" applyBorder="1" applyAlignment="1">
      <alignment horizontal="center" vertical="center" wrapText="1"/>
    </xf>
    <xf numFmtId="0" fontId="14" fillId="7" borderId="16" xfId="0" applyFont="1" applyFill="1" applyBorder="1" applyAlignment="1">
      <alignment horizontal="center" vertical="center" wrapText="1"/>
    </xf>
    <xf numFmtId="9" fontId="15" fillId="7" borderId="16" xfId="0" applyNumberFormat="1" applyFont="1" applyFill="1" applyBorder="1" applyAlignment="1">
      <alignment horizontal="center" vertical="center" wrapText="1"/>
    </xf>
    <xf numFmtId="0" fontId="14" fillId="7" borderId="17" xfId="0" applyFont="1" applyFill="1" applyBorder="1" applyAlignment="1">
      <alignment horizontal="center" vertical="center" wrapText="1"/>
    </xf>
    <xf numFmtId="3" fontId="1" fillId="7" borderId="14" xfId="0" applyNumberFormat="1" applyFont="1" applyFill="1" applyBorder="1" applyAlignment="1">
      <alignment horizontal="center" vertical="center" wrapText="1"/>
    </xf>
    <xf numFmtId="3" fontId="0" fillId="7" borderId="20" xfId="0" applyNumberFormat="1" applyFill="1" applyBorder="1" applyAlignment="1">
      <alignment horizontal="right" vertical="center" wrapText="1"/>
    </xf>
    <xf numFmtId="164" fontId="0" fillId="7" borderId="0" xfId="0" applyNumberFormat="1" applyFill="1" applyAlignment="1">
      <alignment horizontal="center" vertical="center"/>
    </xf>
    <xf numFmtId="0" fontId="4" fillId="7" borderId="59" xfId="0" applyFont="1" applyFill="1" applyBorder="1" applyAlignment="1">
      <alignment horizontal="left" vertical="center" wrapText="1"/>
    </xf>
    <xf numFmtId="0" fontId="0" fillId="7" borderId="11" xfId="0" applyFill="1" applyBorder="1"/>
    <xf numFmtId="9" fontId="0" fillId="7" borderId="11" xfId="0" applyNumberFormat="1" applyFill="1" applyBorder="1"/>
    <xf numFmtId="0" fontId="0" fillId="7" borderId="11" xfId="0" applyFill="1" applyBorder="1" applyAlignment="1">
      <alignment horizontal="left"/>
    </xf>
    <xf numFmtId="1" fontId="0" fillId="7" borderId="11" xfId="0" applyNumberFormat="1" applyFill="1" applyBorder="1"/>
    <xf numFmtId="0" fontId="0" fillId="7" borderId="0" xfId="0" applyFill="1"/>
    <xf numFmtId="0" fontId="4" fillId="4" borderId="51" xfId="0" applyFont="1" applyFill="1" applyBorder="1" applyAlignment="1">
      <alignment horizontal="center" textRotation="90" wrapText="1"/>
    </xf>
    <xf numFmtId="0" fontId="4" fillId="4" borderId="27" xfId="0" applyFont="1" applyFill="1" applyBorder="1" applyAlignment="1">
      <alignment horizontal="center" textRotation="90" wrapText="1"/>
    </xf>
    <xf numFmtId="0" fontId="4" fillId="4" borderId="52" xfId="0" applyFont="1" applyFill="1" applyBorder="1" applyAlignment="1">
      <alignment horizontal="center" textRotation="90" wrapText="1"/>
    </xf>
    <xf numFmtId="0" fontId="4" fillId="0" borderId="1"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0" fillId="0" borderId="0" xfId="0" applyAlignment="1">
      <alignment horizontal="center" vertical="distributed"/>
    </xf>
    <xf numFmtId="0" fontId="0" fillId="0" borderId="0" xfId="0" applyFill="1" applyBorder="1" applyAlignment="1">
      <alignment horizontal="center" vertical="justify"/>
    </xf>
    <xf numFmtId="0" fontId="4" fillId="0" borderId="51" xfId="0" applyFont="1" applyFill="1" applyBorder="1" applyAlignment="1">
      <alignment horizontal="center" textRotation="90" wrapText="1"/>
    </xf>
    <xf numFmtId="0" fontId="4" fillId="0" borderId="27" xfId="0" applyFont="1" applyFill="1" applyBorder="1" applyAlignment="1">
      <alignment horizontal="center" textRotation="90" wrapText="1"/>
    </xf>
    <xf numFmtId="0" fontId="4" fillId="0" borderId="52" xfId="0" applyFont="1" applyFill="1" applyBorder="1" applyAlignment="1">
      <alignment horizontal="center" textRotation="90" wrapText="1"/>
    </xf>
    <xf numFmtId="0" fontId="4" fillId="5" borderId="51" xfId="0" applyFont="1" applyFill="1" applyBorder="1" applyAlignment="1">
      <alignment horizontal="center" textRotation="90" wrapText="1"/>
    </xf>
    <xf numFmtId="0" fontId="4" fillId="5" borderId="27" xfId="0" applyFont="1" applyFill="1" applyBorder="1" applyAlignment="1">
      <alignment horizontal="center" textRotation="90" wrapText="1"/>
    </xf>
    <xf numFmtId="0" fontId="4" fillId="5" borderId="52" xfId="0" applyFont="1" applyFill="1" applyBorder="1" applyAlignment="1">
      <alignment horizontal="center" textRotation="90" wrapText="1"/>
    </xf>
    <xf numFmtId="0" fontId="4" fillId="0" borderId="18" xfId="0" applyFont="1" applyFill="1" applyBorder="1" applyAlignment="1">
      <alignment horizontal="center" wrapText="1"/>
    </xf>
    <xf numFmtId="0" fontId="4" fillId="0" borderId="54" xfId="0" applyFont="1" applyFill="1" applyBorder="1" applyAlignment="1">
      <alignment horizontal="center" wrapText="1"/>
    </xf>
    <xf numFmtId="0" fontId="4" fillId="0" borderId="55" xfId="0" applyFont="1" applyFill="1" applyBorder="1" applyAlignment="1">
      <alignment horizontal="center" wrapText="1"/>
    </xf>
    <xf numFmtId="0" fontId="4" fillId="6" borderId="51" xfId="0" applyFont="1" applyFill="1" applyBorder="1" applyAlignment="1">
      <alignment horizontal="center" textRotation="90" wrapText="1"/>
    </xf>
    <xf numFmtId="0" fontId="4" fillId="6" borderId="27" xfId="0" applyFont="1" applyFill="1" applyBorder="1" applyAlignment="1">
      <alignment horizontal="center" textRotation="90" wrapText="1"/>
    </xf>
    <xf numFmtId="0" fontId="4" fillId="6" borderId="52" xfId="0" applyFont="1" applyFill="1" applyBorder="1" applyAlignment="1">
      <alignment horizontal="center" textRotation="90" wrapText="1"/>
    </xf>
    <xf numFmtId="0" fontId="4" fillId="0" borderId="56" xfId="0" applyFont="1" applyFill="1" applyBorder="1" applyAlignment="1">
      <alignment horizontal="center" wrapText="1"/>
    </xf>
    <xf numFmtId="0" fontId="4" fillId="0" borderId="57" xfId="0" applyFont="1" applyFill="1" applyBorder="1" applyAlignment="1">
      <alignment horizontal="center" wrapText="1"/>
    </xf>
    <xf numFmtId="0" fontId="4" fillId="0" borderId="58" xfId="0" applyFont="1" applyFill="1" applyBorder="1" applyAlignment="1">
      <alignment horizontal="center" wrapText="1"/>
    </xf>
    <xf numFmtId="0" fontId="4" fillId="6" borderId="59" xfId="0" applyFont="1" applyFill="1" applyBorder="1" applyAlignment="1">
      <alignment horizontal="center" textRotation="90" wrapText="1"/>
    </xf>
    <xf numFmtId="0" fontId="4" fillId="0" borderId="27" xfId="0" applyFont="1" applyFill="1" applyBorder="1" applyAlignment="1">
      <alignment wrapText="1"/>
    </xf>
    <xf numFmtId="0" fontId="4" fillId="0" borderId="52" xfId="0" applyFont="1" applyFill="1" applyBorder="1" applyAlignment="1">
      <alignment wrapText="1"/>
    </xf>
    <xf numFmtId="0" fontId="4" fillId="0" borderId="3" xfId="0" applyFont="1" applyFill="1" applyBorder="1" applyAlignment="1">
      <alignment horizontal="center" vertical="center" wrapText="1"/>
    </xf>
    <xf numFmtId="0" fontId="1" fillId="0" borderId="33" xfId="0" applyFont="1" applyFill="1" applyBorder="1" applyAlignment="1">
      <alignment horizontal="center" textRotation="90"/>
    </xf>
    <xf numFmtId="0" fontId="1" fillId="0" borderId="60" xfId="0" applyFont="1" applyFill="1" applyBorder="1" applyAlignment="1">
      <alignment horizontal="center" textRotation="90"/>
    </xf>
    <xf numFmtId="0" fontId="4" fillId="4" borderId="27" xfId="0" applyFont="1" applyFill="1" applyBorder="1" applyAlignment="1">
      <alignment wrapText="1"/>
    </xf>
    <xf numFmtId="0" fontId="4" fillId="4" borderId="52" xfId="0" applyFont="1" applyFill="1" applyBorder="1" applyAlignment="1">
      <alignment wrapText="1"/>
    </xf>
    <xf numFmtId="0" fontId="4" fillId="0" borderId="43"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 fillId="0" borderId="34" xfId="0" applyFont="1" applyFill="1" applyBorder="1" applyAlignment="1">
      <alignment horizontal="center" textRotation="90"/>
    </xf>
    <xf numFmtId="0" fontId="4" fillId="5" borderId="27" xfId="0" applyFont="1" applyFill="1" applyBorder="1" applyAlignment="1">
      <alignment wrapText="1"/>
    </xf>
    <xf numFmtId="0" fontId="4" fillId="5" borderId="52" xfId="0" applyFont="1" applyFill="1" applyBorder="1" applyAlignment="1">
      <alignment wrapText="1"/>
    </xf>
    <xf numFmtId="0" fontId="4" fillId="3" borderId="59" xfId="0" applyFont="1" applyFill="1" applyBorder="1" applyAlignment="1">
      <alignment horizontal="center" textRotation="90" wrapText="1"/>
    </xf>
    <xf numFmtId="0" fontId="4" fillId="3" borderId="27" xfId="0" applyFont="1" applyFill="1" applyBorder="1" applyAlignment="1">
      <alignment horizontal="center" textRotation="90" wrapText="1"/>
    </xf>
    <xf numFmtId="0" fontId="4" fillId="3" borderId="52" xfId="0" applyFont="1" applyFill="1" applyBorder="1" applyAlignment="1">
      <alignment horizontal="center" textRotation="90" wrapText="1"/>
    </xf>
    <xf numFmtId="0" fontId="4" fillId="3" borderId="51" xfId="0" applyFont="1" applyFill="1" applyBorder="1" applyAlignment="1">
      <alignment horizontal="center" textRotation="90" wrapText="1"/>
    </xf>
    <xf numFmtId="0" fontId="0" fillId="0" borderId="0" xfId="0" applyFill="1" applyAlignment="1">
      <alignment horizontal="center" vertical="justify"/>
    </xf>
    <xf numFmtId="0" fontId="3" fillId="0" borderId="32" xfId="0" applyFont="1" applyBorder="1" applyAlignment="1">
      <alignment horizontal="left"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theme" Target="theme/theme1.xml"/><Relationship Id="rId27" Type="http://schemas.openxmlformats.org/officeDocument/2006/relationships/styles" Target="styles.xml"/><Relationship Id="rId28" Type="http://schemas.openxmlformats.org/officeDocument/2006/relationships/sharedStrings" Target="sharedStrings.xml"/><Relationship Id="rId29"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t>division du travail UE : décaissements 2009</a:t>
            </a:r>
          </a:p>
        </c:rich>
      </c:tx>
      <c:layout>
        <c:manualLayout>
          <c:xMode val="edge"/>
          <c:yMode val="edge"/>
          <c:x val="0.345668050524541"/>
          <c:y val="0.0274560562125213"/>
        </c:manualLayout>
      </c:layout>
      <c:overlay val="0"/>
      <c:spPr>
        <a:noFill/>
        <a:ln w="25400">
          <a:noFill/>
        </a:ln>
      </c:spPr>
    </c:title>
    <c:autoTitleDeleted val="0"/>
    <c:view3D>
      <c:rotX val="15"/>
      <c:rotY val="320"/>
      <c:rAngAx val="0"/>
      <c:perspective val="0"/>
    </c:view3D>
    <c:floor>
      <c:thickness val="0"/>
    </c:floor>
    <c:sideWall>
      <c:thickness val="0"/>
    </c:sideWall>
    <c:backWall>
      <c:thickness val="0"/>
    </c:backWall>
    <c:plotArea>
      <c:layout>
        <c:manualLayout>
          <c:layoutTarget val="inner"/>
          <c:xMode val="edge"/>
          <c:yMode val="edge"/>
          <c:x val="0.247299748912504"/>
          <c:y val="0.410124839674538"/>
          <c:w val="0.588371149829006"/>
          <c:h val="0.435864892373776"/>
        </c:manualLayout>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FCF305"/>
                  </a:gs>
                  <a:gs pos="100000">
                    <a:srgbClr val="0000D4"/>
                  </a:gs>
                </a:gsLst>
                <a:path path="rect">
                  <a:fillToRect l="50000" t="50000" r="50000" b="50000"/>
                </a:path>
              </a:gradFill>
              <a:ln w="12700">
                <a:solidFill>
                  <a:srgbClr val="000000"/>
                </a:solidFill>
                <a:prstDash val="solid"/>
              </a:ln>
            </c:spPr>
          </c:dPt>
          <c:dPt>
            <c:idx val="1"/>
            <c:bubble3D val="0"/>
            <c:spPr>
              <a:solidFill>
                <a:srgbClr val="993366"/>
              </a:solidFill>
              <a:ln w="12700">
                <a:solidFill>
                  <a:srgbClr val="000000"/>
                </a:solidFill>
                <a:prstDash val="solid"/>
              </a:ln>
            </c:spPr>
          </c:dPt>
          <c:dPt>
            <c:idx val="2"/>
            <c:bubble3D val="0"/>
            <c:spPr>
              <a:gradFill rotWithShape="0">
                <a:gsLst>
                  <a:gs pos="0">
                    <a:srgbClr val="0000D4"/>
                  </a:gs>
                  <a:gs pos="100000">
                    <a:srgbClr val="F20884"/>
                  </a:gs>
                </a:gsLst>
                <a:lin ang="0" scaled="1"/>
              </a:gradFill>
              <a:ln w="12700">
                <a:solidFill>
                  <a:srgbClr val="000000"/>
                </a:solidFill>
                <a:prstDash val="solid"/>
              </a:ln>
            </c:spPr>
          </c:dPt>
          <c:dPt>
            <c:idx val="3"/>
            <c:bubble3D val="0"/>
            <c:spPr>
              <a:gradFill rotWithShape="0">
                <a:gsLst>
                  <a:gs pos="0">
                    <a:srgbClr val="00ABEA"/>
                  </a:gs>
                  <a:gs pos="100000">
                    <a:srgbClr val="FFFFFF"/>
                  </a:gs>
                </a:gsLst>
                <a:lin ang="5400000" scaled="1"/>
              </a:gradFill>
              <a:ln w="12700">
                <a:solidFill>
                  <a:srgbClr val="000000"/>
                </a:solidFill>
                <a:prstDash val="solid"/>
              </a:ln>
            </c:spPr>
          </c:dPt>
          <c:dPt>
            <c:idx val="4"/>
            <c:bubble3D val="0"/>
            <c:spPr>
              <a:gradFill rotWithShape="0">
                <a:gsLst>
                  <a:gs pos="0">
                    <a:srgbClr val="4D0808"/>
                  </a:gs>
                  <a:gs pos="30000">
                    <a:srgbClr val="FF0300"/>
                  </a:gs>
                  <a:gs pos="55000">
                    <a:srgbClr val="FF7A00"/>
                  </a:gs>
                  <a:gs pos="100000">
                    <a:srgbClr val="FFF200"/>
                  </a:gs>
                </a:gsLst>
                <a:lin ang="5400000" scaled="1"/>
              </a:gradFill>
              <a:ln w="12700">
                <a:solidFill>
                  <a:srgbClr val="000000"/>
                </a:solidFill>
                <a:prstDash val="solid"/>
              </a:ln>
            </c:spPr>
          </c:dPt>
          <c:dPt>
            <c:idx val="5"/>
            <c:bubble3D val="0"/>
            <c:spPr>
              <a:gradFill rotWithShape="0">
                <a:gsLst>
                  <a:gs pos="0">
                    <a:srgbClr val="339966"/>
                  </a:gs>
                  <a:gs pos="100000">
                    <a:srgbClr val="DD0806"/>
                  </a:gs>
                </a:gsLst>
                <a:lin ang="0" scaled="1"/>
              </a:gradFill>
              <a:ln w="12700">
                <a:solidFill>
                  <a:srgbClr val="000000"/>
                </a:solidFill>
                <a:prstDash val="solid"/>
              </a:ln>
            </c:spPr>
          </c:dPt>
          <c:dPt>
            <c:idx val="6"/>
            <c:bubble3D val="0"/>
            <c:spPr>
              <a:gradFill rotWithShape="0">
                <a:gsLst>
                  <a:gs pos="0">
                    <a:srgbClr val="0066CC"/>
                  </a:gs>
                  <a:gs pos="100000">
                    <a:srgbClr val="FFFFFF"/>
                  </a:gs>
                </a:gsLst>
                <a:lin ang="5400000" scaled="1"/>
              </a:gradFill>
              <a:ln w="12700">
                <a:solidFill>
                  <a:srgbClr val="000000"/>
                </a:solidFill>
                <a:prstDash val="solid"/>
              </a:ln>
            </c:spPr>
          </c:dPt>
          <c:dPt>
            <c:idx val="7"/>
            <c:bubble3D val="0"/>
            <c:spPr>
              <a:gradFill rotWithShape="0">
                <a:gsLst>
                  <a:gs pos="0">
                    <a:srgbClr val="DD0806"/>
                  </a:gs>
                  <a:gs pos="50000">
                    <a:srgbClr val="FCF305"/>
                  </a:gs>
                  <a:gs pos="100000">
                    <a:srgbClr val="DD0806"/>
                  </a:gs>
                </a:gsLst>
                <a:lin ang="0" scaled="1"/>
              </a:gradFill>
              <a:ln w="12700">
                <a:solidFill>
                  <a:srgbClr val="000000"/>
                </a:solidFill>
                <a:prstDash val="solid"/>
              </a:ln>
            </c:spPr>
          </c:dPt>
          <c:dPt>
            <c:idx val="8"/>
            <c:bubble3D val="0"/>
            <c:spPr>
              <a:gradFill rotWithShape="0">
                <a:gsLst>
                  <a:gs pos="0">
                    <a:srgbClr val="000000"/>
                  </a:gs>
                  <a:gs pos="100000">
                    <a:srgbClr val="DD0806"/>
                  </a:gs>
                </a:gsLst>
                <a:lin ang="18900000" scaled="1"/>
              </a:gradFill>
              <a:ln w="12700">
                <a:solidFill>
                  <a:srgbClr val="000000"/>
                </a:solidFill>
                <a:prstDash val="solid"/>
              </a:ln>
            </c:spPr>
          </c:dPt>
          <c:dPt>
            <c:idx val="9"/>
            <c:bubble3D val="0"/>
            <c:spPr>
              <a:solidFill>
                <a:srgbClr val="FFCC99"/>
              </a:solidFill>
              <a:ln w="12700">
                <a:solidFill>
                  <a:srgbClr val="000000"/>
                </a:solidFill>
                <a:prstDash val="solid"/>
              </a:ln>
            </c:spPr>
          </c:dPt>
          <c:dLbls>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eparator>
</c:separator>
            <c:showLeaderLines val="1"/>
          </c:dLbls>
          <c:cat>
            <c:strRef>
              <c:f>' SI 2009'!$BC$5:$BC$14</c:f>
              <c:strCache>
                <c:ptCount val="10"/>
                <c:pt idx="0">
                  <c:v>COMM. EUR.</c:v>
                </c:pt>
                <c:pt idx="1">
                  <c:v>FRANCE (SCAC)</c:v>
                </c:pt>
                <c:pt idx="2">
                  <c:v>AFD</c:v>
                </c:pt>
                <c:pt idx="3">
                  <c:v>PAYS BAS</c:v>
                </c:pt>
                <c:pt idx="4">
                  <c:v>ALLEMAGNE</c:v>
                </c:pt>
                <c:pt idx="5">
                  <c:v>ITALIE</c:v>
                </c:pt>
                <c:pt idx="6">
                  <c:v>LUXEMBOURG</c:v>
                </c:pt>
                <c:pt idx="7">
                  <c:v>ESPAGNE</c:v>
                </c:pt>
                <c:pt idx="8">
                  <c:v>BELGIQUE</c:v>
                </c:pt>
                <c:pt idx="9">
                  <c:v>AUTRICHE</c:v>
                </c:pt>
              </c:strCache>
            </c:strRef>
          </c:cat>
          <c:val>
            <c:numRef>
              <c:f>' SI 2009'!$CB$5:$CB$14</c:f>
              <c:numCache>
                <c:formatCode>#,##0</c:formatCode>
                <c:ptCount val="10"/>
                <c:pt idx="0">
                  <c:v>99948.0</c:v>
                </c:pt>
                <c:pt idx="1">
                  <c:v>0.0</c:v>
                </c:pt>
                <c:pt idx="2">
                  <c:v>44374.0</c:v>
                </c:pt>
                <c:pt idx="3">
                  <c:v>31740.0</c:v>
                </c:pt>
                <c:pt idx="4">
                  <c:v>20300.0</c:v>
                </c:pt>
                <c:pt idx="5">
                  <c:v>19717.0</c:v>
                </c:pt>
                <c:pt idx="6">
                  <c:v>13692.0</c:v>
                </c:pt>
                <c:pt idx="7">
                  <c:v>6060.0</c:v>
                </c:pt>
                <c:pt idx="8">
                  <c:v>8188.0</c:v>
                </c:pt>
                <c:pt idx="9">
                  <c:v>1500.0</c:v>
                </c:pt>
              </c:numCache>
            </c:numRef>
          </c:val>
        </c:ser>
        <c:dLbls>
          <c:showLegendKey val="0"/>
          <c:showVal val="1"/>
          <c:showCatName val="1"/>
          <c:showSerName val="0"/>
          <c:showPercent val="1"/>
          <c:showBubbleSize val="0"/>
          <c:separator>
</c:separator>
          <c:showLeaderLines val="1"/>
        </c:dLbls>
      </c:pie3DChart>
      <c:spPr>
        <a:noFill/>
        <a:ln w="25400">
          <a:noFill/>
        </a:ln>
      </c:spPr>
    </c:plotArea>
    <c:legend>
      <c:legendPos val="t"/>
      <c:layout>
        <c:manualLayout>
          <c:xMode val="edge"/>
          <c:yMode val="edge"/>
          <c:x val="0.870605435762607"/>
          <c:y val="0.0137280281062607"/>
          <c:w val="0.103884281141684"/>
          <c:h val="0.344916706169799"/>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1750" b="0" i="0" u="none" strike="noStrike" baseline="0">
          <a:solidFill>
            <a:srgbClr val="000000"/>
          </a:solidFill>
          <a:latin typeface="Arial"/>
          <a:ea typeface="Arial"/>
          <a:cs typeface="Arial"/>
        </a:defRPr>
      </a:pPr>
      <a:endParaRPr lang="en-US"/>
    </a:p>
  </c:txPr>
  <c:printSettings>
    <c:headerFooter alignWithMargins="0">
      <c:oddHeader>&amp;Lgroupe des coopérations UE au Sénégal</c:oddHeader>
      <c:oddFooter>&amp;Lsituation au 22 juillet 2009</c:oddFooter>
    </c:headerFooter>
    <c:pageMargins b="0.984251969" l="0.787401575" r="0.787401575"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t>division du travail : taux de concentration des trois principaux domaines d'intervention (2010)</a:t>
            </a:r>
          </a:p>
        </c:rich>
      </c:tx>
      <c:layout>
        <c:manualLayout>
          <c:xMode val="edge"/>
          <c:yMode val="edge"/>
          <c:x val="0.157472257045779"/>
          <c:y val="0.0273531777956557"/>
        </c:manualLayout>
      </c:layout>
      <c:overlay val="0"/>
      <c:spPr>
        <a:noFill/>
        <a:ln w="25400">
          <a:noFill/>
        </a:ln>
      </c:spPr>
    </c:title>
    <c:autoTitleDeleted val="0"/>
    <c:plotArea>
      <c:layout>
        <c:manualLayout>
          <c:layoutTarget val="inner"/>
          <c:xMode val="edge"/>
          <c:yMode val="edge"/>
          <c:x val="0.132608216459603"/>
          <c:y val="0.109412711182623"/>
          <c:w val="0.831909357945793"/>
          <c:h val="0.81255028157683"/>
        </c:manualLayout>
      </c:layout>
      <c:barChart>
        <c:barDir val="bar"/>
        <c:grouping val="stacked"/>
        <c:varyColors val="0"/>
        <c:ser>
          <c:idx val="0"/>
          <c:order val="0"/>
          <c:spPr>
            <a:solidFill>
              <a:srgbClr val="9999FF"/>
            </a:solidFill>
            <a:ln w="12700">
              <a:solidFill>
                <a:srgbClr val="000000"/>
              </a:solidFill>
              <a:prstDash val="solid"/>
            </a:ln>
          </c:spPr>
          <c:invertIfNegative val="0"/>
          <c:dPt>
            <c:idx val="0"/>
            <c:invertIfNegative val="0"/>
            <c:bubble3D val="0"/>
            <c:spPr>
              <a:gradFill rotWithShape="0">
                <a:gsLst>
                  <a:gs pos="0">
                    <a:srgbClr val="FCF305"/>
                  </a:gs>
                  <a:gs pos="100000">
                    <a:srgbClr val="0000D4"/>
                  </a:gs>
                </a:gsLst>
                <a:path path="rect">
                  <a:fillToRect l="50000" t="50000" r="50000" b="50000"/>
                </a:path>
              </a:gradFill>
              <a:ln w="12700">
                <a:solidFill>
                  <a:srgbClr val="000000"/>
                </a:solidFill>
                <a:prstDash val="solid"/>
              </a:ln>
            </c:spPr>
          </c:dPt>
          <c:dPt>
            <c:idx val="2"/>
            <c:invertIfNegative val="0"/>
            <c:bubble3D val="0"/>
            <c:spPr>
              <a:gradFill rotWithShape="0">
                <a:gsLst>
                  <a:gs pos="0">
                    <a:srgbClr val="3366FF"/>
                  </a:gs>
                  <a:gs pos="100000">
                    <a:srgbClr val="DD0806"/>
                  </a:gs>
                </a:gsLst>
                <a:lin ang="0" scaled="1"/>
              </a:gradFill>
              <a:ln w="12700">
                <a:solidFill>
                  <a:srgbClr val="000000"/>
                </a:solidFill>
                <a:prstDash val="solid"/>
              </a:ln>
            </c:spPr>
          </c:dPt>
          <c:dPt>
            <c:idx val="3"/>
            <c:invertIfNegative val="0"/>
            <c:bubble3D val="0"/>
            <c:spPr>
              <a:gradFill rotWithShape="0">
                <a:gsLst>
                  <a:gs pos="0">
                    <a:srgbClr val="00ABEA"/>
                  </a:gs>
                  <a:gs pos="100000">
                    <a:srgbClr val="FFFFFF"/>
                  </a:gs>
                </a:gsLst>
                <a:lin ang="5400000" scaled="1"/>
              </a:gradFill>
              <a:ln w="12700">
                <a:solidFill>
                  <a:srgbClr val="000000"/>
                </a:solidFill>
                <a:prstDash val="solid"/>
              </a:ln>
            </c:spPr>
          </c:dPt>
          <c:dPt>
            <c:idx val="4"/>
            <c:invertIfNegative val="0"/>
            <c:bubble3D val="0"/>
            <c:spPr>
              <a:gradFill rotWithShape="0">
                <a:gsLst>
                  <a:gs pos="0">
                    <a:srgbClr val="4D0808"/>
                  </a:gs>
                  <a:gs pos="30000">
                    <a:srgbClr val="FF0300"/>
                  </a:gs>
                  <a:gs pos="55000">
                    <a:srgbClr val="FF7A00"/>
                  </a:gs>
                  <a:gs pos="100000">
                    <a:srgbClr val="FFF200"/>
                  </a:gs>
                </a:gsLst>
                <a:lin ang="5400000" scaled="1"/>
              </a:gradFill>
              <a:ln w="12700">
                <a:solidFill>
                  <a:srgbClr val="000000"/>
                </a:solidFill>
                <a:prstDash val="solid"/>
              </a:ln>
            </c:spPr>
          </c:dPt>
          <c:dPt>
            <c:idx val="5"/>
            <c:invertIfNegative val="0"/>
            <c:bubble3D val="0"/>
            <c:spPr>
              <a:gradFill rotWithShape="0">
                <a:gsLst>
                  <a:gs pos="0">
                    <a:srgbClr val="006411"/>
                  </a:gs>
                  <a:gs pos="100000">
                    <a:srgbClr val="DD0806"/>
                  </a:gs>
                </a:gsLst>
                <a:lin ang="0" scaled="1"/>
              </a:gradFill>
              <a:ln w="12700">
                <a:solidFill>
                  <a:srgbClr val="000000"/>
                </a:solidFill>
                <a:prstDash val="solid"/>
              </a:ln>
            </c:spPr>
          </c:dPt>
          <c:dPt>
            <c:idx val="6"/>
            <c:invertIfNegative val="0"/>
            <c:bubble3D val="0"/>
            <c:spPr>
              <a:gradFill rotWithShape="0">
                <a:gsLst>
                  <a:gs pos="0">
                    <a:srgbClr val="FFFFFF"/>
                  </a:gs>
                  <a:gs pos="100000">
                    <a:srgbClr val="0000D4"/>
                  </a:gs>
                </a:gsLst>
                <a:lin ang="5400000" scaled="1"/>
              </a:gradFill>
              <a:ln w="12700">
                <a:solidFill>
                  <a:srgbClr val="000000"/>
                </a:solidFill>
                <a:prstDash val="solid"/>
              </a:ln>
            </c:spPr>
          </c:dPt>
          <c:dPt>
            <c:idx val="7"/>
            <c:invertIfNegative val="0"/>
            <c:bubble3D val="0"/>
            <c:spPr>
              <a:gradFill rotWithShape="0">
                <a:gsLst>
                  <a:gs pos="0">
                    <a:srgbClr val="DD0806"/>
                  </a:gs>
                  <a:gs pos="50000">
                    <a:srgbClr val="FCF305"/>
                  </a:gs>
                  <a:gs pos="100000">
                    <a:srgbClr val="DD0806"/>
                  </a:gs>
                </a:gsLst>
                <a:lin ang="5400000" scaled="1"/>
              </a:gradFill>
              <a:ln w="12700">
                <a:solidFill>
                  <a:srgbClr val="000000"/>
                </a:solidFill>
                <a:prstDash val="solid"/>
              </a:ln>
            </c:spPr>
          </c:dPt>
          <c:dPt>
            <c:idx val="8"/>
            <c:invertIfNegative val="0"/>
            <c:bubble3D val="0"/>
            <c:spPr>
              <a:gradFill rotWithShape="0">
                <a:gsLst>
                  <a:gs pos="0">
                    <a:srgbClr val="000000"/>
                  </a:gs>
                  <a:gs pos="100000">
                    <a:srgbClr val="DD0806"/>
                  </a:gs>
                </a:gsLst>
                <a:lin ang="0" scaled="1"/>
              </a:gradFill>
              <a:ln w="12700">
                <a:solidFill>
                  <a:srgbClr val="000000"/>
                </a:solidFill>
                <a:prstDash val="solid"/>
              </a:ln>
            </c:spPr>
          </c:dPt>
          <c:dPt>
            <c:idx val="9"/>
            <c:invertIfNegative val="0"/>
            <c:bubble3D val="0"/>
            <c:spPr>
              <a:gradFill rotWithShape="0">
                <a:gsLst>
                  <a:gs pos="0">
                    <a:srgbClr val="DD0806"/>
                  </a:gs>
                  <a:gs pos="50000">
                    <a:srgbClr val="FFFFFF"/>
                  </a:gs>
                  <a:gs pos="100000">
                    <a:srgbClr val="DD0806"/>
                  </a:gs>
                </a:gsLst>
                <a:lin ang="5400000" scaled="1"/>
              </a:gradFill>
              <a:ln w="12700">
                <a:solidFill>
                  <a:srgbClr val="000000"/>
                </a:solidFill>
                <a:prstDash val="solid"/>
              </a:ln>
            </c:spPr>
          </c:dPt>
          <c:cat>
            <c:strRef>
              <c:f>' SI 2010'!$CD$5:$CD$14</c:f>
              <c:strCache>
                <c:ptCount val="10"/>
                <c:pt idx="0">
                  <c:v>COMM. EUR.</c:v>
                </c:pt>
                <c:pt idx="1">
                  <c:v>FRANCE (SCAC)</c:v>
                </c:pt>
                <c:pt idx="2">
                  <c:v>AFD</c:v>
                </c:pt>
                <c:pt idx="3">
                  <c:v>PAYS BAS</c:v>
                </c:pt>
                <c:pt idx="4">
                  <c:v>ALLEMAGNE</c:v>
                </c:pt>
                <c:pt idx="5">
                  <c:v>ITALIE</c:v>
                </c:pt>
                <c:pt idx="6">
                  <c:v>LUXEMBOURG</c:v>
                </c:pt>
                <c:pt idx="7">
                  <c:v>ESPAGNE</c:v>
                </c:pt>
                <c:pt idx="8">
                  <c:v>BELGIQUE</c:v>
                </c:pt>
                <c:pt idx="9">
                  <c:v>AUTRICHE</c:v>
                </c:pt>
              </c:strCache>
            </c:strRef>
          </c:cat>
          <c:val>
            <c:numRef>
              <c:f>' SI 2010'!$CF$5:$CF$14</c:f>
              <c:numCache>
                <c:formatCode>General</c:formatCode>
                <c:ptCount val="10"/>
                <c:pt idx="0" formatCode="0%">
                  <c:v>0.829366442557786</c:v>
                </c:pt>
                <c:pt idx="2" formatCode="0%">
                  <c:v>0.0</c:v>
                </c:pt>
                <c:pt idx="3" formatCode="0%">
                  <c:v>0.983932887814588</c:v>
                </c:pt>
                <c:pt idx="4" formatCode="0%">
                  <c:v>0.7109375</c:v>
                </c:pt>
                <c:pt idx="5" formatCode="0%">
                  <c:v>0.774149034038638</c:v>
                </c:pt>
                <c:pt idx="6" formatCode="0%">
                  <c:v>0.921024191537119</c:v>
                </c:pt>
                <c:pt idx="7" formatCode="0%">
                  <c:v>0.748440748440748</c:v>
                </c:pt>
                <c:pt idx="8" formatCode="0%">
                  <c:v>0.757317204881737</c:v>
                </c:pt>
                <c:pt idx="9" formatCode="0%">
                  <c:v>1.0</c:v>
                </c:pt>
              </c:numCache>
            </c:numRef>
          </c:val>
        </c:ser>
        <c:dLbls>
          <c:showLegendKey val="0"/>
          <c:showVal val="0"/>
          <c:showCatName val="0"/>
          <c:showSerName val="0"/>
          <c:showPercent val="0"/>
          <c:showBubbleSize val="0"/>
        </c:dLbls>
        <c:gapWidth val="150"/>
        <c:overlap val="100"/>
        <c:axId val="822729304"/>
        <c:axId val="570838168"/>
      </c:barChart>
      <c:catAx>
        <c:axId val="82272930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570838168"/>
        <c:crosses val="autoZero"/>
        <c:auto val="1"/>
        <c:lblAlgn val="ctr"/>
        <c:lblOffset val="100"/>
        <c:tickLblSkip val="1"/>
        <c:tickMarkSkip val="1"/>
        <c:noMultiLvlLbl val="0"/>
      </c:catAx>
      <c:valAx>
        <c:axId val="570838168"/>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822729304"/>
        <c:crosses val="autoZero"/>
        <c:crossBetween val="between"/>
      </c:valAx>
      <c:spPr>
        <a:solidFill>
          <a:srgbClr val="CCCC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oddHeader>&amp;Lgroupe des coopérations UE au Sénégal</c:oddHeader>
      <c:oddFooter>&amp;Lsituation au 22 juillet 2009</c:oddFooter>
    </c:headerFooter>
    <c:pageMargins b="0.984251969" l="0.787401575" r="0.787401575" t="0.984251969" header="0.4921259845" footer="0.492125984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t>division du travail UE : présence dans domaines d'intervention (2010)</a:t>
            </a:r>
          </a:p>
        </c:rich>
      </c:tx>
      <c:layout>
        <c:manualLayout>
          <c:xMode val="edge"/>
          <c:yMode val="edge"/>
          <c:x val="0.223609086302814"/>
          <c:y val="0.0238186931045356"/>
        </c:manualLayout>
      </c:layout>
      <c:overlay val="0"/>
      <c:spPr>
        <a:noFill/>
        <a:ln w="25400">
          <a:noFill/>
        </a:ln>
      </c:spPr>
    </c:title>
    <c:autoTitleDeleted val="0"/>
    <c:plotArea>
      <c:layout>
        <c:manualLayout>
          <c:layoutTarget val="inner"/>
          <c:xMode val="edge"/>
          <c:yMode val="edge"/>
          <c:x val="0.141445747614803"/>
          <c:y val="0.0530158007810631"/>
          <c:w val="0.829953724975094"/>
          <c:h val="0.915867167116337"/>
        </c:manualLayout>
      </c:layout>
      <c:barChart>
        <c:barDir val="bar"/>
        <c:grouping val="clustered"/>
        <c:varyColors val="0"/>
        <c:ser>
          <c:idx val="0"/>
          <c:order val="0"/>
          <c:spPr>
            <a:solidFill>
              <a:srgbClr val="9999FF"/>
            </a:solidFill>
            <a:ln w="12700">
              <a:solidFill>
                <a:srgbClr val="000000"/>
              </a:solidFill>
              <a:prstDash val="solid"/>
            </a:ln>
          </c:spPr>
          <c:invertIfNegative val="0"/>
          <c:dPt>
            <c:idx val="0"/>
            <c:invertIfNegative val="0"/>
            <c:bubble3D val="0"/>
            <c:spPr>
              <a:gradFill rotWithShape="0">
                <a:gsLst>
                  <a:gs pos="0">
                    <a:srgbClr val="FCF305"/>
                  </a:gs>
                  <a:gs pos="100000">
                    <a:srgbClr val="0000D4"/>
                  </a:gs>
                </a:gsLst>
                <a:path path="rect">
                  <a:fillToRect l="50000" t="50000" r="50000" b="50000"/>
                </a:path>
              </a:gradFill>
              <a:ln w="12700">
                <a:solidFill>
                  <a:srgbClr val="000000"/>
                </a:solidFill>
                <a:prstDash val="solid"/>
              </a:ln>
            </c:spPr>
          </c:dPt>
          <c:dPt>
            <c:idx val="2"/>
            <c:invertIfNegative val="0"/>
            <c:bubble3D val="0"/>
            <c:spPr>
              <a:gradFill rotWithShape="0">
                <a:gsLst>
                  <a:gs pos="0">
                    <a:srgbClr val="0000D4"/>
                  </a:gs>
                  <a:gs pos="100000">
                    <a:srgbClr val="DD0806"/>
                  </a:gs>
                </a:gsLst>
                <a:lin ang="0" scaled="1"/>
              </a:gradFill>
              <a:ln w="12700">
                <a:solidFill>
                  <a:srgbClr val="000000"/>
                </a:solidFill>
                <a:prstDash val="solid"/>
              </a:ln>
            </c:spPr>
          </c:dPt>
          <c:dPt>
            <c:idx val="3"/>
            <c:invertIfNegative val="0"/>
            <c:bubble3D val="0"/>
            <c:spPr>
              <a:gradFill rotWithShape="0">
                <a:gsLst>
                  <a:gs pos="0">
                    <a:srgbClr val="00ABEA"/>
                  </a:gs>
                  <a:gs pos="100000">
                    <a:srgbClr val="FFFFFF"/>
                  </a:gs>
                </a:gsLst>
                <a:lin ang="5400000" scaled="1"/>
              </a:gradFill>
              <a:ln w="12700">
                <a:solidFill>
                  <a:srgbClr val="000000"/>
                </a:solidFill>
                <a:prstDash val="solid"/>
              </a:ln>
            </c:spPr>
          </c:dPt>
          <c:dPt>
            <c:idx val="4"/>
            <c:invertIfNegative val="0"/>
            <c:bubble3D val="0"/>
            <c:spPr>
              <a:gradFill rotWithShape="0">
                <a:gsLst>
                  <a:gs pos="0">
                    <a:srgbClr val="4D0808"/>
                  </a:gs>
                  <a:gs pos="30000">
                    <a:srgbClr val="FF0300"/>
                  </a:gs>
                  <a:gs pos="55000">
                    <a:srgbClr val="FF7A00"/>
                  </a:gs>
                  <a:gs pos="100000">
                    <a:srgbClr val="FFF200"/>
                  </a:gs>
                </a:gsLst>
                <a:lin ang="5400000" scaled="1"/>
              </a:gradFill>
              <a:ln w="12700">
                <a:solidFill>
                  <a:srgbClr val="000000"/>
                </a:solidFill>
                <a:prstDash val="solid"/>
              </a:ln>
            </c:spPr>
          </c:dPt>
          <c:dPt>
            <c:idx val="5"/>
            <c:invertIfNegative val="0"/>
            <c:bubble3D val="0"/>
            <c:spPr>
              <a:gradFill rotWithShape="0">
                <a:gsLst>
                  <a:gs pos="0">
                    <a:srgbClr val="006411"/>
                  </a:gs>
                  <a:gs pos="100000">
                    <a:srgbClr val="DD0806"/>
                  </a:gs>
                </a:gsLst>
                <a:lin ang="0" scaled="1"/>
              </a:gradFill>
              <a:ln w="12700">
                <a:solidFill>
                  <a:srgbClr val="000000"/>
                </a:solidFill>
                <a:prstDash val="solid"/>
              </a:ln>
            </c:spPr>
          </c:dPt>
          <c:dPt>
            <c:idx val="6"/>
            <c:invertIfNegative val="0"/>
            <c:bubble3D val="0"/>
            <c:spPr>
              <a:gradFill rotWithShape="0">
                <a:gsLst>
                  <a:gs pos="0">
                    <a:srgbClr val="FFFFFF"/>
                  </a:gs>
                  <a:gs pos="100000">
                    <a:srgbClr val="0000D4"/>
                  </a:gs>
                </a:gsLst>
                <a:lin ang="5400000" scaled="1"/>
              </a:gradFill>
              <a:ln w="12700">
                <a:solidFill>
                  <a:srgbClr val="000000"/>
                </a:solidFill>
                <a:prstDash val="solid"/>
              </a:ln>
            </c:spPr>
          </c:dPt>
          <c:dPt>
            <c:idx val="7"/>
            <c:invertIfNegative val="0"/>
            <c:bubble3D val="0"/>
            <c:spPr>
              <a:gradFill rotWithShape="0">
                <a:gsLst>
                  <a:gs pos="0">
                    <a:srgbClr val="DD0806"/>
                  </a:gs>
                  <a:gs pos="50000">
                    <a:srgbClr val="FCF305"/>
                  </a:gs>
                  <a:gs pos="100000">
                    <a:srgbClr val="DD0806"/>
                  </a:gs>
                </a:gsLst>
                <a:lin ang="5400000" scaled="1"/>
              </a:gradFill>
              <a:ln w="12700">
                <a:solidFill>
                  <a:srgbClr val="000000"/>
                </a:solidFill>
                <a:prstDash val="solid"/>
              </a:ln>
            </c:spPr>
          </c:dPt>
          <c:dPt>
            <c:idx val="8"/>
            <c:invertIfNegative val="0"/>
            <c:bubble3D val="0"/>
            <c:spPr>
              <a:gradFill rotWithShape="0">
                <a:gsLst>
                  <a:gs pos="0">
                    <a:srgbClr val="000000"/>
                  </a:gs>
                  <a:gs pos="100000">
                    <a:srgbClr val="DD0806"/>
                  </a:gs>
                </a:gsLst>
                <a:lin ang="0" scaled="1"/>
              </a:gradFill>
              <a:ln w="12700">
                <a:solidFill>
                  <a:srgbClr val="000000"/>
                </a:solidFill>
                <a:prstDash val="solid"/>
              </a:ln>
            </c:spPr>
          </c:dPt>
          <c:dPt>
            <c:idx val="9"/>
            <c:invertIfNegative val="0"/>
            <c:bubble3D val="0"/>
            <c:spPr>
              <a:gradFill rotWithShape="0">
                <a:gsLst>
                  <a:gs pos="0">
                    <a:srgbClr val="DD0806"/>
                  </a:gs>
                  <a:gs pos="50000">
                    <a:srgbClr val="FFFFFF"/>
                  </a:gs>
                  <a:gs pos="100000">
                    <a:srgbClr val="DD0806"/>
                  </a:gs>
                </a:gsLst>
                <a:lin ang="5400000" scaled="1"/>
              </a:gradFill>
              <a:ln w="12700">
                <a:solidFill>
                  <a:srgbClr val="000000"/>
                </a:solidFill>
                <a:prstDash val="solid"/>
              </a:ln>
            </c:spPr>
          </c:dPt>
          <c:cat>
            <c:strRef>
              <c:f>' SI 2010'!$CD$5:$CD$14</c:f>
              <c:strCache>
                <c:ptCount val="10"/>
                <c:pt idx="0">
                  <c:v>COMM. EUR.</c:v>
                </c:pt>
                <c:pt idx="1">
                  <c:v>FRANCE (SCAC)</c:v>
                </c:pt>
                <c:pt idx="2">
                  <c:v>AFD</c:v>
                </c:pt>
                <c:pt idx="3">
                  <c:v>PAYS BAS</c:v>
                </c:pt>
                <c:pt idx="4">
                  <c:v>ALLEMAGNE</c:v>
                </c:pt>
                <c:pt idx="5">
                  <c:v>ITALIE</c:v>
                </c:pt>
                <c:pt idx="6">
                  <c:v>LUXEMBOURG</c:v>
                </c:pt>
                <c:pt idx="7">
                  <c:v>ESPAGNE</c:v>
                </c:pt>
                <c:pt idx="8">
                  <c:v>BELGIQUE</c:v>
                </c:pt>
                <c:pt idx="9">
                  <c:v>AUTRICHE</c:v>
                </c:pt>
              </c:strCache>
            </c:strRef>
          </c:cat>
          <c:val>
            <c:numRef>
              <c:f>' SI 2010'!$CE$5:$CE$14</c:f>
              <c:numCache>
                <c:formatCode>General</c:formatCode>
                <c:ptCount val="10"/>
                <c:pt idx="0">
                  <c:v>10.0</c:v>
                </c:pt>
                <c:pt idx="3">
                  <c:v>6.0</c:v>
                </c:pt>
                <c:pt idx="4">
                  <c:v>9.0</c:v>
                </c:pt>
                <c:pt idx="5">
                  <c:v>4.0</c:v>
                </c:pt>
                <c:pt idx="6">
                  <c:v>4.0</c:v>
                </c:pt>
                <c:pt idx="7">
                  <c:v>9.0</c:v>
                </c:pt>
                <c:pt idx="8">
                  <c:v>6.0</c:v>
                </c:pt>
                <c:pt idx="9">
                  <c:v>1.0</c:v>
                </c:pt>
              </c:numCache>
            </c:numRef>
          </c:val>
        </c:ser>
        <c:dLbls>
          <c:showLegendKey val="0"/>
          <c:showVal val="0"/>
          <c:showCatName val="0"/>
          <c:showSerName val="0"/>
          <c:showPercent val="0"/>
          <c:showBubbleSize val="0"/>
        </c:dLbls>
        <c:gapWidth val="150"/>
        <c:axId val="838037176"/>
        <c:axId val="838040424"/>
      </c:barChart>
      <c:catAx>
        <c:axId val="83803717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838040424"/>
        <c:crosses val="autoZero"/>
        <c:auto val="1"/>
        <c:lblAlgn val="ctr"/>
        <c:lblOffset val="100"/>
        <c:tickLblSkip val="1"/>
        <c:tickMarkSkip val="1"/>
        <c:noMultiLvlLbl val="0"/>
      </c:catAx>
      <c:valAx>
        <c:axId val="83804042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838037176"/>
        <c:crosses val="autoZero"/>
        <c:crossBetween val="between"/>
      </c:valAx>
      <c:spPr>
        <a:solidFill>
          <a:srgbClr val="CCCC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oddHeader>&amp;Lgroupe des coopérations de l'UE au Sénégal</c:oddHeader>
      <c:oddFooter>&amp;Lsituation au 22 juillet 2009</c:oddFooter>
    </c:headerFooter>
    <c:pageMargins b="0.984251969" l="0.787401575" r="0.787401575"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t>secteurs "chéris" des EM de l'UE en 2010</a:t>
            </a:r>
          </a:p>
        </c:rich>
      </c:tx>
      <c:layout>
        <c:manualLayout>
          <c:xMode val="edge"/>
          <c:yMode val="edge"/>
          <c:x val="0.345261121856867"/>
          <c:y val="0.0268817424829483"/>
        </c:manualLayout>
      </c:layout>
      <c:overlay val="0"/>
      <c:spPr>
        <a:noFill/>
        <a:ln w="25400">
          <a:noFill/>
        </a:ln>
      </c:spPr>
    </c:title>
    <c:autoTitleDeleted val="0"/>
    <c:view3D>
      <c:rotX val="20"/>
      <c:rotY val="150"/>
      <c:rAngAx val="0"/>
      <c:perspective val="0"/>
    </c:view3D>
    <c:floor>
      <c:thickness val="0"/>
    </c:floor>
    <c:sideWall>
      <c:thickness val="0"/>
    </c:sideWall>
    <c:backWall>
      <c:thickness val="0"/>
    </c:backWall>
    <c:plotArea>
      <c:layout>
        <c:manualLayout>
          <c:layoutTarget val="inner"/>
          <c:xMode val="edge"/>
          <c:yMode val="edge"/>
          <c:x val="0.0531914893617021"/>
          <c:y val="0.342742216657591"/>
          <c:w val="0.852030947775628"/>
          <c:h val="0.563172505017766"/>
        </c:manualLayout>
      </c:layout>
      <c:pie3DChart>
        <c:varyColors val="1"/>
        <c:ser>
          <c:idx val="0"/>
          <c:order val="0"/>
          <c:spPr>
            <a:solidFill>
              <a:srgbClr val="9999FF"/>
            </a:solidFill>
            <a:ln w="12700">
              <a:solidFill>
                <a:srgbClr val="000000"/>
              </a:solidFill>
              <a:prstDash val="solid"/>
            </a:ln>
          </c:spPr>
          <c:dPt>
            <c:idx val="1"/>
            <c:bubble3D val="0"/>
            <c:spPr>
              <a:solidFill>
                <a:srgbClr val="FFCC99"/>
              </a:solidFill>
              <a:ln w="12700">
                <a:solidFill>
                  <a:srgbClr val="000000"/>
                </a:solidFill>
                <a:prstDash val="solid"/>
              </a:ln>
            </c:spPr>
          </c:dPt>
          <c:dPt>
            <c:idx val="2"/>
            <c:bubble3D val="0"/>
            <c:spPr>
              <a:solidFill>
                <a:srgbClr val="0000D4"/>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CCCCFF"/>
              </a:solidFill>
              <a:ln w="12700">
                <a:solidFill>
                  <a:srgbClr val="000000"/>
                </a:solidFill>
                <a:prstDash val="solid"/>
              </a:ln>
            </c:spPr>
          </c:dPt>
          <c:dPt>
            <c:idx val="5"/>
            <c:bubble3D val="0"/>
            <c:spPr>
              <a:solidFill>
                <a:srgbClr val="800080"/>
              </a:solidFill>
              <a:ln w="12700">
                <a:solidFill>
                  <a:srgbClr val="000000"/>
                </a:solidFill>
                <a:prstDash val="solid"/>
              </a:ln>
            </c:spPr>
          </c:dPt>
          <c:dPt>
            <c:idx val="6"/>
            <c:bubble3D val="0"/>
            <c:spPr>
              <a:solidFill>
                <a:srgbClr val="FFFFCC"/>
              </a:solidFill>
              <a:ln w="12700">
                <a:solidFill>
                  <a:srgbClr val="000000"/>
                </a:solidFill>
                <a:prstDash val="solid"/>
              </a:ln>
            </c:spPr>
          </c:dPt>
          <c:dLbls>
            <c:dLbl>
              <c:idx val="0"/>
              <c:tx>
                <c:rich>
                  <a:bodyPr/>
                  <a:lstStyle/>
                  <a:p>
                    <a:pPr>
                      <a:defRPr sz="1000" b="0" i="0" u="none" strike="noStrike" baseline="0">
                        <a:solidFill>
                          <a:srgbClr val="000000"/>
                        </a:solidFill>
                        <a:latin typeface="Arial"/>
                        <a:ea typeface="Arial"/>
                        <a:cs typeface="Arial"/>
                      </a:defRPr>
                    </a:pPr>
                    <a:r>
                      <a:t>IND
5%</a:t>
                    </a:r>
                  </a:p>
                </c:rich>
              </c:tx>
              <c:spPr>
                <a:noFill/>
                <a:ln w="25400">
                  <a:noFill/>
                </a:ln>
              </c:spPr>
              <c:showLegendKey val="0"/>
              <c:showVal val="0"/>
              <c:showCatName val="0"/>
              <c:showSerName val="0"/>
              <c:showPercent val="0"/>
              <c:showBubbleSize val="0"/>
            </c:dLbl>
            <c:dLbl>
              <c:idx val="1"/>
              <c:tx>
                <c:rich>
                  <a:bodyPr/>
                  <a:lstStyle/>
                  <a:p>
                    <a:pPr>
                      <a:defRPr sz="1000" b="0" i="0" u="none" strike="noStrike" baseline="0">
                        <a:solidFill>
                          <a:srgbClr val="000000"/>
                        </a:solidFill>
                        <a:latin typeface="Arial"/>
                        <a:ea typeface="Arial"/>
                        <a:cs typeface="Arial"/>
                      </a:defRPr>
                    </a:pPr>
                    <a:r>
                      <a:t>AGRI
2%</a:t>
                    </a:r>
                  </a:p>
                </c:rich>
              </c:tx>
              <c:spPr>
                <a:noFill/>
                <a:ln w="25400">
                  <a:noFill/>
                </a:ln>
              </c:spPr>
              <c:showLegendKey val="0"/>
              <c:showVal val="0"/>
              <c:showCatName val="0"/>
              <c:showSerName val="0"/>
              <c:showPercent val="0"/>
              <c:showBubbleSize val="0"/>
            </c:dLbl>
            <c:dLbl>
              <c:idx val="2"/>
              <c:tx>
                <c:rich>
                  <a:bodyPr/>
                  <a:lstStyle/>
                  <a:p>
                    <a:pPr>
                      <a:defRPr sz="1000" b="0" i="0" u="none" strike="noStrike" baseline="0">
                        <a:solidFill>
                          <a:srgbClr val="000000"/>
                        </a:solidFill>
                        <a:latin typeface="Arial"/>
                        <a:ea typeface="Arial"/>
                        <a:cs typeface="Arial"/>
                      </a:defRPr>
                    </a:pPr>
                    <a:r>
                      <a:t>FIN
6%</a:t>
                    </a:r>
                  </a:p>
                </c:rich>
              </c:tx>
              <c:spPr>
                <a:noFill/>
                <a:ln w="25400">
                  <a:noFill/>
                </a:ln>
              </c:spPr>
              <c:showLegendKey val="0"/>
              <c:showVal val="0"/>
              <c:showCatName val="0"/>
              <c:showSerName val="0"/>
              <c:showPercent val="0"/>
              <c:showBubbleSize val="0"/>
            </c:dLbl>
            <c:dLbl>
              <c:idx val="3"/>
              <c:tx>
                <c:rich>
                  <a:bodyPr/>
                  <a:lstStyle/>
                  <a:p>
                    <a:pPr>
                      <a:defRPr sz="1000" b="0" i="0" u="none" strike="noStrike" baseline="0">
                        <a:solidFill>
                          <a:srgbClr val="000000"/>
                        </a:solidFill>
                        <a:latin typeface="Arial"/>
                        <a:ea typeface="Arial"/>
                        <a:cs typeface="Arial"/>
                      </a:defRPr>
                    </a:pPr>
                    <a:r>
                      <a:t>SANT
3%</a:t>
                    </a:r>
                  </a:p>
                </c:rich>
              </c:tx>
              <c:spPr>
                <a:noFill/>
                <a:ln w="25400">
                  <a:noFill/>
                </a:ln>
              </c:spPr>
              <c:showLegendKey val="0"/>
              <c:showVal val="0"/>
              <c:showCatName val="0"/>
              <c:showSerName val="0"/>
              <c:showPercent val="0"/>
              <c:showBubbleSize val="0"/>
            </c:dLbl>
            <c:dLbl>
              <c:idx val="4"/>
              <c:tx>
                <c:rich>
                  <a:bodyPr/>
                  <a:lstStyle/>
                  <a:p>
                    <a:pPr>
                      <a:defRPr sz="1000" b="0" i="0" u="none" strike="noStrike" baseline="0">
                        <a:solidFill>
                          <a:srgbClr val="000000"/>
                        </a:solidFill>
                        <a:latin typeface="Arial"/>
                        <a:ea typeface="Arial"/>
                        <a:cs typeface="Arial"/>
                      </a:defRPr>
                    </a:pPr>
                    <a:r>
                      <a:t>EDU 
3%</a:t>
                    </a:r>
                  </a:p>
                </c:rich>
              </c:tx>
              <c:spPr>
                <a:noFill/>
                <a:ln w="25400">
                  <a:noFill/>
                </a:ln>
              </c:spPr>
              <c:showLegendKey val="0"/>
              <c:showVal val="0"/>
              <c:showCatName val="0"/>
              <c:showSerName val="0"/>
              <c:showPercent val="0"/>
              <c:showBubbleSize val="0"/>
            </c:dLbl>
            <c:dLbl>
              <c:idx val="5"/>
              <c:tx>
                <c:rich>
                  <a:bodyPr/>
                  <a:lstStyle/>
                  <a:p>
                    <a:r>
                      <a:t>CIV
3%</a:t>
                    </a:r>
                  </a:p>
                </c:rich>
              </c:tx>
              <c:showLegendKey val="0"/>
              <c:showVal val="0"/>
              <c:showCatName val="0"/>
              <c:showSerName val="0"/>
              <c:showPercent val="0"/>
              <c:showBubbleSize val="0"/>
            </c:dLbl>
            <c:numFmt formatCode="0%" sourceLinked="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 SI 2010'!$A$23:$A$28,' SI 2010'!$A$30)</c:f>
              <c:strCache>
                <c:ptCount val="7"/>
                <c:pt idx="0">
                  <c:v>Industrie, PME, Commerce &amp; Services, Secteur Minier</c:v>
                </c:pt>
                <c:pt idx="1">
                  <c:v>Agriculture et Elevage</c:v>
                </c:pt>
                <c:pt idx="2">
                  <c:v>Microfinance et Services Financiers</c:v>
                </c:pt>
                <c:pt idx="3">
                  <c:v>santé</c:v>
                </c:pt>
                <c:pt idx="4">
                  <c:v>Education</c:v>
                </c:pt>
                <c:pt idx="5">
                  <c:v>Societé civile</c:v>
                </c:pt>
                <c:pt idx="6">
                  <c:v>autres</c:v>
                </c:pt>
              </c:strCache>
            </c:strRef>
          </c:cat>
          <c:val>
            <c:numRef>
              <c:f>(' SI 2010'!$C$23:$C$28,' SI 2010'!$C$30)</c:f>
              <c:numCache>
                <c:formatCode>#,##0</c:formatCode>
                <c:ptCount val="7"/>
                <c:pt idx="0">
                  <c:v>10120.0</c:v>
                </c:pt>
                <c:pt idx="1">
                  <c:v>3499.0</c:v>
                </c:pt>
                <c:pt idx="2">
                  <c:v>11812.0</c:v>
                </c:pt>
                <c:pt idx="3" formatCode="General">
                  <c:v>6368.0</c:v>
                </c:pt>
                <c:pt idx="4">
                  <c:v>6569.0</c:v>
                </c:pt>
                <c:pt idx="5">
                  <c:v>6600.0</c:v>
                </c:pt>
                <c:pt idx="6">
                  <c:v>166882.0</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Lbls>
            <c:numFmt formatCode="0%" sourceLinked="0"/>
            <c:spPr>
              <a:noFill/>
              <a:ln w="25400">
                <a:noFill/>
              </a:ln>
            </c:spPr>
            <c:txPr>
              <a:bodyPr/>
              <a:lstStyle/>
              <a:p>
                <a:pPr>
                  <a:defRPr sz="197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 SI 2010'!$A$23:$A$28,' SI 2010'!$A$30)</c:f>
              <c:strCache>
                <c:ptCount val="7"/>
                <c:pt idx="0">
                  <c:v>Industrie, PME, Commerce &amp; Services, Secteur Minier</c:v>
                </c:pt>
                <c:pt idx="1">
                  <c:v>Agriculture et Elevage</c:v>
                </c:pt>
                <c:pt idx="2">
                  <c:v>Microfinance et Services Financiers</c:v>
                </c:pt>
                <c:pt idx="3">
                  <c:v>santé</c:v>
                </c:pt>
                <c:pt idx="4">
                  <c:v>Education</c:v>
                </c:pt>
                <c:pt idx="5">
                  <c:v>Societé civile</c:v>
                </c:pt>
                <c:pt idx="6">
                  <c:v>autres</c:v>
                </c:pt>
              </c:strCache>
            </c:strRef>
          </c:cat>
          <c:val>
            <c:numRef>
              <c:f>' SI 2009'!$B$22:$B$27</c:f>
              <c:numCache>
                <c:formatCode>General</c:formatCode>
                <c:ptCount val="6"/>
                <c:pt idx="0">
                  <c:v>5.0</c:v>
                </c:pt>
                <c:pt idx="1">
                  <c:v>4.0</c:v>
                </c:pt>
                <c:pt idx="2">
                  <c:v>4.0</c:v>
                </c:pt>
                <c:pt idx="3">
                  <c:v>4.0</c:v>
                </c:pt>
                <c:pt idx="4">
                  <c:v>4.0</c:v>
                </c:pt>
                <c:pt idx="5">
                  <c:v>4.0</c:v>
                </c:pt>
              </c:numCache>
            </c:numRef>
          </c:val>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dPt>
          <c:dLbls>
            <c:numFmt formatCode="0%" sourceLinked="0"/>
            <c:spPr>
              <a:noFill/>
              <a:ln w="25400">
                <a:noFill/>
              </a:ln>
            </c:spPr>
            <c:txPr>
              <a:bodyPr/>
              <a:lstStyle/>
              <a:p>
                <a:pPr>
                  <a:defRPr sz="197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 SI 2010'!$A$23:$A$28,' SI 2010'!$A$30)</c:f>
              <c:strCache>
                <c:ptCount val="7"/>
                <c:pt idx="0">
                  <c:v>Industrie, PME, Commerce &amp; Services, Secteur Minier</c:v>
                </c:pt>
                <c:pt idx="1">
                  <c:v>Agriculture et Elevage</c:v>
                </c:pt>
                <c:pt idx="2">
                  <c:v>Microfinance et Services Financiers</c:v>
                </c:pt>
                <c:pt idx="3">
                  <c:v>santé</c:v>
                </c:pt>
                <c:pt idx="4">
                  <c:v>Education</c:v>
                </c:pt>
                <c:pt idx="5">
                  <c:v>Societé civile</c:v>
                </c:pt>
                <c:pt idx="6">
                  <c:v>autres</c:v>
                </c:pt>
              </c:strCache>
            </c:strRef>
          </c:cat>
          <c:val>
            <c:numRef>
              <c:f>' SI 2009'!$B$23</c:f>
              <c:numCache>
                <c:formatCode>General</c:formatCode>
                <c:ptCount val="1"/>
                <c:pt idx="0">
                  <c:v>4.0</c:v>
                </c:pt>
              </c:numCache>
            </c:numRef>
          </c:val>
        </c:ser>
        <c:ser>
          <c:idx val="3"/>
          <c:order val="3"/>
          <c:spPr>
            <a:solidFill>
              <a:srgbClr val="CCFFFF"/>
            </a:solidFill>
            <a:ln w="12700">
              <a:solidFill>
                <a:srgbClr val="000000"/>
              </a:solidFill>
              <a:prstDash val="solid"/>
            </a:ln>
          </c:spPr>
          <c:dPt>
            <c:idx val="0"/>
            <c:bubble3D val="0"/>
            <c:spPr>
              <a:solidFill>
                <a:srgbClr val="9999FF"/>
              </a:solidFill>
              <a:ln w="12700">
                <a:solidFill>
                  <a:srgbClr val="000000"/>
                </a:solidFill>
                <a:prstDash val="solid"/>
              </a:ln>
            </c:spPr>
          </c:dPt>
          <c:dLbls>
            <c:numFmt formatCode="0%" sourceLinked="0"/>
            <c:spPr>
              <a:noFill/>
              <a:ln w="25400">
                <a:noFill/>
              </a:ln>
            </c:spPr>
            <c:txPr>
              <a:bodyPr/>
              <a:lstStyle/>
              <a:p>
                <a:pPr>
                  <a:defRPr sz="197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 SI 2010'!$A$23:$A$28,' SI 2010'!$A$30)</c:f>
              <c:strCache>
                <c:ptCount val="7"/>
                <c:pt idx="0">
                  <c:v>Industrie, PME, Commerce &amp; Services, Secteur Minier</c:v>
                </c:pt>
                <c:pt idx="1">
                  <c:v>Agriculture et Elevage</c:v>
                </c:pt>
                <c:pt idx="2">
                  <c:v>Microfinance et Services Financiers</c:v>
                </c:pt>
                <c:pt idx="3">
                  <c:v>santé</c:v>
                </c:pt>
                <c:pt idx="4">
                  <c:v>Education</c:v>
                </c:pt>
                <c:pt idx="5">
                  <c:v>Societé civile</c:v>
                </c:pt>
                <c:pt idx="6">
                  <c:v>autres</c:v>
                </c:pt>
              </c:strCache>
            </c:strRef>
          </c:cat>
          <c:val>
            <c:numRef>
              <c:f>' SI 2009'!$B$23</c:f>
              <c:numCache>
                <c:formatCode>General</c:formatCode>
                <c:ptCount val="1"/>
                <c:pt idx="0">
                  <c:v>4.0</c:v>
                </c:pt>
              </c:numCache>
            </c:numRef>
          </c:val>
        </c:ser>
        <c:ser>
          <c:idx val="4"/>
          <c:order val="4"/>
          <c:spPr>
            <a:solidFill>
              <a:srgbClr val="660066"/>
            </a:solidFill>
            <a:ln w="12700">
              <a:solidFill>
                <a:srgbClr val="000000"/>
              </a:solidFill>
              <a:prstDash val="solid"/>
            </a:ln>
          </c:spPr>
          <c:dPt>
            <c:idx val="0"/>
            <c:bubble3D val="0"/>
            <c:spPr>
              <a:solidFill>
                <a:srgbClr val="9999FF"/>
              </a:solidFill>
              <a:ln w="12700">
                <a:solidFill>
                  <a:srgbClr val="000000"/>
                </a:solidFill>
                <a:prstDash val="solid"/>
              </a:ln>
            </c:spPr>
          </c:dPt>
          <c:dLbls>
            <c:numFmt formatCode="0%" sourceLinked="0"/>
            <c:spPr>
              <a:noFill/>
              <a:ln w="25400">
                <a:noFill/>
              </a:ln>
            </c:spPr>
            <c:txPr>
              <a:bodyPr/>
              <a:lstStyle/>
              <a:p>
                <a:pPr>
                  <a:defRPr sz="197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 SI 2010'!$A$23:$A$28,' SI 2010'!$A$30)</c:f>
              <c:strCache>
                <c:ptCount val="7"/>
                <c:pt idx="0">
                  <c:v>Industrie, PME, Commerce &amp; Services, Secteur Minier</c:v>
                </c:pt>
                <c:pt idx="1">
                  <c:v>Agriculture et Elevage</c:v>
                </c:pt>
                <c:pt idx="2">
                  <c:v>Microfinance et Services Financiers</c:v>
                </c:pt>
                <c:pt idx="3">
                  <c:v>santé</c:v>
                </c:pt>
                <c:pt idx="4">
                  <c:v>Education</c:v>
                </c:pt>
                <c:pt idx="5">
                  <c:v>Societé civile</c:v>
                </c:pt>
                <c:pt idx="6">
                  <c:v>autres</c:v>
                </c:pt>
              </c:strCache>
            </c:strRef>
          </c:cat>
          <c:val>
            <c:numRef>
              <c:f>' SI 2009'!$B$23</c:f>
              <c:numCache>
                <c:formatCode>General</c:formatCode>
                <c:ptCount val="1"/>
                <c:pt idx="0">
                  <c:v>4.0</c:v>
                </c:pt>
              </c:numCache>
            </c:numRef>
          </c:val>
        </c:ser>
        <c:dLbls>
          <c:showLegendKey val="0"/>
          <c:showVal val="0"/>
          <c:showCatName val="1"/>
          <c:showSerName val="0"/>
          <c:showPercent val="1"/>
          <c:showBubbleSize val="0"/>
          <c:showLeaderLines val="1"/>
        </c:dLbls>
      </c:pie3DChart>
      <c:spPr>
        <a:noFill/>
        <a:ln w="25400">
          <a:noFill/>
        </a:ln>
      </c:spPr>
    </c:plotArea>
    <c:legend>
      <c:legendPos val="t"/>
      <c:layout>
        <c:manualLayout>
          <c:xMode val="edge"/>
          <c:yMode val="edge"/>
          <c:x val="0.692456479690522"/>
          <c:y val="0.0295699167312431"/>
          <c:w val="0.30174081237911"/>
          <c:h val="0.189516284504785"/>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1700" b="0" i="0" u="none" strike="noStrike" baseline="0">
          <a:solidFill>
            <a:srgbClr val="000000"/>
          </a:solidFill>
          <a:latin typeface="Arial"/>
          <a:ea typeface="Arial"/>
          <a:cs typeface="Arial"/>
        </a:defRPr>
      </a:pPr>
      <a:endParaRPr lang="en-US"/>
    </a:p>
  </c:txPr>
  <c:printSettings>
    <c:headerFooter alignWithMargins="0"/>
    <c:pageMargins b="0.984251969" l="0.787401575" r="0.787401575" t="0.984251969" header="0.4921259845" footer="0.4921259845"/>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t>cinq principaux secteurs de concentration des EM de l'UE en 2010</a:t>
            </a:r>
          </a:p>
        </c:rich>
      </c:tx>
      <c:layout>
        <c:manualLayout>
          <c:xMode val="edge"/>
          <c:yMode val="edge"/>
          <c:x val="0.254352030947776"/>
          <c:y val="0.026448362720403"/>
        </c:manualLayout>
      </c:layout>
      <c:overlay val="0"/>
      <c:spPr>
        <a:noFill/>
        <a:ln w="25400">
          <a:noFill/>
        </a:ln>
      </c:spPr>
    </c:title>
    <c:autoTitleDeleted val="0"/>
    <c:view3D>
      <c:rotX val="15"/>
      <c:rotY val="50"/>
      <c:rAngAx val="0"/>
      <c:perspective val="0"/>
    </c:view3D>
    <c:floor>
      <c:thickness val="0"/>
    </c:floor>
    <c:sideWall>
      <c:thickness val="0"/>
    </c:sideWall>
    <c:backWall>
      <c:thickness val="0"/>
    </c:backWall>
    <c:plotArea>
      <c:layout>
        <c:manualLayout>
          <c:layoutTarget val="inner"/>
          <c:xMode val="edge"/>
          <c:yMode val="edge"/>
          <c:x val="0.179883945841393"/>
          <c:y val="0.191435768261965"/>
          <c:w val="0.735009671179884"/>
          <c:h val="0.380352644836272"/>
        </c:manualLayout>
      </c:layout>
      <c:pie3DChart>
        <c:varyColors val="1"/>
        <c:ser>
          <c:idx val="0"/>
          <c:order val="0"/>
          <c:spPr>
            <a:solidFill>
              <a:srgbClr val="9999FF"/>
            </a:solidFill>
            <a:ln w="12700">
              <a:solidFill>
                <a:srgbClr val="000000"/>
              </a:solidFill>
              <a:prstDash val="solid"/>
            </a:ln>
          </c:spPr>
          <c:dPt>
            <c:idx val="0"/>
            <c:bubble3D val="0"/>
            <c:spPr>
              <a:solidFill>
                <a:srgbClr val="993366"/>
              </a:solidFill>
              <a:ln w="12700">
                <a:solidFill>
                  <a:srgbClr val="000000"/>
                </a:solidFill>
                <a:prstDash val="solid"/>
              </a:ln>
            </c:spPr>
          </c:dPt>
          <c:dPt>
            <c:idx val="1"/>
            <c:bubble3D val="0"/>
            <c:spPr>
              <a:solidFill>
                <a:srgbClr val="FF8080"/>
              </a:solidFill>
              <a:ln w="12700">
                <a:solidFill>
                  <a:srgbClr val="000000"/>
                </a:solidFill>
                <a:prstDash val="solid"/>
              </a:ln>
            </c:spPr>
          </c:dPt>
          <c:dPt>
            <c:idx val="2"/>
            <c:bubble3D val="0"/>
            <c:explosion val="2"/>
            <c:spPr>
              <a:solidFill>
                <a:srgbClr val="FFCC99"/>
              </a:solidFill>
              <a:ln w="12700">
                <a:solidFill>
                  <a:srgbClr val="000000"/>
                </a:solidFill>
                <a:prstDash val="solid"/>
              </a:ln>
            </c:spPr>
          </c:dPt>
          <c:dPt>
            <c:idx val="3"/>
            <c:bubble3D val="0"/>
            <c:explosion val="6"/>
            <c:spPr>
              <a:solidFill>
                <a:srgbClr val="CCCCFF"/>
              </a:solidFill>
              <a:ln w="12700">
                <a:solidFill>
                  <a:srgbClr val="000000"/>
                </a:solidFill>
                <a:prstDash val="solid"/>
              </a:ln>
            </c:spPr>
          </c:dPt>
          <c:dPt>
            <c:idx val="4"/>
            <c:bubble3D val="0"/>
            <c:explosion val="13"/>
            <c:spPr>
              <a:solidFill>
                <a:srgbClr val="660066"/>
              </a:solidFill>
              <a:ln w="12700">
                <a:solidFill>
                  <a:srgbClr val="000000"/>
                </a:solidFill>
                <a:prstDash val="solid"/>
              </a:ln>
            </c:spPr>
          </c:dPt>
          <c:dPt>
            <c:idx val="5"/>
            <c:bubble3D val="0"/>
            <c:spPr>
              <a:solidFill>
                <a:srgbClr val="FFFFCC"/>
              </a:solidFill>
              <a:ln w="12700">
                <a:solidFill>
                  <a:srgbClr val="000000"/>
                </a:solidFill>
                <a:prstDash val="solid"/>
              </a:ln>
            </c:spPr>
          </c:dPt>
          <c:dLbls>
            <c:dLbl>
              <c:idx val="0"/>
              <c:tx>
                <c:rich>
                  <a:bodyPr/>
                  <a:lstStyle/>
                  <a:p>
                    <a:pPr>
                      <a:defRPr sz="1000" b="0" i="0" u="none" strike="noStrike" baseline="0">
                        <a:solidFill>
                          <a:srgbClr val="000000"/>
                        </a:solidFill>
                        <a:latin typeface="Arial"/>
                        <a:ea typeface="Arial"/>
                        <a:cs typeface="Arial"/>
                      </a:defRPr>
                    </a:pPr>
                    <a:r>
                      <a:t>ABG
24%</a:t>
                    </a:r>
                  </a:p>
                </c:rich>
              </c:tx>
              <c:spPr>
                <a:noFill/>
                <a:ln w="25400">
                  <a:noFill/>
                </a:ln>
              </c:spPr>
              <c:showLegendKey val="0"/>
              <c:showVal val="0"/>
              <c:showCatName val="0"/>
              <c:showSerName val="0"/>
              <c:showPercent val="0"/>
              <c:showBubbleSize val="0"/>
            </c:dLbl>
            <c:dLbl>
              <c:idx val="1"/>
              <c:tx>
                <c:rich>
                  <a:bodyPr/>
                  <a:lstStyle/>
                  <a:p>
                    <a:pPr>
                      <a:defRPr sz="1000" b="0" i="0" u="none" strike="noStrike" baseline="0">
                        <a:solidFill>
                          <a:srgbClr val="000000"/>
                        </a:solidFill>
                        <a:latin typeface="Arial"/>
                        <a:ea typeface="Arial"/>
                        <a:cs typeface="Arial"/>
                      </a:defRPr>
                    </a:pPr>
                    <a:r>
                      <a:t>INFRA
21%</a:t>
                    </a:r>
                  </a:p>
                </c:rich>
              </c:tx>
              <c:spPr>
                <a:noFill/>
                <a:ln w="25400">
                  <a:noFill/>
                </a:ln>
              </c:spPr>
              <c:showLegendKey val="0"/>
              <c:showVal val="0"/>
              <c:showCatName val="0"/>
              <c:showSerName val="0"/>
              <c:showPercent val="0"/>
              <c:showBubbleSize val="0"/>
            </c:dLbl>
            <c:dLbl>
              <c:idx val="2"/>
              <c:tx>
                <c:rich>
                  <a:bodyPr/>
                  <a:lstStyle/>
                  <a:p>
                    <a:pPr>
                      <a:defRPr sz="1000" b="0" i="0" u="none" strike="noStrike" baseline="0">
                        <a:solidFill>
                          <a:srgbClr val="000000"/>
                        </a:solidFill>
                        <a:latin typeface="Arial"/>
                        <a:ea typeface="Arial"/>
                        <a:cs typeface="Arial"/>
                      </a:defRPr>
                    </a:pPr>
                    <a:r>
                      <a:t>IND
5%</a:t>
                    </a:r>
                  </a:p>
                </c:rich>
              </c:tx>
              <c:spPr>
                <a:noFill/>
                <a:ln w="25400">
                  <a:noFill/>
                </a:ln>
              </c:spPr>
              <c:showLegendKey val="0"/>
              <c:showVal val="0"/>
              <c:showCatName val="0"/>
              <c:showSerName val="0"/>
              <c:showPercent val="0"/>
              <c:showBubbleSize val="0"/>
            </c:dLbl>
            <c:dLbl>
              <c:idx val="3"/>
              <c:tx>
                <c:rich>
                  <a:bodyPr/>
                  <a:lstStyle/>
                  <a:p>
                    <a:pPr>
                      <a:defRPr sz="1000" b="0" i="0" u="none" strike="noStrike" baseline="0">
                        <a:solidFill>
                          <a:srgbClr val="000000"/>
                        </a:solidFill>
                        <a:latin typeface="Arial"/>
                        <a:ea typeface="Arial"/>
                        <a:cs typeface="Arial"/>
                      </a:defRPr>
                    </a:pPr>
                    <a:r>
                      <a:t>GOUV LOC
5%</a:t>
                    </a:r>
                  </a:p>
                </c:rich>
              </c:tx>
              <c:spPr>
                <a:noFill/>
                <a:ln w="25400">
                  <a:noFill/>
                </a:ln>
              </c:spPr>
              <c:showLegendKey val="0"/>
              <c:showVal val="0"/>
              <c:showCatName val="0"/>
              <c:showSerName val="0"/>
              <c:showPercent val="0"/>
              <c:showBubbleSize val="0"/>
            </c:dLbl>
            <c:dLbl>
              <c:idx val="4"/>
              <c:tx>
                <c:rich>
                  <a:bodyPr/>
                  <a:lstStyle/>
                  <a:p>
                    <a:pPr>
                      <a:defRPr sz="1000" b="0" i="0" u="none" strike="noStrike" baseline="0">
                        <a:solidFill>
                          <a:srgbClr val="000000"/>
                        </a:solidFill>
                        <a:latin typeface="Arial"/>
                        <a:ea typeface="Arial"/>
                        <a:cs typeface="Arial"/>
                      </a:defRPr>
                    </a:pPr>
                    <a:r>
                      <a:t>ENV
5%</a:t>
                    </a:r>
                  </a:p>
                </c:rich>
              </c:tx>
              <c:spPr>
                <a:noFill/>
                <a:ln w="25400">
                  <a:noFill/>
                </a:ln>
              </c:spPr>
              <c:showLegendKey val="0"/>
              <c:showVal val="0"/>
              <c:showCatName val="0"/>
              <c:showSerName val="0"/>
              <c:showPercent val="0"/>
              <c:showBubbleSize val="0"/>
            </c:dLbl>
            <c:dLbl>
              <c:idx val="5"/>
              <c:tx>
                <c:rich>
                  <a:bodyPr/>
                  <a:lstStyle/>
                  <a:p>
                    <a:pPr>
                      <a:defRPr sz="1000" b="0" i="0" u="none" strike="noStrike" baseline="0">
                        <a:solidFill>
                          <a:srgbClr val="000000"/>
                        </a:solidFill>
                        <a:latin typeface="Arial"/>
                        <a:ea typeface="Arial"/>
                        <a:cs typeface="Arial"/>
                      </a:defRPr>
                    </a:pPr>
                    <a:r>
                      <a:t>autres
45%</a:t>
                    </a:r>
                  </a:p>
                </c:rich>
              </c:tx>
              <c:spPr>
                <a:noFill/>
                <a:ln w="25400">
                  <a:noFill/>
                </a:ln>
              </c:spPr>
              <c:showLegendKey val="0"/>
              <c:showVal val="0"/>
              <c:showCatName val="0"/>
              <c:showSerName val="0"/>
              <c:showPercent val="0"/>
              <c:showBubbleSize val="0"/>
            </c:dLbl>
            <c:numFmt formatCode="0%" sourceLinked="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 SI 2010'!$A$34:$A$38,' SI 2010'!$A$40)</c:f>
              <c:strCache>
                <c:ptCount val="6"/>
                <c:pt idx="0">
                  <c:v>Appui budgétaire général</c:v>
                </c:pt>
                <c:pt idx="1">
                  <c:v>Infrastructures (transports, communications….)</c:v>
                </c:pt>
                <c:pt idx="2">
                  <c:v>Industrie, PME, Commerce &amp; Services, Secteur Minier</c:v>
                </c:pt>
                <c:pt idx="3">
                  <c:v>Décentralisation et gouvernance locale</c:v>
                </c:pt>
                <c:pt idx="4">
                  <c:v>environnement</c:v>
                </c:pt>
                <c:pt idx="5">
                  <c:v>autres</c:v>
                </c:pt>
              </c:strCache>
            </c:strRef>
          </c:cat>
          <c:val>
            <c:numRef>
              <c:f>(' SI 2010'!$C$34:$C$38,' SI 2010'!$C$40)</c:f>
              <c:numCache>
                <c:formatCode>#,##0</c:formatCode>
                <c:ptCount val="6"/>
                <c:pt idx="0">
                  <c:v>49000.0</c:v>
                </c:pt>
                <c:pt idx="1">
                  <c:v>43500.0</c:v>
                </c:pt>
                <c:pt idx="2">
                  <c:v>10120.0</c:v>
                </c:pt>
                <c:pt idx="3">
                  <c:v>10850.0</c:v>
                </c:pt>
                <c:pt idx="4">
                  <c:v>9500.0</c:v>
                </c:pt>
                <c:pt idx="5">
                  <c:v>98380.0</c:v>
                </c:pt>
              </c:numCache>
            </c:numRef>
          </c:val>
        </c:ser>
        <c:dLbls>
          <c:showLegendKey val="0"/>
          <c:showVal val="0"/>
          <c:showCatName val="1"/>
          <c:showSerName val="0"/>
          <c:showPercent val="1"/>
          <c:showBubbleSize val="0"/>
          <c:showLeaderLines val="1"/>
        </c:dLbls>
      </c:pie3DChart>
      <c:spPr>
        <a:noFill/>
        <a:ln w="25400">
          <a:noFill/>
        </a:ln>
      </c:spPr>
    </c:plotArea>
    <c:legend>
      <c:legendPos val="b"/>
      <c:layout>
        <c:manualLayout>
          <c:xMode val="edge"/>
          <c:yMode val="edge"/>
          <c:x val="0.694390715667311"/>
          <c:y val="0.840050377833753"/>
          <c:w val="0.30174081237911"/>
          <c:h val="0.152392947103275"/>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1700" b="0" i="0" u="none" strike="noStrike" baseline="0">
          <a:solidFill>
            <a:srgbClr val="000000"/>
          </a:solidFill>
          <a:latin typeface="Arial"/>
          <a:ea typeface="Arial"/>
          <a:cs typeface="Arial"/>
        </a:defRPr>
      </a:pPr>
      <a:endParaRPr lang="en-US"/>
    </a:p>
  </c:txPr>
  <c:printSettings>
    <c:headerFooter alignWithMargins="0"/>
    <c:pageMargins b="0.984251969" l="0.787401575" r="0.787401575" t="0.984251969" header="0.4921259845" footer="0.4921259845"/>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75" b="1" i="0" u="none" strike="noStrike" baseline="0">
                <a:solidFill>
                  <a:srgbClr val="000000"/>
                </a:solidFill>
                <a:latin typeface="Arial"/>
                <a:ea typeface="Arial"/>
                <a:cs typeface="Arial"/>
              </a:defRPr>
            </a:pPr>
            <a:r>
              <a:t>secteurs "orphelins" de l'UE en 2010</a:t>
            </a:r>
          </a:p>
        </c:rich>
      </c:tx>
      <c:layout>
        <c:manualLayout>
          <c:xMode val="edge"/>
          <c:yMode val="edge"/>
          <c:x val="0.315373208106772"/>
          <c:y val="0.027426921688921"/>
        </c:manualLayout>
      </c:layout>
      <c:overlay val="0"/>
      <c:spPr>
        <a:noFill/>
        <a:ln w="25400">
          <a:noFill/>
        </a:ln>
      </c:spPr>
    </c:title>
    <c:autoTitleDeleted val="0"/>
    <c:view3D>
      <c:rotX val="20"/>
      <c:rotY val="130"/>
      <c:rAngAx val="0"/>
      <c:perspective val="0"/>
    </c:view3D>
    <c:floor>
      <c:thickness val="0"/>
    </c:floor>
    <c:sideWall>
      <c:thickness val="0"/>
    </c:sideWall>
    <c:backWall>
      <c:thickness val="0"/>
    </c:backWall>
    <c:plotArea>
      <c:layout>
        <c:manualLayout>
          <c:layoutTarget val="inner"/>
          <c:xMode val="edge"/>
          <c:yMode val="edge"/>
          <c:x val="0.0642609985170539"/>
          <c:y val="0.29736557199567"/>
          <c:w val="0.714780029658922"/>
          <c:h val="0.496571634788885"/>
        </c:manualLayout>
      </c:layout>
      <c:pie3DChart>
        <c:varyColors val="1"/>
        <c:ser>
          <c:idx val="0"/>
          <c:order val="0"/>
          <c:spPr>
            <a:solidFill>
              <a:srgbClr val="9999FF"/>
            </a:solidFill>
            <a:ln w="12700">
              <a:solidFill>
                <a:srgbClr val="000000"/>
              </a:solidFill>
              <a:prstDash val="solid"/>
            </a:ln>
          </c:spPr>
          <c:dPt>
            <c:idx val="1"/>
            <c:bubble3D val="0"/>
            <c:spPr>
              <a:solidFill>
                <a:srgbClr val="993366"/>
              </a:solidFill>
              <a:ln w="12700">
                <a:solidFill>
                  <a:srgbClr val="000000"/>
                </a:solidFill>
                <a:prstDash val="solid"/>
              </a:ln>
            </c:spPr>
          </c:dPt>
          <c:dPt>
            <c:idx val="2"/>
            <c:bubble3D val="0"/>
            <c:explosion val="13"/>
            <c:spPr>
              <a:solidFill>
                <a:srgbClr val="FFFF00"/>
              </a:solidFill>
              <a:ln w="12700">
                <a:solidFill>
                  <a:srgbClr val="000000"/>
                </a:solidFill>
                <a:prstDash val="solid"/>
              </a:ln>
            </c:spPr>
          </c:dPt>
          <c:dPt>
            <c:idx val="3"/>
            <c:bubble3D val="0"/>
            <c:explosion val="25"/>
            <c:spPr>
              <a:solidFill>
                <a:srgbClr val="0000D4"/>
              </a:solidFill>
              <a:ln w="12700">
                <a:solidFill>
                  <a:srgbClr val="000000"/>
                </a:solidFill>
                <a:prstDash val="solid"/>
              </a:ln>
            </c:spPr>
          </c:dPt>
          <c:dPt>
            <c:idx val="4"/>
            <c:bubble3D val="0"/>
            <c:spPr>
              <a:solidFill>
                <a:srgbClr val="FFCC99"/>
              </a:solidFill>
              <a:ln w="12700">
                <a:solidFill>
                  <a:srgbClr val="000000"/>
                </a:solidFill>
                <a:prstDash val="solid"/>
              </a:ln>
            </c:spPr>
          </c:dPt>
          <c:dLbls>
            <c:dLbl>
              <c:idx val="0"/>
              <c:layout>
                <c:manualLayout>
                  <c:xMode val="edge"/>
                  <c:yMode val="edge"/>
                  <c:x val="0.67622343054869"/>
                  <c:y val="0.744857452183327"/>
                </c:manualLayout>
              </c:layout>
              <c:tx>
                <c:rich>
                  <a:bodyPr/>
                  <a:lstStyle/>
                  <a:p>
                    <a:pPr>
                      <a:defRPr sz="1200" b="0" i="0" u="none" strike="noStrike" baseline="0">
                        <a:solidFill>
                          <a:srgbClr val="000000"/>
                        </a:solidFill>
                        <a:latin typeface="Arial"/>
                        <a:ea typeface="Arial"/>
                        <a:cs typeface="Arial"/>
                      </a:defRPr>
                    </a:pPr>
                    <a:r>
                      <a:t>PAIX
1%</a:t>
                    </a:r>
                  </a:p>
                </c:rich>
              </c:tx>
              <c:spPr>
                <a:noFill/>
                <a:ln w="25400">
                  <a:noFill/>
                </a:ln>
              </c:spPr>
              <c:dLblPos val="bestFit"/>
              <c:showLegendKey val="0"/>
              <c:showVal val="0"/>
              <c:showCatName val="0"/>
              <c:showSerName val="0"/>
              <c:showPercent val="0"/>
              <c:showBubbleSize val="0"/>
            </c:dLbl>
            <c:dLbl>
              <c:idx val="1"/>
              <c:tx>
                <c:rich>
                  <a:bodyPr/>
                  <a:lstStyle/>
                  <a:p>
                    <a:pPr>
                      <a:defRPr sz="1200" b="0" i="0" u="none" strike="noStrike" baseline="0">
                        <a:solidFill>
                          <a:srgbClr val="000000"/>
                        </a:solidFill>
                        <a:latin typeface="Arial"/>
                        <a:ea typeface="Arial"/>
                        <a:cs typeface="Arial"/>
                      </a:defRPr>
                    </a:pPr>
                    <a:r>
                      <a:t>INFRA
21%</a:t>
                    </a:r>
                  </a:p>
                </c:rich>
              </c:tx>
              <c:spPr>
                <a:noFill/>
                <a:ln w="25400">
                  <a:noFill/>
                </a:ln>
              </c:spPr>
              <c:showLegendKey val="0"/>
              <c:showVal val="0"/>
              <c:showCatName val="0"/>
              <c:showSerName val="0"/>
              <c:showPercent val="0"/>
              <c:showBubbleSize val="0"/>
            </c:dLbl>
            <c:dLbl>
              <c:idx val="2"/>
              <c:layout>
                <c:manualLayout>
                  <c:xMode val="edge"/>
                  <c:yMode val="edge"/>
                  <c:x val="0.221453287197232"/>
                  <c:y val="0.835799350415013"/>
                </c:manualLayout>
              </c:layout>
              <c:tx>
                <c:rich>
                  <a:bodyPr/>
                  <a:lstStyle/>
                  <a:p>
                    <a:pPr>
                      <a:defRPr sz="1200" b="0" i="0" u="none" strike="noStrike" baseline="0">
                        <a:solidFill>
                          <a:srgbClr val="000000"/>
                        </a:solidFill>
                        <a:latin typeface="Arial"/>
                        <a:ea typeface="Arial"/>
                        <a:cs typeface="Arial"/>
                      </a:defRPr>
                    </a:pPr>
                    <a:r>
                      <a:t>SOC
0%</a:t>
                    </a:r>
                  </a:p>
                </c:rich>
              </c:tx>
              <c:spPr>
                <a:noFill/>
                <a:ln w="25400">
                  <a:noFill/>
                </a:ln>
              </c:spPr>
              <c:dLblPos val="bestFit"/>
              <c:showLegendKey val="0"/>
              <c:showVal val="0"/>
              <c:showCatName val="0"/>
              <c:showSerName val="0"/>
              <c:showPercent val="0"/>
              <c:showBubbleSize val="0"/>
            </c:dLbl>
            <c:dLbl>
              <c:idx val="3"/>
              <c:tx>
                <c:rich>
                  <a:bodyPr/>
                  <a:lstStyle/>
                  <a:p>
                    <a:pPr>
                      <a:defRPr sz="1200" b="0" i="0" u="none" strike="noStrike" baseline="0">
                        <a:solidFill>
                          <a:srgbClr val="000000"/>
                        </a:solidFill>
                        <a:latin typeface="Arial"/>
                        <a:ea typeface="Arial"/>
                        <a:cs typeface="Arial"/>
                      </a:defRPr>
                    </a:pPr>
                    <a:r>
                      <a:t>ENV
5%</a:t>
                    </a:r>
                  </a:p>
                </c:rich>
              </c:tx>
              <c:spPr>
                <a:noFill/>
                <a:ln w="25400">
                  <a:noFill/>
                </a:ln>
              </c:spPr>
              <c:showLegendKey val="0"/>
              <c:showVal val="0"/>
              <c:showCatName val="0"/>
              <c:showSerName val="0"/>
              <c:showPercent val="0"/>
              <c:showBubbleSize val="0"/>
            </c:dLbl>
            <c:numFmt formatCode="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 SI 2010'!$A$43:$A$46,' SI 2010'!$A$48)</c:f>
              <c:strCache>
                <c:ptCount val="5"/>
                <c:pt idx="0">
                  <c:v>processus de paix</c:v>
                </c:pt>
                <c:pt idx="1">
                  <c:v>infrastructures</c:v>
                </c:pt>
                <c:pt idx="2">
                  <c:v>protection sociale</c:v>
                </c:pt>
                <c:pt idx="3">
                  <c:v>environnement</c:v>
                </c:pt>
                <c:pt idx="4">
                  <c:v>autres</c:v>
                </c:pt>
              </c:strCache>
            </c:strRef>
          </c:cat>
          <c:val>
            <c:numRef>
              <c:f>(' SI 2010'!$C$43:$C$46,' SI 2010'!$C$48)</c:f>
              <c:numCache>
                <c:formatCode>#,##0</c:formatCode>
                <c:ptCount val="5"/>
                <c:pt idx="0">
                  <c:v>2600.0</c:v>
                </c:pt>
                <c:pt idx="1">
                  <c:v>43500.0</c:v>
                </c:pt>
                <c:pt idx="2">
                  <c:v>0.0</c:v>
                </c:pt>
                <c:pt idx="3">
                  <c:v>9500.0</c:v>
                </c:pt>
                <c:pt idx="4">
                  <c:v>156250.0</c:v>
                </c:pt>
              </c:numCache>
            </c:numRef>
          </c:val>
        </c:ser>
        <c:dLbls>
          <c:showLegendKey val="0"/>
          <c:showVal val="0"/>
          <c:showCatName val="1"/>
          <c:showSerName val="0"/>
          <c:showPercent val="1"/>
          <c:showBubbleSize val="0"/>
          <c:showLeaderLines val="1"/>
        </c:dLbls>
      </c:pie3DChart>
      <c:spPr>
        <a:noFill/>
        <a:ln w="25400">
          <a:noFill/>
        </a:ln>
      </c:spPr>
    </c:plotArea>
    <c:legend>
      <c:legendPos val="r"/>
      <c:layout>
        <c:manualLayout>
          <c:xMode val="edge"/>
          <c:yMode val="edge"/>
          <c:x val="0.833415719228868"/>
          <c:y val="0.799711295561169"/>
          <c:w val="0.151260504201681"/>
          <c:h val="0.17466618549260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0.984251969" l="0.787401575" r="0.787401575" t="0.984251969" header="0.4921259845" footer="0.4921259845"/>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a:t>division du travail UE : décaissements 2011</a:t>
            </a:r>
          </a:p>
        </c:rich>
      </c:tx>
      <c:layout>
        <c:manualLayout>
          <c:xMode val="edge"/>
          <c:yMode val="edge"/>
          <c:x val="0.345668050524541"/>
          <c:y val="0.027574321413184"/>
        </c:manualLayout>
      </c:layout>
      <c:overlay val="0"/>
      <c:spPr>
        <a:noFill/>
        <a:ln w="25400">
          <a:noFill/>
        </a:ln>
      </c:spPr>
    </c:title>
    <c:autoTitleDeleted val="0"/>
    <c:view3D>
      <c:rotX val="15"/>
      <c:rotY val="320"/>
      <c:rAngAx val="0"/>
      <c:perspective val="0"/>
    </c:view3D>
    <c:floor>
      <c:thickness val="0"/>
    </c:floor>
    <c:sideWall>
      <c:thickness val="0"/>
    </c:sideWall>
    <c:backWall>
      <c:thickness val="0"/>
    </c:backWall>
    <c:plotArea>
      <c:layout>
        <c:manualLayout>
          <c:layoutTarget val="inner"/>
          <c:xMode val="edge"/>
          <c:yMode val="edge"/>
          <c:x val="0.246380418990896"/>
          <c:y val="0.408444635932788"/>
          <c:w val="0.592048469515437"/>
          <c:h val="0.43946574752262"/>
        </c:manualLayout>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FCF305"/>
                  </a:gs>
                  <a:gs pos="100000">
                    <a:srgbClr val="0000D4"/>
                  </a:gs>
                </a:gsLst>
                <a:path path="rect">
                  <a:fillToRect l="50000" t="50000" r="50000" b="50000"/>
                </a:path>
              </a:gradFill>
              <a:ln w="12700">
                <a:solidFill>
                  <a:srgbClr val="000000"/>
                </a:solidFill>
                <a:prstDash val="solid"/>
              </a:ln>
            </c:spPr>
          </c:dPt>
          <c:dPt>
            <c:idx val="1"/>
            <c:bubble3D val="0"/>
            <c:spPr>
              <a:solidFill>
                <a:srgbClr val="993366"/>
              </a:solidFill>
              <a:ln w="12700">
                <a:solidFill>
                  <a:srgbClr val="000000"/>
                </a:solidFill>
                <a:prstDash val="solid"/>
              </a:ln>
            </c:spPr>
          </c:dPt>
          <c:dPt>
            <c:idx val="2"/>
            <c:bubble3D val="0"/>
            <c:spPr>
              <a:gradFill rotWithShape="0">
                <a:gsLst>
                  <a:gs pos="0">
                    <a:srgbClr val="0000D4"/>
                  </a:gs>
                  <a:gs pos="100000">
                    <a:srgbClr val="F20884"/>
                  </a:gs>
                </a:gsLst>
                <a:lin ang="0" scaled="1"/>
              </a:gradFill>
              <a:ln w="12700">
                <a:solidFill>
                  <a:srgbClr val="000000"/>
                </a:solidFill>
                <a:prstDash val="solid"/>
              </a:ln>
            </c:spPr>
          </c:dPt>
          <c:dPt>
            <c:idx val="3"/>
            <c:bubble3D val="0"/>
            <c:spPr>
              <a:gradFill rotWithShape="0">
                <a:gsLst>
                  <a:gs pos="0">
                    <a:srgbClr val="00ABEA"/>
                  </a:gs>
                  <a:gs pos="100000">
                    <a:srgbClr val="FFFFFF"/>
                  </a:gs>
                </a:gsLst>
                <a:lin ang="5400000" scaled="1"/>
              </a:gradFill>
              <a:ln w="12700">
                <a:solidFill>
                  <a:srgbClr val="000000"/>
                </a:solidFill>
                <a:prstDash val="solid"/>
              </a:ln>
            </c:spPr>
          </c:dPt>
          <c:dPt>
            <c:idx val="4"/>
            <c:bubble3D val="0"/>
            <c:spPr>
              <a:gradFill rotWithShape="0">
                <a:gsLst>
                  <a:gs pos="0">
                    <a:srgbClr val="4D0808"/>
                  </a:gs>
                  <a:gs pos="30000">
                    <a:srgbClr val="FF0300"/>
                  </a:gs>
                  <a:gs pos="55000">
                    <a:srgbClr val="FF7A00"/>
                  </a:gs>
                  <a:gs pos="100000">
                    <a:srgbClr val="FFF200"/>
                  </a:gs>
                </a:gsLst>
                <a:lin ang="5400000" scaled="1"/>
              </a:gradFill>
              <a:ln w="12700">
                <a:solidFill>
                  <a:srgbClr val="000000"/>
                </a:solidFill>
                <a:prstDash val="solid"/>
              </a:ln>
            </c:spPr>
          </c:dPt>
          <c:dPt>
            <c:idx val="5"/>
            <c:bubble3D val="0"/>
            <c:spPr>
              <a:gradFill rotWithShape="0">
                <a:gsLst>
                  <a:gs pos="0">
                    <a:srgbClr val="339966"/>
                  </a:gs>
                  <a:gs pos="100000">
                    <a:srgbClr val="DD0806"/>
                  </a:gs>
                </a:gsLst>
                <a:lin ang="0" scaled="1"/>
              </a:gradFill>
              <a:ln w="12700">
                <a:solidFill>
                  <a:srgbClr val="000000"/>
                </a:solidFill>
                <a:prstDash val="solid"/>
              </a:ln>
            </c:spPr>
          </c:dPt>
          <c:dPt>
            <c:idx val="6"/>
            <c:bubble3D val="0"/>
            <c:spPr>
              <a:gradFill rotWithShape="0">
                <a:gsLst>
                  <a:gs pos="0">
                    <a:srgbClr val="0066CC"/>
                  </a:gs>
                  <a:gs pos="100000">
                    <a:srgbClr val="FFFFFF"/>
                  </a:gs>
                </a:gsLst>
                <a:lin ang="5400000" scaled="1"/>
              </a:gradFill>
              <a:ln w="12700">
                <a:solidFill>
                  <a:srgbClr val="000000"/>
                </a:solidFill>
                <a:prstDash val="solid"/>
              </a:ln>
            </c:spPr>
          </c:dPt>
          <c:dPt>
            <c:idx val="7"/>
            <c:bubble3D val="0"/>
            <c:spPr>
              <a:gradFill rotWithShape="0">
                <a:gsLst>
                  <a:gs pos="0">
                    <a:srgbClr val="DD0806"/>
                  </a:gs>
                  <a:gs pos="50000">
                    <a:srgbClr val="FCF305"/>
                  </a:gs>
                  <a:gs pos="100000">
                    <a:srgbClr val="DD0806"/>
                  </a:gs>
                </a:gsLst>
                <a:lin ang="0" scaled="1"/>
              </a:gradFill>
              <a:ln w="12700">
                <a:solidFill>
                  <a:srgbClr val="000000"/>
                </a:solidFill>
                <a:prstDash val="solid"/>
              </a:ln>
            </c:spPr>
          </c:dPt>
          <c:dPt>
            <c:idx val="8"/>
            <c:bubble3D val="0"/>
            <c:spPr>
              <a:gradFill rotWithShape="0">
                <a:gsLst>
                  <a:gs pos="0">
                    <a:srgbClr val="000000"/>
                  </a:gs>
                  <a:gs pos="100000">
                    <a:srgbClr val="DD0806"/>
                  </a:gs>
                </a:gsLst>
                <a:lin ang="18900000" scaled="1"/>
              </a:gradFill>
              <a:ln w="12700">
                <a:solidFill>
                  <a:srgbClr val="000000"/>
                </a:solidFill>
                <a:prstDash val="solid"/>
              </a:ln>
            </c:spPr>
          </c:dPt>
          <c:dPt>
            <c:idx val="9"/>
            <c:bubble3D val="0"/>
            <c:spPr>
              <a:solidFill>
                <a:srgbClr val="FFCC99"/>
              </a:solidFill>
              <a:ln w="12700">
                <a:solidFill>
                  <a:srgbClr val="000000"/>
                </a:solidFill>
                <a:prstDash val="solid"/>
              </a:ln>
            </c:spPr>
          </c:dPt>
          <c:dLbls>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eparator>
</c:separator>
            <c:showLeaderLines val="1"/>
          </c:dLbls>
          <c:cat>
            <c:strRef>
              <c:f>' SI 2011'!$BC$5:$BC$14</c:f>
              <c:strCache>
                <c:ptCount val="10"/>
                <c:pt idx="0">
                  <c:v>COMM. EUR.</c:v>
                </c:pt>
                <c:pt idx="1">
                  <c:v>FRANCE (SCAC)</c:v>
                </c:pt>
                <c:pt idx="2">
                  <c:v>AFD</c:v>
                </c:pt>
                <c:pt idx="3">
                  <c:v>PAYS BAS</c:v>
                </c:pt>
                <c:pt idx="4">
                  <c:v>ALLEMAGNE</c:v>
                </c:pt>
                <c:pt idx="5">
                  <c:v>ITALIE</c:v>
                </c:pt>
                <c:pt idx="6">
                  <c:v>LUXEMBOURG</c:v>
                </c:pt>
                <c:pt idx="7">
                  <c:v>ESPAGNE</c:v>
                </c:pt>
                <c:pt idx="8">
                  <c:v>BELGIQUE</c:v>
                </c:pt>
                <c:pt idx="9">
                  <c:v>AUTRICHE</c:v>
                </c:pt>
              </c:strCache>
            </c:strRef>
          </c:cat>
          <c:val>
            <c:numRef>
              <c:f>' SI 2011'!$CB$5:$CB$14</c:f>
              <c:numCache>
                <c:formatCode>#,##0</c:formatCode>
                <c:ptCount val="10"/>
                <c:pt idx="0">
                  <c:v>76295.0</c:v>
                </c:pt>
                <c:pt idx="1">
                  <c:v>0.0</c:v>
                </c:pt>
                <c:pt idx="2">
                  <c:v>0.0</c:v>
                </c:pt>
                <c:pt idx="3">
                  <c:v>33720.0</c:v>
                </c:pt>
                <c:pt idx="4">
                  <c:v>30500.0</c:v>
                </c:pt>
                <c:pt idx="5">
                  <c:v>1692.0</c:v>
                </c:pt>
                <c:pt idx="6">
                  <c:v>9519.0</c:v>
                </c:pt>
                <c:pt idx="7">
                  <c:v>4650.0</c:v>
                </c:pt>
                <c:pt idx="8">
                  <c:v>6732.0</c:v>
                </c:pt>
                <c:pt idx="9">
                  <c:v>0.0</c:v>
                </c:pt>
              </c:numCache>
            </c:numRef>
          </c:val>
        </c:ser>
        <c:dLbls>
          <c:showLegendKey val="0"/>
          <c:showVal val="1"/>
          <c:showCatName val="1"/>
          <c:showSerName val="0"/>
          <c:showPercent val="1"/>
          <c:showBubbleSize val="0"/>
          <c:separator>
</c:separator>
          <c:showLeaderLines val="1"/>
        </c:dLbls>
      </c:pie3DChart>
      <c:spPr>
        <a:noFill/>
        <a:ln w="25400">
          <a:noFill/>
        </a:ln>
      </c:spPr>
    </c:plotArea>
    <c:legend>
      <c:legendPos val="t"/>
      <c:layout>
        <c:manualLayout>
          <c:xMode val="edge"/>
          <c:yMode val="edge"/>
          <c:x val="0.872444095605823"/>
          <c:y val="0.013787160706592"/>
          <c:w val="0.103884281141684"/>
          <c:h val="0.346402412753124"/>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1725" b="0" i="0" u="none" strike="noStrike" baseline="0">
          <a:solidFill>
            <a:srgbClr val="000000"/>
          </a:solidFill>
          <a:latin typeface="Arial"/>
          <a:ea typeface="Arial"/>
          <a:cs typeface="Arial"/>
        </a:defRPr>
      </a:pPr>
      <a:endParaRPr lang="en-US"/>
    </a:p>
  </c:txPr>
  <c:printSettings>
    <c:headerFooter alignWithMargins="0">
      <c:oddHeader>&amp;Lgroupe des coopérations UE au Sénégal</c:oddHeader>
      <c:oddFooter>&amp;Lsituation au 22 juillet 2009</c:oddFooter>
    </c:headerFooter>
    <c:pageMargins b="0.984251969" l="0.787401575" r="0.787401575"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e-DE"/>
              <a:t>division du travail UE : décaissements 2011</a:t>
            </a:r>
          </a:p>
        </c:rich>
      </c:tx>
      <c:layout>
        <c:manualLayout>
          <c:xMode val="edge"/>
          <c:yMode val="edge"/>
          <c:x val="0.341149188353517"/>
          <c:y val="0.0293255481894314"/>
        </c:manualLayout>
      </c:layout>
      <c:overlay val="0"/>
      <c:spPr>
        <a:noFill/>
        <a:ln w="25400">
          <a:noFill/>
        </a:ln>
      </c:spPr>
    </c:title>
    <c:autoTitleDeleted val="0"/>
    <c:plotArea>
      <c:layout>
        <c:manualLayout>
          <c:layoutTarget val="inner"/>
          <c:xMode val="edge"/>
          <c:yMode val="edge"/>
          <c:x val="0.170059263076527"/>
          <c:y val="0.117302192757726"/>
          <c:w val="0.728678175727905"/>
          <c:h val="0.682307754540771"/>
        </c:manualLayout>
      </c:layout>
      <c:barChart>
        <c:barDir val="col"/>
        <c:grouping val="stacked"/>
        <c:varyColors val="0"/>
        <c:ser>
          <c:idx val="0"/>
          <c:order val="0"/>
          <c:spPr>
            <a:solidFill>
              <a:srgbClr val="9999FF"/>
            </a:solidFill>
            <a:ln w="12700">
              <a:solidFill>
                <a:srgbClr val="000000"/>
              </a:solidFill>
              <a:prstDash val="solid"/>
            </a:ln>
          </c:spPr>
          <c:invertIfNegative val="0"/>
          <c:dPt>
            <c:idx val="0"/>
            <c:invertIfNegative val="0"/>
            <c:bubble3D val="0"/>
            <c:spPr>
              <a:gradFill rotWithShape="0">
                <a:gsLst>
                  <a:gs pos="0">
                    <a:srgbClr val="FCF305"/>
                  </a:gs>
                  <a:gs pos="100000">
                    <a:srgbClr val="0000D4"/>
                  </a:gs>
                </a:gsLst>
                <a:path path="rect">
                  <a:fillToRect l="50000" t="50000" r="50000" b="50000"/>
                </a:path>
              </a:gradFill>
              <a:ln w="12700">
                <a:solidFill>
                  <a:srgbClr val="000000"/>
                </a:solidFill>
                <a:prstDash val="solid"/>
              </a:ln>
            </c:spPr>
          </c:dPt>
          <c:dPt>
            <c:idx val="2"/>
            <c:invertIfNegative val="0"/>
            <c:bubble3D val="0"/>
            <c:spPr>
              <a:gradFill rotWithShape="0">
                <a:gsLst>
                  <a:gs pos="0">
                    <a:srgbClr val="0000D4"/>
                  </a:gs>
                  <a:gs pos="100000">
                    <a:srgbClr val="F20884"/>
                  </a:gs>
                </a:gsLst>
                <a:lin ang="0" scaled="1"/>
              </a:gradFill>
              <a:ln w="12700">
                <a:solidFill>
                  <a:srgbClr val="000000"/>
                </a:solidFill>
                <a:prstDash val="solid"/>
              </a:ln>
            </c:spPr>
          </c:dPt>
          <c:dPt>
            <c:idx val="3"/>
            <c:invertIfNegative val="0"/>
            <c:bubble3D val="0"/>
            <c:spPr>
              <a:gradFill rotWithShape="0">
                <a:gsLst>
                  <a:gs pos="0">
                    <a:srgbClr val="00ABEA"/>
                  </a:gs>
                  <a:gs pos="100000">
                    <a:srgbClr val="FFFFFF"/>
                  </a:gs>
                </a:gsLst>
                <a:lin ang="5400000" scaled="1"/>
              </a:gradFill>
              <a:ln w="12700">
                <a:solidFill>
                  <a:srgbClr val="000000"/>
                </a:solidFill>
                <a:prstDash val="solid"/>
              </a:ln>
            </c:spPr>
          </c:dPt>
          <c:dPt>
            <c:idx val="4"/>
            <c:invertIfNegative val="0"/>
            <c:bubble3D val="0"/>
            <c:spPr>
              <a:gradFill rotWithShape="0">
                <a:gsLst>
                  <a:gs pos="0">
                    <a:srgbClr val="4D0808"/>
                  </a:gs>
                  <a:gs pos="30000">
                    <a:srgbClr val="FF0300"/>
                  </a:gs>
                  <a:gs pos="55000">
                    <a:srgbClr val="FF7A00"/>
                  </a:gs>
                  <a:gs pos="100000">
                    <a:srgbClr val="FFF200"/>
                  </a:gs>
                </a:gsLst>
                <a:lin ang="5400000" scaled="1"/>
              </a:gradFill>
              <a:ln w="12700">
                <a:solidFill>
                  <a:srgbClr val="000000"/>
                </a:solidFill>
                <a:prstDash val="solid"/>
              </a:ln>
            </c:spPr>
          </c:dPt>
          <c:dPt>
            <c:idx val="5"/>
            <c:invertIfNegative val="0"/>
            <c:bubble3D val="0"/>
            <c:spPr>
              <a:gradFill rotWithShape="0">
                <a:gsLst>
                  <a:gs pos="0">
                    <a:srgbClr val="339966"/>
                  </a:gs>
                  <a:gs pos="100000">
                    <a:srgbClr val="DD0806"/>
                  </a:gs>
                </a:gsLst>
                <a:lin ang="0" scaled="1"/>
              </a:gradFill>
              <a:ln w="12700">
                <a:solidFill>
                  <a:srgbClr val="000000"/>
                </a:solidFill>
                <a:prstDash val="solid"/>
              </a:ln>
            </c:spPr>
          </c:dPt>
          <c:dPt>
            <c:idx val="6"/>
            <c:invertIfNegative val="0"/>
            <c:bubble3D val="0"/>
            <c:spPr>
              <a:gradFill rotWithShape="0">
                <a:gsLst>
                  <a:gs pos="0">
                    <a:srgbClr val="0066CC"/>
                  </a:gs>
                  <a:gs pos="100000">
                    <a:srgbClr val="FFFFFF"/>
                  </a:gs>
                </a:gsLst>
                <a:lin ang="5400000" scaled="1"/>
              </a:gradFill>
              <a:ln w="12700">
                <a:solidFill>
                  <a:srgbClr val="000000"/>
                </a:solidFill>
                <a:prstDash val="solid"/>
              </a:ln>
            </c:spPr>
          </c:dPt>
          <c:dPt>
            <c:idx val="7"/>
            <c:invertIfNegative val="0"/>
            <c:bubble3D val="0"/>
            <c:spPr>
              <a:gradFill rotWithShape="0">
                <a:gsLst>
                  <a:gs pos="0">
                    <a:srgbClr val="DD0806"/>
                  </a:gs>
                  <a:gs pos="50000">
                    <a:srgbClr val="FCF305"/>
                  </a:gs>
                  <a:gs pos="100000">
                    <a:srgbClr val="DD0806"/>
                  </a:gs>
                </a:gsLst>
                <a:lin ang="5400000" scaled="1"/>
              </a:gradFill>
              <a:ln w="12700">
                <a:solidFill>
                  <a:srgbClr val="000000"/>
                </a:solidFill>
                <a:prstDash val="solid"/>
              </a:ln>
            </c:spPr>
          </c:dPt>
          <c:dPt>
            <c:idx val="8"/>
            <c:invertIfNegative val="0"/>
            <c:bubble3D val="0"/>
            <c:spPr>
              <a:gradFill rotWithShape="0">
                <a:gsLst>
                  <a:gs pos="0">
                    <a:srgbClr val="DD0806"/>
                  </a:gs>
                  <a:gs pos="100000">
                    <a:srgbClr val="000000"/>
                  </a:gs>
                </a:gsLst>
                <a:lin ang="0" scaled="1"/>
              </a:gradFill>
              <a:ln w="12700">
                <a:solidFill>
                  <a:srgbClr val="000000"/>
                </a:solidFill>
                <a:prstDash val="solid"/>
              </a:ln>
            </c:spPr>
          </c:dPt>
          <c:dPt>
            <c:idx val="9"/>
            <c:invertIfNegative val="0"/>
            <c:bubble3D val="0"/>
            <c:spPr>
              <a:solidFill>
                <a:srgbClr val="FFCC99"/>
              </a:solidFill>
              <a:ln w="12700">
                <a:solidFill>
                  <a:srgbClr val="000000"/>
                </a:solidFill>
                <a:prstDash val="solid"/>
              </a:ln>
            </c:spPr>
          </c:dPt>
          <c:dLbls>
            <c:dLbl>
              <c:idx val="0"/>
              <c:layout>
                <c:manualLayout>
                  <c:x val="0.00106042524489682"/>
                  <c:y val="-0.342457958749594"/>
                </c:manualLayout>
              </c:layout>
              <c:dLblPos val="ctr"/>
              <c:showLegendKey val="0"/>
              <c:showVal val="1"/>
              <c:showCatName val="0"/>
              <c:showSerName val="0"/>
              <c:showPercent val="0"/>
              <c:showBubbleSize val="0"/>
            </c:dLbl>
            <c:dLbl>
              <c:idx val="1"/>
              <c:layout>
                <c:manualLayout>
                  <c:x val="0.00236657412812881"/>
                  <c:y val="-0.0314654516888617"/>
                </c:manualLayout>
              </c:layout>
              <c:dLblPos val="ctr"/>
              <c:showLegendKey val="0"/>
              <c:showVal val="1"/>
              <c:showCatName val="0"/>
              <c:showSerName val="0"/>
              <c:showPercent val="0"/>
              <c:showBubbleSize val="0"/>
            </c:dLbl>
            <c:dLbl>
              <c:idx val="2"/>
              <c:layout>
                <c:manualLayout>
                  <c:x val="0.000614439453924025"/>
                  <c:y val="-0.0314654516888617"/>
                </c:manualLayout>
              </c:layout>
              <c:dLblPos val="ctr"/>
              <c:showLegendKey val="0"/>
              <c:showVal val="1"/>
              <c:showCatName val="0"/>
              <c:showSerName val="0"/>
              <c:showPercent val="0"/>
              <c:showBubbleSize val="0"/>
            </c:dLbl>
            <c:dLbl>
              <c:idx val="3"/>
              <c:layout>
                <c:manualLayout>
                  <c:x val="0.00095733222460145"/>
                  <c:y val="-0.151936138888465"/>
                </c:manualLayout>
              </c:layout>
              <c:dLblPos val="ctr"/>
              <c:showLegendKey val="0"/>
              <c:showVal val="1"/>
              <c:showCatName val="0"/>
              <c:showSerName val="0"/>
              <c:showPercent val="0"/>
              <c:showBubbleSize val="0"/>
            </c:dLbl>
            <c:dLbl>
              <c:idx val="4"/>
              <c:layout>
                <c:manualLayout>
                  <c:x val="0.00126652195132426"/>
                  <c:y val="-0.150456480654703"/>
                </c:manualLayout>
              </c:layout>
              <c:dLblPos val="ctr"/>
              <c:showLegendKey val="0"/>
              <c:showVal val="1"/>
              <c:showCatName val="0"/>
              <c:showSerName val="0"/>
              <c:showPercent val="0"/>
              <c:showBubbleSize val="0"/>
            </c:dLbl>
            <c:dLbl>
              <c:idx val="5"/>
              <c:layout>
                <c:manualLayout>
                  <c:x val="-0.000836957314997097"/>
                  <c:y val="-0.0367820206161333"/>
                </c:manualLayout>
              </c:layout>
              <c:dLblPos val="ctr"/>
              <c:showLegendKey val="0"/>
              <c:showVal val="1"/>
              <c:showCatName val="0"/>
              <c:showSerName val="0"/>
              <c:showPercent val="0"/>
              <c:showBubbleSize val="0"/>
            </c:dLbl>
            <c:dLbl>
              <c:idx val="6"/>
              <c:layout>
                <c:manualLayout>
                  <c:x val="0.00256421901311709"/>
                  <c:y val="-0.0716290585665618"/>
                </c:manualLayout>
              </c:layout>
              <c:dLblPos val="ctr"/>
              <c:showLegendKey val="0"/>
              <c:showVal val="1"/>
              <c:showCatName val="0"/>
              <c:showSerName val="0"/>
              <c:showPercent val="0"/>
              <c:showBubbleSize val="0"/>
            </c:dLbl>
            <c:dLbl>
              <c:idx val="7"/>
              <c:layout>
                <c:manualLayout>
                  <c:x val="0.000812084338912298"/>
                  <c:y val="-0.0451197465598032"/>
                </c:manualLayout>
              </c:layout>
              <c:dLblPos val="ctr"/>
              <c:showLegendKey val="0"/>
              <c:showVal val="1"/>
              <c:showCatName val="0"/>
              <c:showSerName val="0"/>
              <c:showPercent val="0"/>
              <c:showBubbleSize val="0"/>
            </c:dLbl>
            <c:dLbl>
              <c:idx val="8"/>
              <c:layout>
                <c:manualLayout>
                  <c:x val="-0.000940050335292491"/>
                  <c:y val="-0.0626431259774897"/>
                </c:manualLayout>
              </c:layout>
              <c:dLblPos val="ctr"/>
              <c:showLegendKey val="0"/>
              <c:showVal val="1"/>
              <c:showCatName val="0"/>
              <c:showSerName val="0"/>
              <c:showPercent val="0"/>
              <c:showBubbleSize val="0"/>
            </c:dLbl>
            <c:dLbl>
              <c:idx val="9"/>
              <c:layout>
                <c:manualLayout>
                  <c:x val="-0.00134377291528162"/>
                  <c:y val="-0.0373305613267479"/>
                </c:manualLayout>
              </c:layout>
              <c:dLblPos val="ctr"/>
              <c:showLegendKey val="0"/>
              <c:showVal val="1"/>
              <c:showCatName val="0"/>
              <c:showSerName val="0"/>
              <c:showPercent val="0"/>
              <c:showBubbleSize val="0"/>
            </c:dLbl>
            <c:spPr>
              <a:noFill/>
              <a:ln w="25400">
                <a:noFill/>
              </a:ln>
            </c:spPr>
            <c:txPr>
              <a:bodyPr/>
              <a:lstStyle/>
              <a:p>
                <a:pPr>
                  <a:defRPr sz="9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 SI 2011'!$BC$5:$BC$14</c:f>
              <c:strCache>
                <c:ptCount val="10"/>
                <c:pt idx="0">
                  <c:v>COMM. EUR.</c:v>
                </c:pt>
                <c:pt idx="1">
                  <c:v>FRANCE (SCAC)</c:v>
                </c:pt>
                <c:pt idx="2">
                  <c:v>AFD</c:v>
                </c:pt>
                <c:pt idx="3">
                  <c:v>PAYS BAS</c:v>
                </c:pt>
                <c:pt idx="4">
                  <c:v>ALLEMAGNE</c:v>
                </c:pt>
                <c:pt idx="5">
                  <c:v>ITALIE</c:v>
                </c:pt>
                <c:pt idx="6">
                  <c:v>LUXEMBOURG</c:v>
                </c:pt>
                <c:pt idx="7">
                  <c:v>ESPAGNE</c:v>
                </c:pt>
                <c:pt idx="8">
                  <c:v>BELGIQUE</c:v>
                </c:pt>
                <c:pt idx="9">
                  <c:v>AUTRICHE</c:v>
                </c:pt>
              </c:strCache>
            </c:strRef>
          </c:cat>
          <c:val>
            <c:numRef>
              <c:f>' SI 2011'!$CB$5:$CB$14</c:f>
              <c:numCache>
                <c:formatCode>#,##0</c:formatCode>
                <c:ptCount val="10"/>
                <c:pt idx="0">
                  <c:v>76295.0</c:v>
                </c:pt>
                <c:pt idx="1">
                  <c:v>0.0</c:v>
                </c:pt>
                <c:pt idx="2">
                  <c:v>0.0</c:v>
                </c:pt>
                <c:pt idx="3">
                  <c:v>33720.0</c:v>
                </c:pt>
                <c:pt idx="4">
                  <c:v>30500.0</c:v>
                </c:pt>
                <c:pt idx="5">
                  <c:v>1692.0</c:v>
                </c:pt>
                <c:pt idx="6">
                  <c:v>9519.0</c:v>
                </c:pt>
                <c:pt idx="7">
                  <c:v>4650.0</c:v>
                </c:pt>
                <c:pt idx="8">
                  <c:v>6732.0</c:v>
                </c:pt>
                <c:pt idx="9">
                  <c:v>0.0</c:v>
                </c:pt>
              </c:numCache>
            </c:numRef>
          </c:val>
        </c:ser>
        <c:dLbls>
          <c:showLegendKey val="0"/>
          <c:showVal val="1"/>
          <c:showCatName val="0"/>
          <c:showSerName val="0"/>
          <c:showPercent val="0"/>
          <c:showBubbleSize val="0"/>
        </c:dLbls>
        <c:gapWidth val="150"/>
        <c:overlap val="100"/>
        <c:axId val="823153128"/>
        <c:axId val="823925400"/>
      </c:barChart>
      <c:catAx>
        <c:axId val="823153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1440000" vert="horz"/>
          <a:lstStyle/>
          <a:p>
            <a:pPr>
              <a:defRPr sz="875" b="0" i="0" u="none" strike="noStrike" baseline="0">
                <a:solidFill>
                  <a:srgbClr val="000000"/>
                </a:solidFill>
                <a:latin typeface="Arial"/>
                <a:ea typeface="Arial"/>
                <a:cs typeface="Arial"/>
              </a:defRPr>
            </a:pPr>
            <a:endParaRPr lang="en-US"/>
          </a:p>
        </c:txPr>
        <c:crossAx val="823925400"/>
        <c:crosses val="autoZero"/>
        <c:auto val="0"/>
        <c:lblAlgn val="ctr"/>
        <c:lblOffset val="100"/>
        <c:tickLblSkip val="1"/>
        <c:tickMarkSkip val="1"/>
        <c:noMultiLvlLbl val="0"/>
      </c:catAx>
      <c:valAx>
        <c:axId val="82392540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23153128"/>
        <c:crosses val="autoZero"/>
        <c:crossBetween val="between"/>
      </c:valAx>
      <c:spPr>
        <a:solidFill>
          <a:srgbClr val="FFCC99"/>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525" b="0" i="0" u="none" strike="noStrike" baseline="0">
          <a:solidFill>
            <a:srgbClr val="000000"/>
          </a:solidFill>
          <a:latin typeface="Arial"/>
          <a:ea typeface="Arial"/>
          <a:cs typeface="Arial"/>
        </a:defRPr>
      </a:pPr>
      <a:endParaRPr lang="en-US"/>
    </a:p>
  </c:txPr>
  <c:printSettings>
    <c:headerFooter alignWithMargins="0">
      <c:oddHeader>&amp;Lgroupe des coopérations UE au Sénégal</c:oddHeader>
      <c:oddFooter>&amp;Lsituation au 22 juillet 2009</c:oddFooter>
    </c:headerFooter>
    <c:pageMargins b="0.984251969" l="0.787401575" r="0.787401575" t="0.984251969" header="0.4921259845" footer="0.492125984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t>division du travail : taux de concentration des trois principaux domaines d'intervention (2011)</a:t>
            </a:r>
          </a:p>
        </c:rich>
      </c:tx>
      <c:layout>
        <c:manualLayout>
          <c:xMode val="edge"/>
          <c:yMode val="edge"/>
          <c:x val="0.157472257045779"/>
          <c:y val="0.0272983272953086"/>
        </c:manualLayout>
      </c:layout>
      <c:overlay val="0"/>
      <c:spPr>
        <a:noFill/>
        <a:ln w="25400">
          <a:noFill/>
        </a:ln>
      </c:spPr>
    </c:title>
    <c:autoTitleDeleted val="0"/>
    <c:plotArea>
      <c:layout>
        <c:manualLayout>
          <c:layoutTarget val="inner"/>
          <c:xMode val="edge"/>
          <c:yMode val="edge"/>
          <c:x val="0.132608216459603"/>
          <c:y val="0.109193309181234"/>
          <c:w val="0.831909357945793"/>
          <c:h val="0.812526683025068"/>
        </c:manualLayout>
      </c:layout>
      <c:barChart>
        <c:barDir val="bar"/>
        <c:grouping val="stacked"/>
        <c:varyColors val="0"/>
        <c:ser>
          <c:idx val="0"/>
          <c:order val="0"/>
          <c:spPr>
            <a:solidFill>
              <a:srgbClr val="9999FF"/>
            </a:solidFill>
            <a:ln w="12700">
              <a:solidFill>
                <a:srgbClr val="000000"/>
              </a:solidFill>
              <a:prstDash val="solid"/>
            </a:ln>
          </c:spPr>
          <c:invertIfNegative val="0"/>
          <c:dPt>
            <c:idx val="0"/>
            <c:invertIfNegative val="0"/>
            <c:bubble3D val="0"/>
            <c:spPr>
              <a:gradFill rotWithShape="0">
                <a:gsLst>
                  <a:gs pos="0">
                    <a:srgbClr val="FCF305"/>
                  </a:gs>
                  <a:gs pos="100000">
                    <a:srgbClr val="0000D4"/>
                  </a:gs>
                </a:gsLst>
                <a:path path="rect">
                  <a:fillToRect l="50000" t="50000" r="50000" b="50000"/>
                </a:path>
              </a:gradFill>
              <a:ln w="12700">
                <a:solidFill>
                  <a:srgbClr val="000000"/>
                </a:solidFill>
                <a:prstDash val="solid"/>
              </a:ln>
            </c:spPr>
          </c:dPt>
          <c:dPt>
            <c:idx val="2"/>
            <c:invertIfNegative val="0"/>
            <c:bubble3D val="0"/>
            <c:spPr>
              <a:gradFill rotWithShape="0">
                <a:gsLst>
                  <a:gs pos="0">
                    <a:srgbClr val="3366FF"/>
                  </a:gs>
                  <a:gs pos="100000">
                    <a:srgbClr val="DD0806"/>
                  </a:gs>
                </a:gsLst>
                <a:lin ang="0" scaled="1"/>
              </a:gradFill>
              <a:ln w="12700">
                <a:solidFill>
                  <a:srgbClr val="000000"/>
                </a:solidFill>
                <a:prstDash val="solid"/>
              </a:ln>
            </c:spPr>
          </c:dPt>
          <c:dPt>
            <c:idx val="3"/>
            <c:invertIfNegative val="0"/>
            <c:bubble3D val="0"/>
            <c:spPr>
              <a:gradFill rotWithShape="0">
                <a:gsLst>
                  <a:gs pos="0">
                    <a:srgbClr val="00ABEA"/>
                  </a:gs>
                  <a:gs pos="100000">
                    <a:srgbClr val="FFFFFF"/>
                  </a:gs>
                </a:gsLst>
                <a:lin ang="5400000" scaled="1"/>
              </a:gradFill>
              <a:ln w="12700">
                <a:solidFill>
                  <a:srgbClr val="000000"/>
                </a:solidFill>
                <a:prstDash val="solid"/>
              </a:ln>
            </c:spPr>
          </c:dPt>
          <c:dPt>
            <c:idx val="4"/>
            <c:invertIfNegative val="0"/>
            <c:bubble3D val="0"/>
            <c:spPr>
              <a:gradFill rotWithShape="0">
                <a:gsLst>
                  <a:gs pos="0">
                    <a:srgbClr val="4D0808"/>
                  </a:gs>
                  <a:gs pos="30000">
                    <a:srgbClr val="FF0300"/>
                  </a:gs>
                  <a:gs pos="55000">
                    <a:srgbClr val="FF7A00"/>
                  </a:gs>
                  <a:gs pos="100000">
                    <a:srgbClr val="FFF200"/>
                  </a:gs>
                </a:gsLst>
                <a:lin ang="5400000" scaled="1"/>
              </a:gradFill>
              <a:ln w="12700">
                <a:solidFill>
                  <a:srgbClr val="000000"/>
                </a:solidFill>
                <a:prstDash val="solid"/>
              </a:ln>
            </c:spPr>
          </c:dPt>
          <c:dPt>
            <c:idx val="5"/>
            <c:invertIfNegative val="0"/>
            <c:bubble3D val="0"/>
            <c:spPr>
              <a:gradFill rotWithShape="0">
                <a:gsLst>
                  <a:gs pos="0">
                    <a:srgbClr val="006411"/>
                  </a:gs>
                  <a:gs pos="100000">
                    <a:srgbClr val="DD0806"/>
                  </a:gs>
                </a:gsLst>
                <a:lin ang="0" scaled="1"/>
              </a:gradFill>
              <a:ln w="12700">
                <a:solidFill>
                  <a:srgbClr val="000000"/>
                </a:solidFill>
                <a:prstDash val="solid"/>
              </a:ln>
            </c:spPr>
          </c:dPt>
          <c:dPt>
            <c:idx val="6"/>
            <c:invertIfNegative val="0"/>
            <c:bubble3D val="0"/>
            <c:spPr>
              <a:gradFill rotWithShape="0">
                <a:gsLst>
                  <a:gs pos="0">
                    <a:srgbClr val="FFFFFF"/>
                  </a:gs>
                  <a:gs pos="100000">
                    <a:srgbClr val="0000D4"/>
                  </a:gs>
                </a:gsLst>
                <a:lin ang="5400000" scaled="1"/>
              </a:gradFill>
              <a:ln w="12700">
                <a:solidFill>
                  <a:srgbClr val="000000"/>
                </a:solidFill>
                <a:prstDash val="solid"/>
              </a:ln>
            </c:spPr>
          </c:dPt>
          <c:dPt>
            <c:idx val="7"/>
            <c:invertIfNegative val="0"/>
            <c:bubble3D val="0"/>
            <c:spPr>
              <a:gradFill rotWithShape="0">
                <a:gsLst>
                  <a:gs pos="0">
                    <a:srgbClr val="DD0806"/>
                  </a:gs>
                  <a:gs pos="50000">
                    <a:srgbClr val="FCF305"/>
                  </a:gs>
                  <a:gs pos="100000">
                    <a:srgbClr val="DD0806"/>
                  </a:gs>
                </a:gsLst>
                <a:lin ang="5400000" scaled="1"/>
              </a:gradFill>
              <a:ln w="12700">
                <a:solidFill>
                  <a:srgbClr val="000000"/>
                </a:solidFill>
                <a:prstDash val="solid"/>
              </a:ln>
            </c:spPr>
          </c:dPt>
          <c:dPt>
            <c:idx val="8"/>
            <c:invertIfNegative val="0"/>
            <c:bubble3D val="0"/>
            <c:spPr>
              <a:gradFill rotWithShape="0">
                <a:gsLst>
                  <a:gs pos="0">
                    <a:srgbClr val="000000"/>
                  </a:gs>
                  <a:gs pos="100000">
                    <a:srgbClr val="DD0806"/>
                  </a:gs>
                </a:gsLst>
                <a:lin ang="0" scaled="1"/>
              </a:gradFill>
              <a:ln w="12700">
                <a:solidFill>
                  <a:srgbClr val="000000"/>
                </a:solidFill>
                <a:prstDash val="solid"/>
              </a:ln>
            </c:spPr>
          </c:dPt>
          <c:dPt>
            <c:idx val="9"/>
            <c:invertIfNegative val="0"/>
            <c:bubble3D val="0"/>
            <c:spPr>
              <a:gradFill rotWithShape="0">
                <a:gsLst>
                  <a:gs pos="0">
                    <a:srgbClr val="DD0806"/>
                  </a:gs>
                  <a:gs pos="50000">
                    <a:srgbClr val="FFFFFF"/>
                  </a:gs>
                  <a:gs pos="100000">
                    <a:srgbClr val="DD0806"/>
                  </a:gs>
                </a:gsLst>
                <a:lin ang="5400000" scaled="1"/>
              </a:gradFill>
              <a:ln w="12700">
                <a:solidFill>
                  <a:srgbClr val="000000"/>
                </a:solidFill>
                <a:prstDash val="solid"/>
              </a:ln>
            </c:spPr>
          </c:dPt>
          <c:dLbls>
            <c:dLbl>
              <c:idx val="0"/>
              <c:layout>
                <c:manualLayout>
                  <c:xMode val="edge"/>
                  <c:yMode val="edge"/>
                  <c:x val="0.787361285228895"/>
                  <c:y val="0.852671281988757"/>
                </c:manualLayout>
              </c:layout>
              <c:dLblPos val="ctr"/>
              <c:showLegendKey val="0"/>
              <c:showVal val="1"/>
              <c:showCatName val="0"/>
              <c:showSerName val="0"/>
              <c:showPercent val="0"/>
              <c:showBubbleSize val="0"/>
            </c:dLbl>
            <c:dLbl>
              <c:idx val="2"/>
              <c:delete val="1"/>
            </c:dLbl>
            <c:dLbl>
              <c:idx val="3"/>
              <c:layout>
                <c:manualLayout>
                  <c:xMode val="edge"/>
                  <c:yMode val="edge"/>
                  <c:x val="0.82672934949034"/>
                  <c:y val="0.610197904248075"/>
                </c:manualLayout>
              </c:layout>
              <c:dLblPos val="ctr"/>
              <c:showLegendKey val="0"/>
              <c:showVal val="1"/>
              <c:showCatName val="0"/>
              <c:showSerName val="0"/>
              <c:showPercent val="0"/>
              <c:showBubbleSize val="0"/>
            </c:dLbl>
            <c:dLbl>
              <c:idx val="4"/>
              <c:layout>
                <c:manualLayout>
                  <c:xMode val="edge"/>
                  <c:yMode val="edge"/>
                  <c:x val="0.63714104002075"/>
                  <c:y val="0.531514490279244"/>
                </c:manualLayout>
              </c:layout>
              <c:dLblPos val="ctr"/>
              <c:showLegendKey val="0"/>
              <c:showVal val="1"/>
              <c:showCatName val="0"/>
              <c:showSerName val="0"/>
              <c:showPercent val="0"/>
              <c:showBubbleSize val="0"/>
            </c:dLbl>
            <c:dLbl>
              <c:idx val="5"/>
              <c:layout>
                <c:manualLayout>
                  <c:xMode val="edge"/>
                  <c:yMode val="edge"/>
                  <c:x val="0.65164506369602"/>
                  <c:y val="0.452831076310413"/>
                </c:manualLayout>
              </c:layout>
              <c:dLblPos val="ctr"/>
              <c:showLegendKey val="0"/>
              <c:showVal val="1"/>
              <c:showCatName val="0"/>
              <c:showSerName val="0"/>
              <c:showPercent val="0"/>
              <c:showBubbleSize val="0"/>
            </c:dLbl>
            <c:dLbl>
              <c:idx val="6"/>
              <c:layout>
                <c:manualLayout>
                  <c:xMode val="edge"/>
                  <c:yMode val="edge"/>
                  <c:x val="0.768713254789263"/>
                  <c:y val="0.366118742548845"/>
                </c:manualLayout>
              </c:layout>
              <c:dLblPos val="ctr"/>
              <c:showLegendKey val="0"/>
              <c:showVal val="1"/>
              <c:showCatName val="0"/>
              <c:showSerName val="0"/>
              <c:showPercent val="0"/>
              <c:showBubbleSize val="0"/>
            </c:dLbl>
            <c:dLbl>
              <c:idx val="7"/>
              <c:layout>
                <c:manualLayout>
                  <c:xMode val="edge"/>
                  <c:yMode val="edge"/>
                  <c:x val="0.778037270009079"/>
                  <c:y val="0.289041112538562"/>
                </c:manualLayout>
              </c:layout>
              <c:dLblPos val="ctr"/>
              <c:showLegendKey val="0"/>
              <c:showVal val="1"/>
              <c:showCatName val="0"/>
              <c:showSerName val="0"/>
              <c:showPercent val="0"/>
              <c:showBubbleSize val="0"/>
            </c:dLbl>
            <c:dLbl>
              <c:idx val="8"/>
              <c:layout>
                <c:manualLayout>
                  <c:xMode val="edge"/>
                  <c:yMode val="edge"/>
                  <c:x val="0.758353237878357"/>
                  <c:y val="0.207146130652636"/>
                </c:manualLayout>
              </c:layout>
              <c:dLblPos val="ctr"/>
              <c:showLegendKey val="0"/>
              <c:showVal val="1"/>
              <c:showCatName val="0"/>
              <c:showSerName val="0"/>
              <c:showPercent val="0"/>
              <c:showBubbleSize val="0"/>
            </c:dLbl>
            <c:dLbl>
              <c:idx val="9"/>
              <c:layout>
                <c:manualLayout>
                  <c:xMode val="edge"/>
                  <c:yMode val="edge"/>
                  <c:x val="0.49313680495915"/>
                  <c:y val="0.122039580849615"/>
                </c:manualLayout>
              </c:layout>
              <c:dLblPos val="ctr"/>
              <c:showLegendKey val="0"/>
              <c:showVal val="1"/>
              <c:showCatName val="0"/>
              <c:showSerName val="0"/>
              <c:showPercent val="0"/>
              <c:showBubbleSize val="0"/>
            </c:dLbl>
            <c:spPr>
              <a:noFill/>
              <a:ln w="25400">
                <a:noFill/>
              </a:ln>
            </c:spPr>
            <c:txPr>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 SI 2011'!$CD$5:$CD$14</c:f>
              <c:strCache>
                <c:ptCount val="10"/>
                <c:pt idx="0">
                  <c:v>COMM. EUR.</c:v>
                </c:pt>
                <c:pt idx="1">
                  <c:v>FRANCE (SCAC)</c:v>
                </c:pt>
                <c:pt idx="2">
                  <c:v>AFD</c:v>
                </c:pt>
                <c:pt idx="3">
                  <c:v>PAYS BAS</c:v>
                </c:pt>
                <c:pt idx="4">
                  <c:v>ALLEMAGNE</c:v>
                </c:pt>
                <c:pt idx="5">
                  <c:v>ITALIE</c:v>
                </c:pt>
                <c:pt idx="6">
                  <c:v>LUXEMBOURG</c:v>
                </c:pt>
                <c:pt idx="7">
                  <c:v>ESPAGNE</c:v>
                </c:pt>
                <c:pt idx="8">
                  <c:v>BELGIQUE</c:v>
                </c:pt>
                <c:pt idx="9">
                  <c:v>AUTRICHE</c:v>
                </c:pt>
              </c:strCache>
            </c:strRef>
          </c:cat>
          <c:val>
            <c:numRef>
              <c:f>' SI 2011'!$CF$5:$CF$14</c:f>
              <c:numCache>
                <c:formatCode>General</c:formatCode>
                <c:ptCount val="10"/>
                <c:pt idx="0" formatCode="0%">
                  <c:v>0.94501605609804</c:v>
                </c:pt>
                <c:pt idx="2" formatCode="0%">
                  <c:v>0.0</c:v>
                </c:pt>
                <c:pt idx="3" formatCode="0%">
                  <c:v>0.981613285883748</c:v>
                </c:pt>
                <c:pt idx="4" formatCode="0%">
                  <c:v>0.727868852459016</c:v>
                </c:pt>
                <c:pt idx="5" formatCode="0%">
                  <c:v>0.471040189125295</c:v>
                </c:pt>
                <c:pt idx="6" formatCode="0%">
                  <c:v>0.909654375459607</c:v>
                </c:pt>
                <c:pt idx="7" formatCode="0%">
                  <c:v>0.924731182795699</c:v>
                </c:pt>
                <c:pt idx="8" formatCode="0%">
                  <c:v>0.895127748068925</c:v>
                </c:pt>
                <c:pt idx="9" formatCode="0%">
                  <c:v>0.0</c:v>
                </c:pt>
              </c:numCache>
            </c:numRef>
          </c:val>
        </c:ser>
        <c:dLbls>
          <c:showLegendKey val="0"/>
          <c:showVal val="1"/>
          <c:showCatName val="0"/>
          <c:showSerName val="0"/>
          <c:showPercent val="0"/>
          <c:showBubbleSize val="0"/>
        </c:dLbls>
        <c:gapWidth val="150"/>
        <c:overlap val="100"/>
        <c:axId val="364974584"/>
        <c:axId val="364977848"/>
      </c:barChart>
      <c:catAx>
        <c:axId val="36497458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364977848"/>
        <c:crosses val="autoZero"/>
        <c:auto val="1"/>
        <c:lblAlgn val="ctr"/>
        <c:lblOffset val="100"/>
        <c:tickLblSkip val="1"/>
        <c:tickMarkSkip val="1"/>
        <c:noMultiLvlLbl val="0"/>
      </c:catAx>
      <c:valAx>
        <c:axId val="364977848"/>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364974584"/>
        <c:crosses val="autoZero"/>
        <c:crossBetween val="between"/>
      </c:valAx>
      <c:spPr>
        <a:solidFill>
          <a:srgbClr val="CCCC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oddHeader>&amp;Lgroupe des coopérations UE au Sénégal</c:oddHeader>
      <c:oddFooter>&amp;Lsituation au 22 juillet 2009</c:oddFooter>
    </c:headerFooter>
    <c:pageMargins b="0.984251969" l="0.787401575" r="0.787401575" t="0.984251969" header="0.4921259845" footer="0.492125984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a:t>division du travail UE : présence dans domaines d'intervention (2011)</a:t>
            </a:r>
          </a:p>
        </c:rich>
      </c:tx>
      <c:layout>
        <c:manualLayout>
          <c:xMode val="edge"/>
          <c:yMode val="edge"/>
          <c:x val="0.223609086302814"/>
          <c:y val="0.0270808706154547"/>
        </c:manualLayout>
      </c:layout>
      <c:overlay val="0"/>
      <c:spPr>
        <a:noFill/>
        <a:ln w="25400">
          <a:noFill/>
        </a:ln>
      </c:spPr>
    </c:title>
    <c:autoTitleDeleted val="0"/>
    <c:plotArea>
      <c:layout>
        <c:manualLayout>
          <c:layoutTarget val="inner"/>
          <c:xMode val="edge"/>
          <c:yMode val="edge"/>
          <c:x val="0.135205494043562"/>
          <c:y val="0.0812426118463641"/>
          <c:w val="0.835153936284462"/>
          <c:h val="0.85543691297054"/>
        </c:manualLayout>
      </c:layout>
      <c:barChart>
        <c:barDir val="bar"/>
        <c:grouping val="clustered"/>
        <c:varyColors val="0"/>
        <c:ser>
          <c:idx val="0"/>
          <c:order val="0"/>
          <c:spPr>
            <a:solidFill>
              <a:srgbClr val="9999FF"/>
            </a:solidFill>
            <a:ln w="12700">
              <a:solidFill>
                <a:srgbClr val="000000"/>
              </a:solidFill>
              <a:prstDash val="solid"/>
            </a:ln>
          </c:spPr>
          <c:invertIfNegative val="0"/>
          <c:dPt>
            <c:idx val="0"/>
            <c:invertIfNegative val="0"/>
            <c:bubble3D val="0"/>
            <c:spPr>
              <a:gradFill rotWithShape="0">
                <a:gsLst>
                  <a:gs pos="0">
                    <a:srgbClr val="FCF305"/>
                  </a:gs>
                  <a:gs pos="100000">
                    <a:srgbClr val="0000D4"/>
                  </a:gs>
                </a:gsLst>
                <a:path path="rect">
                  <a:fillToRect l="50000" t="50000" r="50000" b="50000"/>
                </a:path>
              </a:gradFill>
              <a:ln w="12700">
                <a:solidFill>
                  <a:srgbClr val="000000"/>
                </a:solidFill>
                <a:prstDash val="solid"/>
              </a:ln>
            </c:spPr>
          </c:dPt>
          <c:dPt>
            <c:idx val="2"/>
            <c:invertIfNegative val="0"/>
            <c:bubble3D val="0"/>
            <c:spPr>
              <a:gradFill rotWithShape="0">
                <a:gsLst>
                  <a:gs pos="0">
                    <a:srgbClr val="0000D4"/>
                  </a:gs>
                  <a:gs pos="100000">
                    <a:srgbClr val="DD0806"/>
                  </a:gs>
                </a:gsLst>
                <a:lin ang="0" scaled="1"/>
              </a:gradFill>
              <a:ln w="12700">
                <a:solidFill>
                  <a:srgbClr val="000000"/>
                </a:solidFill>
                <a:prstDash val="solid"/>
              </a:ln>
            </c:spPr>
          </c:dPt>
          <c:dPt>
            <c:idx val="3"/>
            <c:invertIfNegative val="0"/>
            <c:bubble3D val="0"/>
            <c:spPr>
              <a:gradFill rotWithShape="0">
                <a:gsLst>
                  <a:gs pos="0">
                    <a:srgbClr val="00ABEA"/>
                  </a:gs>
                  <a:gs pos="100000">
                    <a:srgbClr val="FFFFFF"/>
                  </a:gs>
                </a:gsLst>
                <a:lin ang="5400000" scaled="1"/>
              </a:gradFill>
              <a:ln w="12700">
                <a:solidFill>
                  <a:srgbClr val="000000"/>
                </a:solidFill>
                <a:prstDash val="solid"/>
              </a:ln>
            </c:spPr>
          </c:dPt>
          <c:dPt>
            <c:idx val="4"/>
            <c:invertIfNegative val="0"/>
            <c:bubble3D val="0"/>
            <c:spPr>
              <a:gradFill rotWithShape="0">
                <a:gsLst>
                  <a:gs pos="0">
                    <a:srgbClr val="4D0808"/>
                  </a:gs>
                  <a:gs pos="30000">
                    <a:srgbClr val="FF0300"/>
                  </a:gs>
                  <a:gs pos="55000">
                    <a:srgbClr val="FF7A00"/>
                  </a:gs>
                  <a:gs pos="100000">
                    <a:srgbClr val="FFF200"/>
                  </a:gs>
                </a:gsLst>
                <a:lin ang="5400000" scaled="1"/>
              </a:gradFill>
              <a:ln w="12700">
                <a:solidFill>
                  <a:srgbClr val="000000"/>
                </a:solidFill>
                <a:prstDash val="solid"/>
              </a:ln>
            </c:spPr>
          </c:dPt>
          <c:dPt>
            <c:idx val="5"/>
            <c:invertIfNegative val="0"/>
            <c:bubble3D val="0"/>
            <c:spPr>
              <a:gradFill rotWithShape="0">
                <a:gsLst>
                  <a:gs pos="0">
                    <a:srgbClr val="006411"/>
                  </a:gs>
                  <a:gs pos="100000">
                    <a:srgbClr val="DD0806"/>
                  </a:gs>
                </a:gsLst>
                <a:lin ang="0" scaled="1"/>
              </a:gradFill>
              <a:ln w="12700">
                <a:solidFill>
                  <a:srgbClr val="000000"/>
                </a:solidFill>
                <a:prstDash val="solid"/>
              </a:ln>
            </c:spPr>
          </c:dPt>
          <c:dPt>
            <c:idx val="6"/>
            <c:invertIfNegative val="0"/>
            <c:bubble3D val="0"/>
            <c:spPr>
              <a:gradFill rotWithShape="0">
                <a:gsLst>
                  <a:gs pos="0">
                    <a:srgbClr val="FFFFFF"/>
                  </a:gs>
                  <a:gs pos="100000">
                    <a:srgbClr val="0000D4"/>
                  </a:gs>
                </a:gsLst>
                <a:lin ang="5400000" scaled="1"/>
              </a:gradFill>
              <a:ln w="12700">
                <a:solidFill>
                  <a:srgbClr val="000000"/>
                </a:solidFill>
                <a:prstDash val="solid"/>
              </a:ln>
            </c:spPr>
          </c:dPt>
          <c:dPt>
            <c:idx val="7"/>
            <c:invertIfNegative val="0"/>
            <c:bubble3D val="0"/>
            <c:spPr>
              <a:gradFill rotWithShape="0">
                <a:gsLst>
                  <a:gs pos="0">
                    <a:srgbClr val="DD0806"/>
                  </a:gs>
                  <a:gs pos="50000">
                    <a:srgbClr val="FCF305"/>
                  </a:gs>
                  <a:gs pos="100000">
                    <a:srgbClr val="DD0806"/>
                  </a:gs>
                </a:gsLst>
                <a:lin ang="5400000" scaled="1"/>
              </a:gradFill>
              <a:ln w="12700">
                <a:solidFill>
                  <a:srgbClr val="000000"/>
                </a:solidFill>
                <a:prstDash val="solid"/>
              </a:ln>
            </c:spPr>
          </c:dPt>
          <c:dPt>
            <c:idx val="8"/>
            <c:invertIfNegative val="0"/>
            <c:bubble3D val="0"/>
            <c:spPr>
              <a:gradFill rotWithShape="0">
                <a:gsLst>
                  <a:gs pos="0">
                    <a:srgbClr val="000000"/>
                  </a:gs>
                  <a:gs pos="100000">
                    <a:srgbClr val="DD0806"/>
                  </a:gs>
                </a:gsLst>
                <a:lin ang="0" scaled="1"/>
              </a:gradFill>
              <a:ln w="12700">
                <a:solidFill>
                  <a:srgbClr val="000000"/>
                </a:solidFill>
                <a:prstDash val="solid"/>
              </a:ln>
            </c:spPr>
          </c:dPt>
          <c:dPt>
            <c:idx val="9"/>
            <c:invertIfNegative val="0"/>
            <c:bubble3D val="0"/>
            <c:spPr>
              <a:gradFill rotWithShape="0">
                <a:gsLst>
                  <a:gs pos="0">
                    <a:srgbClr val="DD0806"/>
                  </a:gs>
                  <a:gs pos="50000">
                    <a:srgbClr val="FFFFFF"/>
                  </a:gs>
                  <a:gs pos="100000">
                    <a:srgbClr val="DD0806"/>
                  </a:gs>
                </a:gsLst>
                <a:lin ang="5400000" scaled="1"/>
              </a:gradFill>
              <a:ln w="12700">
                <a:solidFill>
                  <a:srgbClr val="000000"/>
                </a:solidFill>
                <a:prstDash val="solid"/>
              </a:ln>
            </c:spPr>
          </c:dPt>
          <c:dLbls>
            <c:spPr>
              <a:noFill/>
              <a:ln w="25400">
                <a:noFill/>
              </a:ln>
            </c:spPr>
            <c:txPr>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 SI 2011'!$CD$5:$CD$14</c:f>
              <c:strCache>
                <c:ptCount val="10"/>
                <c:pt idx="0">
                  <c:v>COMM. EUR.</c:v>
                </c:pt>
                <c:pt idx="1">
                  <c:v>FRANCE (SCAC)</c:v>
                </c:pt>
                <c:pt idx="2">
                  <c:v>AFD</c:v>
                </c:pt>
                <c:pt idx="3">
                  <c:v>PAYS BAS</c:v>
                </c:pt>
                <c:pt idx="4">
                  <c:v>ALLEMAGNE</c:v>
                </c:pt>
                <c:pt idx="5">
                  <c:v>ITALIE</c:v>
                </c:pt>
                <c:pt idx="6">
                  <c:v>LUXEMBOURG</c:v>
                </c:pt>
                <c:pt idx="7">
                  <c:v>ESPAGNE</c:v>
                </c:pt>
                <c:pt idx="8">
                  <c:v>BELGIQUE</c:v>
                </c:pt>
                <c:pt idx="9">
                  <c:v>AUTRICHE</c:v>
                </c:pt>
              </c:strCache>
            </c:strRef>
          </c:cat>
          <c:val>
            <c:numRef>
              <c:f>' SI 2011'!$CE$5:$CE$14</c:f>
              <c:numCache>
                <c:formatCode>General</c:formatCode>
                <c:ptCount val="10"/>
                <c:pt idx="0">
                  <c:v>7.0</c:v>
                </c:pt>
                <c:pt idx="3">
                  <c:v>6.0</c:v>
                </c:pt>
                <c:pt idx="4">
                  <c:v>9.0</c:v>
                </c:pt>
                <c:pt idx="5">
                  <c:v>1.0</c:v>
                </c:pt>
                <c:pt idx="6">
                  <c:v>4.0</c:v>
                </c:pt>
                <c:pt idx="7">
                  <c:v>4.0</c:v>
                </c:pt>
                <c:pt idx="8">
                  <c:v>4.0</c:v>
                </c:pt>
              </c:numCache>
            </c:numRef>
          </c:val>
        </c:ser>
        <c:dLbls>
          <c:showLegendKey val="0"/>
          <c:showVal val="1"/>
          <c:showCatName val="0"/>
          <c:showSerName val="0"/>
          <c:showPercent val="0"/>
          <c:showBubbleSize val="0"/>
        </c:dLbls>
        <c:gapWidth val="150"/>
        <c:axId val="562677464"/>
        <c:axId val="562680760"/>
      </c:barChart>
      <c:catAx>
        <c:axId val="56267746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62680760"/>
        <c:crosses val="autoZero"/>
        <c:auto val="1"/>
        <c:lblAlgn val="ctr"/>
        <c:lblOffset val="100"/>
        <c:tickLblSkip val="1"/>
        <c:tickMarkSkip val="1"/>
        <c:noMultiLvlLbl val="0"/>
      </c:catAx>
      <c:valAx>
        <c:axId val="56268076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562677464"/>
        <c:crosses val="autoZero"/>
        <c:crossBetween val="between"/>
      </c:valAx>
      <c:spPr>
        <a:solidFill>
          <a:srgbClr val="CCCC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oddHeader>&amp;Lgroupe des coopérations de l'UE au Sénégal</c:oddHeader>
      <c:oddFooter>&amp;Lsituation au 22 juillet 2009</c:oddFooter>
    </c:headerFooter>
    <c:pageMargins b="0.984251969" l="0.787401575" r="0.787401575" t="0.984251969" header="0.4921259845" footer="0.4921259845"/>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t>division du travail UE : décaissements 2009</a:t>
            </a:r>
          </a:p>
        </c:rich>
      </c:tx>
      <c:layout>
        <c:manualLayout>
          <c:xMode val="edge"/>
          <c:yMode val="edge"/>
          <c:x val="0.34647112740605"/>
          <c:y val="0.0272873194221509"/>
        </c:manualLayout>
      </c:layout>
      <c:overlay val="0"/>
      <c:spPr>
        <a:noFill/>
        <a:ln w="25400">
          <a:noFill/>
        </a:ln>
      </c:spPr>
    </c:title>
    <c:autoTitleDeleted val="0"/>
    <c:view3D>
      <c:rotX val="20"/>
      <c:rotY val="270"/>
      <c:rAngAx val="0"/>
      <c:perspective val="0"/>
    </c:view3D>
    <c:floor>
      <c:thickness val="0"/>
    </c:floor>
    <c:sideWall>
      <c:thickness val="0"/>
    </c:sideWall>
    <c:backWall>
      <c:thickness val="0"/>
    </c:backWall>
    <c:plotArea>
      <c:layout>
        <c:manualLayout>
          <c:layoutTarget val="inner"/>
          <c:xMode val="edge"/>
          <c:yMode val="edge"/>
          <c:x val="0.173235563703025"/>
          <c:y val="0.308186195826645"/>
          <c:w val="0.72410632447296"/>
          <c:h val="0.603531300160514"/>
        </c:manualLayout>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FCF305"/>
                  </a:gs>
                  <a:gs pos="100000">
                    <a:srgbClr val="0000D4"/>
                  </a:gs>
                </a:gsLst>
                <a:path path="rect">
                  <a:fillToRect l="50000" t="50000" r="50000" b="50000"/>
                </a:path>
              </a:gradFill>
              <a:ln w="12700">
                <a:solidFill>
                  <a:srgbClr val="000000"/>
                </a:solidFill>
                <a:prstDash val="solid"/>
              </a:ln>
            </c:spPr>
          </c:dPt>
          <c:dPt>
            <c:idx val="1"/>
            <c:bubble3D val="0"/>
            <c:spPr>
              <a:solidFill>
                <a:srgbClr val="993366"/>
              </a:solidFill>
              <a:ln w="12700">
                <a:solidFill>
                  <a:srgbClr val="000000"/>
                </a:solidFill>
                <a:prstDash val="solid"/>
              </a:ln>
            </c:spPr>
          </c:dPt>
          <c:dPt>
            <c:idx val="2"/>
            <c:bubble3D val="0"/>
            <c:spPr>
              <a:gradFill rotWithShape="0">
                <a:gsLst>
                  <a:gs pos="0">
                    <a:srgbClr val="0000D4"/>
                  </a:gs>
                  <a:gs pos="100000">
                    <a:srgbClr val="F20884"/>
                  </a:gs>
                </a:gsLst>
                <a:lin ang="0" scaled="1"/>
              </a:gradFill>
              <a:ln w="12700">
                <a:solidFill>
                  <a:srgbClr val="000000"/>
                </a:solidFill>
                <a:prstDash val="solid"/>
              </a:ln>
            </c:spPr>
          </c:dPt>
          <c:dPt>
            <c:idx val="3"/>
            <c:bubble3D val="0"/>
            <c:spPr>
              <a:gradFill rotWithShape="0">
                <a:gsLst>
                  <a:gs pos="0">
                    <a:srgbClr val="00ABEA"/>
                  </a:gs>
                  <a:gs pos="100000">
                    <a:srgbClr val="FFFFFF"/>
                  </a:gs>
                </a:gsLst>
                <a:lin ang="5400000" scaled="1"/>
              </a:gradFill>
              <a:ln w="12700">
                <a:solidFill>
                  <a:srgbClr val="000000"/>
                </a:solidFill>
                <a:prstDash val="solid"/>
              </a:ln>
            </c:spPr>
          </c:dPt>
          <c:dPt>
            <c:idx val="4"/>
            <c:bubble3D val="0"/>
            <c:spPr>
              <a:gradFill rotWithShape="0">
                <a:gsLst>
                  <a:gs pos="0">
                    <a:srgbClr val="FCF305"/>
                  </a:gs>
                  <a:gs pos="100000">
                    <a:srgbClr val="000000"/>
                  </a:gs>
                </a:gsLst>
                <a:lin ang="0" scaled="1"/>
              </a:gradFill>
              <a:ln w="12700">
                <a:solidFill>
                  <a:srgbClr val="000000"/>
                </a:solidFill>
                <a:prstDash val="solid"/>
              </a:ln>
            </c:spPr>
          </c:dPt>
          <c:dPt>
            <c:idx val="5"/>
            <c:bubble3D val="0"/>
            <c:spPr>
              <a:gradFill rotWithShape="0">
                <a:gsLst>
                  <a:gs pos="0">
                    <a:srgbClr val="339966"/>
                  </a:gs>
                  <a:gs pos="100000">
                    <a:srgbClr val="DD0806"/>
                  </a:gs>
                </a:gsLst>
                <a:lin ang="0" scaled="1"/>
              </a:gradFill>
              <a:ln w="12700">
                <a:solidFill>
                  <a:srgbClr val="000000"/>
                </a:solidFill>
                <a:prstDash val="solid"/>
              </a:ln>
            </c:spPr>
          </c:dPt>
          <c:dPt>
            <c:idx val="6"/>
            <c:bubble3D val="0"/>
            <c:explosion val="3"/>
            <c:spPr>
              <a:gradFill rotWithShape="0">
                <a:gsLst>
                  <a:gs pos="0">
                    <a:srgbClr val="FFFFFF"/>
                  </a:gs>
                  <a:gs pos="100000">
                    <a:srgbClr val="0000D4"/>
                  </a:gs>
                </a:gsLst>
                <a:lin ang="5400000" scaled="1"/>
              </a:gradFill>
              <a:ln w="12700">
                <a:solidFill>
                  <a:srgbClr val="000000"/>
                </a:solidFill>
                <a:prstDash val="solid"/>
              </a:ln>
            </c:spPr>
          </c:dPt>
          <c:dPt>
            <c:idx val="7"/>
            <c:bubble3D val="0"/>
            <c:explosion val="11"/>
            <c:spPr>
              <a:gradFill rotWithShape="0">
                <a:gsLst>
                  <a:gs pos="0">
                    <a:srgbClr val="DD0806"/>
                  </a:gs>
                  <a:gs pos="50000">
                    <a:srgbClr val="FCF305"/>
                  </a:gs>
                  <a:gs pos="100000">
                    <a:srgbClr val="DD0806"/>
                  </a:gs>
                </a:gsLst>
                <a:lin ang="5400000" scaled="1"/>
              </a:gradFill>
              <a:ln w="12700">
                <a:solidFill>
                  <a:srgbClr val="000000"/>
                </a:solidFill>
                <a:prstDash val="solid"/>
              </a:ln>
            </c:spPr>
          </c:dPt>
          <c:dPt>
            <c:idx val="8"/>
            <c:bubble3D val="0"/>
            <c:explosion val="16"/>
            <c:spPr>
              <a:gradFill rotWithShape="0">
                <a:gsLst>
                  <a:gs pos="0">
                    <a:srgbClr val="FFF200"/>
                  </a:gs>
                  <a:gs pos="45000">
                    <a:srgbClr val="FF7A00"/>
                  </a:gs>
                  <a:gs pos="70000">
                    <a:srgbClr val="FF0300"/>
                  </a:gs>
                  <a:gs pos="100000">
                    <a:srgbClr val="4D0808"/>
                  </a:gs>
                </a:gsLst>
                <a:path path="rect">
                  <a:fillToRect l="50000" t="50000" r="50000" b="50000"/>
                </a:path>
              </a:gradFill>
              <a:ln w="12700">
                <a:solidFill>
                  <a:srgbClr val="000000"/>
                </a:solidFill>
                <a:prstDash val="solid"/>
              </a:ln>
            </c:spPr>
          </c:dPt>
          <c:dPt>
            <c:idx val="9"/>
            <c:bubble3D val="0"/>
            <c:explosion val="20"/>
            <c:spPr>
              <a:gradFill rotWithShape="0">
                <a:gsLst>
                  <a:gs pos="0">
                    <a:srgbClr val="DD0806"/>
                  </a:gs>
                  <a:gs pos="50000">
                    <a:srgbClr val="FFFFFF"/>
                  </a:gs>
                  <a:gs pos="100000">
                    <a:srgbClr val="DD0806"/>
                  </a:gs>
                </a:gsLst>
                <a:lin ang="5400000" scaled="1"/>
              </a:gradFill>
              <a:ln w="12700">
                <a:solidFill>
                  <a:srgbClr val="000000"/>
                </a:solidFill>
                <a:prstDash val="solid"/>
              </a:ln>
            </c:spPr>
          </c:dPt>
          <c:dLbls>
            <c:dLbl>
              <c:idx val="6"/>
              <c:layout>
                <c:manualLayout>
                  <c:xMode val="edge"/>
                  <c:yMode val="edge"/>
                  <c:x val="0.199816681943171"/>
                  <c:y val="0.845906902086677"/>
                </c:manualLayout>
              </c:layout>
              <c:dLblPos val="bestFit"/>
              <c:showLegendKey val="0"/>
              <c:showVal val="1"/>
              <c:showCatName val="1"/>
              <c:showSerName val="0"/>
              <c:showPercent val="1"/>
              <c:showBubbleSize val="0"/>
              <c:separator>
</c:separator>
            </c:dLbl>
            <c:dLbl>
              <c:idx val="7"/>
              <c:layout>
                <c:manualLayout>
                  <c:xMode val="edge"/>
                  <c:yMode val="edge"/>
                  <c:x val="0.140238313473877"/>
                  <c:y val="0.804173354735152"/>
                </c:manualLayout>
              </c:layout>
              <c:dLblPos val="bestFit"/>
              <c:showLegendKey val="0"/>
              <c:showVal val="1"/>
              <c:showCatName val="1"/>
              <c:showSerName val="0"/>
              <c:showPercent val="1"/>
              <c:showBubbleSize val="0"/>
              <c:separator>
</c:separator>
            </c:dLbl>
            <c:dLbl>
              <c:idx val="8"/>
              <c:layout>
                <c:manualLayout>
                  <c:xMode val="edge"/>
                  <c:yMode val="edge"/>
                  <c:x val="0.0678276810265811"/>
                  <c:y val="0.736757624398074"/>
                </c:manualLayout>
              </c:layout>
              <c:dLblPos val="bestFit"/>
              <c:showLegendKey val="0"/>
              <c:showVal val="1"/>
              <c:showCatName val="1"/>
              <c:showSerName val="0"/>
              <c:showPercent val="1"/>
              <c:showBubbleSize val="0"/>
              <c:separator>
</c:separator>
            </c:dLbl>
            <c:dLbl>
              <c:idx val="9"/>
              <c:layout>
                <c:manualLayout>
                  <c:xMode val="edge"/>
                  <c:yMode val="edge"/>
                  <c:x val="0.0357470210815765"/>
                  <c:y val="0.597110754414125"/>
                </c:manualLayout>
              </c:layout>
              <c:dLblPos val="bestFit"/>
              <c:showLegendKey val="0"/>
              <c:showVal val="1"/>
              <c:showCatName val="1"/>
              <c:showSerName val="0"/>
              <c:showPercent val="1"/>
              <c:showBubbleSize val="0"/>
              <c:separator>
</c:separator>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eparator>
</c:separator>
            <c:showLeaderLines val="1"/>
          </c:dLbls>
          <c:cat>
            <c:strRef>
              <c:f>' SI 2009'!$BC$5:$BC$14</c:f>
              <c:strCache>
                <c:ptCount val="10"/>
                <c:pt idx="0">
                  <c:v>COMM. EUR.</c:v>
                </c:pt>
                <c:pt idx="1">
                  <c:v>FRANCE (SCAC)</c:v>
                </c:pt>
                <c:pt idx="2">
                  <c:v>AFD</c:v>
                </c:pt>
                <c:pt idx="3">
                  <c:v>PAYS BAS</c:v>
                </c:pt>
                <c:pt idx="4">
                  <c:v>ALLEMAGNE</c:v>
                </c:pt>
                <c:pt idx="5">
                  <c:v>ITALIE</c:v>
                </c:pt>
                <c:pt idx="6">
                  <c:v>LUXEMBOURG</c:v>
                </c:pt>
                <c:pt idx="7">
                  <c:v>ESPAGNE</c:v>
                </c:pt>
                <c:pt idx="8">
                  <c:v>BELGIQUE</c:v>
                </c:pt>
                <c:pt idx="9">
                  <c:v>AUTRICHE</c:v>
                </c:pt>
              </c:strCache>
            </c:strRef>
          </c:cat>
          <c:val>
            <c:numRef>
              <c:f>' SI 2009'!$CB$5:$CB$14</c:f>
              <c:numCache>
                <c:formatCode>#,##0</c:formatCode>
                <c:ptCount val="10"/>
                <c:pt idx="0">
                  <c:v>99948.0</c:v>
                </c:pt>
                <c:pt idx="1">
                  <c:v>0.0</c:v>
                </c:pt>
                <c:pt idx="2">
                  <c:v>44374.0</c:v>
                </c:pt>
                <c:pt idx="3">
                  <c:v>31740.0</c:v>
                </c:pt>
                <c:pt idx="4">
                  <c:v>20300.0</c:v>
                </c:pt>
                <c:pt idx="5">
                  <c:v>19717.0</c:v>
                </c:pt>
                <c:pt idx="6">
                  <c:v>13692.0</c:v>
                </c:pt>
                <c:pt idx="7">
                  <c:v>6060.0</c:v>
                </c:pt>
                <c:pt idx="8">
                  <c:v>8188.0</c:v>
                </c:pt>
                <c:pt idx="9">
                  <c:v>1500.0</c:v>
                </c:pt>
              </c:numCache>
            </c:numRef>
          </c:val>
        </c:ser>
        <c:dLbls>
          <c:showLegendKey val="0"/>
          <c:showVal val="1"/>
          <c:showCatName val="1"/>
          <c:showSerName val="0"/>
          <c:showPercent val="1"/>
          <c:showBubbleSize val="0"/>
          <c:separator>
</c:separator>
          <c:showLeaderLines val="1"/>
        </c:dLbls>
      </c:pie3DChart>
      <c:spPr>
        <a:noFill/>
        <a:ln w="25400">
          <a:noFill/>
        </a:ln>
      </c:spPr>
    </c:plotArea>
    <c:legend>
      <c:legendPos val="r"/>
      <c:layout>
        <c:manualLayout>
          <c:xMode val="edge"/>
          <c:yMode val="edge"/>
          <c:x val="0.892758936755271"/>
          <c:y val="0.0128410914927769"/>
          <c:w val="0.103574702108158"/>
          <c:h val="0.322632423756019"/>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1800" b="0" i="0" u="none" strike="noStrike" baseline="0">
          <a:solidFill>
            <a:srgbClr val="000000"/>
          </a:solidFill>
          <a:latin typeface="Arial"/>
          <a:ea typeface="Arial"/>
          <a:cs typeface="Arial"/>
        </a:defRPr>
      </a:pPr>
      <a:endParaRPr lang="en-US"/>
    </a:p>
  </c:txPr>
  <c:printSettings>
    <c:headerFooter alignWithMargins="0">
      <c:oddHeader>&amp;Lgroupe des coopérations des états membres de l'UE au Sénégal&amp;Rdivision du travail</c:oddHeader>
      <c:oddFooter>&amp;Lsituation au 24 juillet 2009&amp;Rgraphe # 1</c:oddFooter>
    </c:headerFooter>
    <c:pageMargins b="0.984251969" l="0.787401575" r="0.787401575"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t>division du travail UE : décaissements 2009</a:t>
            </a:r>
          </a:p>
        </c:rich>
      </c:tx>
      <c:layout>
        <c:manualLayout>
          <c:xMode val="edge"/>
          <c:yMode val="edge"/>
          <c:x val="0.341589482445484"/>
          <c:y val="0.0265584655108816"/>
        </c:manualLayout>
      </c:layout>
      <c:overlay val="0"/>
      <c:spPr>
        <a:noFill/>
        <a:ln w="25400">
          <a:noFill/>
        </a:ln>
      </c:spPr>
    </c:title>
    <c:autoTitleDeleted val="0"/>
    <c:plotArea>
      <c:layout>
        <c:manualLayout>
          <c:layoutTarget val="inner"/>
          <c:xMode val="edge"/>
          <c:yMode val="edge"/>
          <c:x val="0.176470699390265"/>
          <c:y val="0.0944300995942457"/>
          <c:w val="0.722394675866583"/>
          <c:h val="0.743637034304685"/>
        </c:manualLayout>
      </c:layout>
      <c:barChart>
        <c:barDir val="col"/>
        <c:grouping val="stacked"/>
        <c:varyColors val="0"/>
        <c:ser>
          <c:idx val="0"/>
          <c:order val="0"/>
          <c:spPr>
            <a:solidFill>
              <a:srgbClr val="9999FF"/>
            </a:solidFill>
            <a:ln w="12700">
              <a:solidFill>
                <a:srgbClr val="000000"/>
              </a:solidFill>
              <a:prstDash val="solid"/>
            </a:ln>
          </c:spPr>
          <c:invertIfNegative val="0"/>
          <c:dPt>
            <c:idx val="0"/>
            <c:invertIfNegative val="0"/>
            <c:bubble3D val="0"/>
            <c:spPr>
              <a:gradFill rotWithShape="0">
                <a:gsLst>
                  <a:gs pos="0">
                    <a:srgbClr val="FCF305"/>
                  </a:gs>
                  <a:gs pos="100000">
                    <a:srgbClr val="0000D4"/>
                  </a:gs>
                </a:gsLst>
                <a:path path="rect">
                  <a:fillToRect l="50000" t="50000" r="50000" b="50000"/>
                </a:path>
              </a:gradFill>
              <a:ln w="12700">
                <a:solidFill>
                  <a:srgbClr val="000000"/>
                </a:solidFill>
                <a:prstDash val="solid"/>
              </a:ln>
            </c:spPr>
          </c:dPt>
          <c:dPt>
            <c:idx val="2"/>
            <c:invertIfNegative val="0"/>
            <c:bubble3D val="0"/>
            <c:spPr>
              <a:gradFill rotWithShape="0">
                <a:gsLst>
                  <a:gs pos="0">
                    <a:srgbClr val="0000D4"/>
                  </a:gs>
                  <a:gs pos="100000">
                    <a:srgbClr val="F20884"/>
                  </a:gs>
                </a:gsLst>
                <a:lin ang="0" scaled="1"/>
              </a:gradFill>
              <a:ln w="12700">
                <a:solidFill>
                  <a:srgbClr val="000000"/>
                </a:solidFill>
                <a:prstDash val="solid"/>
              </a:ln>
            </c:spPr>
          </c:dPt>
          <c:dPt>
            <c:idx val="3"/>
            <c:invertIfNegative val="0"/>
            <c:bubble3D val="0"/>
            <c:spPr>
              <a:gradFill rotWithShape="0">
                <a:gsLst>
                  <a:gs pos="0">
                    <a:srgbClr val="00ABEA"/>
                  </a:gs>
                  <a:gs pos="100000">
                    <a:srgbClr val="FFFFFF"/>
                  </a:gs>
                </a:gsLst>
                <a:lin ang="5400000" scaled="1"/>
              </a:gradFill>
              <a:ln w="12700">
                <a:solidFill>
                  <a:srgbClr val="000000"/>
                </a:solidFill>
                <a:prstDash val="solid"/>
              </a:ln>
            </c:spPr>
          </c:dPt>
          <c:dPt>
            <c:idx val="4"/>
            <c:invertIfNegative val="0"/>
            <c:bubble3D val="0"/>
            <c:spPr>
              <a:gradFill rotWithShape="0">
                <a:gsLst>
                  <a:gs pos="0">
                    <a:srgbClr val="4D0808"/>
                  </a:gs>
                  <a:gs pos="30000">
                    <a:srgbClr val="FF0300"/>
                  </a:gs>
                  <a:gs pos="55000">
                    <a:srgbClr val="FF7A00"/>
                  </a:gs>
                  <a:gs pos="100000">
                    <a:srgbClr val="FFF200"/>
                  </a:gs>
                </a:gsLst>
                <a:lin ang="5400000" scaled="1"/>
              </a:gradFill>
              <a:ln w="12700">
                <a:solidFill>
                  <a:srgbClr val="000000"/>
                </a:solidFill>
                <a:prstDash val="solid"/>
              </a:ln>
            </c:spPr>
          </c:dPt>
          <c:dPt>
            <c:idx val="5"/>
            <c:invertIfNegative val="0"/>
            <c:bubble3D val="0"/>
            <c:spPr>
              <a:gradFill rotWithShape="0">
                <a:gsLst>
                  <a:gs pos="0">
                    <a:srgbClr val="339966"/>
                  </a:gs>
                  <a:gs pos="100000">
                    <a:srgbClr val="DD0806"/>
                  </a:gs>
                </a:gsLst>
                <a:lin ang="0" scaled="1"/>
              </a:gradFill>
              <a:ln w="12700">
                <a:solidFill>
                  <a:srgbClr val="000000"/>
                </a:solidFill>
                <a:prstDash val="solid"/>
              </a:ln>
            </c:spPr>
          </c:dPt>
          <c:dPt>
            <c:idx val="6"/>
            <c:invertIfNegative val="0"/>
            <c:bubble3D val="0"/>
            <c:spPr>
              <a:gradFill rotWithShape="0">
                <a:gsLst>
                  <a:gs pos="0">
                    <a:srgbClr val="0066CC"/>
                  </a:gs>
                  <a:gs pos="100000">
                    <a:srgbClr val="FFFFFF"/>
                  </a:gs>
                </a:gsLst>
                <a:lin ang="5400000" scaled="1"/>
              </a:gradFill>
              <a:ln w="12700">
                <a:solidFill>
                  <a:srgbClr val="000000"/>
                </a:solidFill>
                <a:prstDash val="solid"/>
              </a:ln>
            </c:spPr>
          </c:dPt>
          <c:dPt>
            <c:idx val="7"/>
            <c:invertIfNegative val="0"/>
            <c:bubble3D val="0"/>
            <c:spPr>
              <a:gradFill rotWithShape="0">
                <a:gsLst>
                  <a:gs pos="0">
                    <a:srgbClr val="DD0806"/>
                  </a:gs>
                  <a:gs pos="50000">
                    <a:srgbClr val="FCF305"/>
                  </a:gs>
                  <a:gs pos="100000">
                    <a:srgbClr val="DD0806"/>
                  </a:gs>
                </a:gsLst>
                <a:lin ang="5400000" scaled="1"/>
              </a:gradFill>
              <a:ln w="12700">
                <a:solidFill>
                  <a:srgbClr val="000000"/>
                </a:solidFill>
                <a:prstDash val="solid"/>
              </a:ln>
            </c:spPr>
          </c:dPt>
          <c:dPt>
            <c:idx val="8"/>
            <c:invertIfNegative val="0"/>
            <c:bubble3D val="0"/>
            <c:spPr>
              <a:gradFill rotWithShape="0">
                <a:gsLst>
                  <a:gs pos="0">
                    <a:srgbClr val="DD0806"/>
                  </a:gs>
                  <a:gs pos="100000">
                    <a:srgbClr val="000000"/>
                  </a:gs>
                </a:gsLst>
                <a:lin ang="0" scaled="1"/>
              </a:gradFill>
              <a:ln w="12700">
                <a:solidFill>
                  <a:srgbClr val="000000"/>
                </a:solidFill>
                <a:prstDash val="solid"/>
              </a:ln>
            </c:spPr>
          </c:dPt>
          <c:dPt>
            <c:idx val="9"/>
            <c:invertIfNegative val="0"/>
            <c:bubble3D val="0"/>
            <c:spPr>
              <a:solidFill>
                <a:srgbClr val="FFCC99"/>
              </a:solidFill>
              <a:ln w="12700">
                <a:solidFill>
                  <a:srgbClr val="000000"/>
                </a:solidFill>
                <a:prstDash val="solid"/>
              </a:ln>
            </c:spPr>
          </c:dPt>
          <c:dLbls>
            <c:dLbl>
              <c:idx val="0"/>
              <c:layout>
                <c:manualLayout>
                  <c:xMode val="edge"/>
                  <c:yMode val="edge"/>
                  <c:x val="0.189886600513502"/>
                  <c:y val="0.15935079306529"/>
                </c:manualLayout>
              </c:layout>
              <c:dLblPos val="ctr"/>
              <c:showLegendKey val="0"/>
              <c:showVal val="1"/>
              <c:showCatName val="0"/>
              <c:showSerName val="0"/>
              <c:showPercent val="0"/>
              <c:showBubbleSize val="0"/>
            </c:dLbl>
            <c:dLbl>
              <c:idx val="2"/>
              <c:layout>
                <c:manualLayout>
                  <c:xMode val="edge"/>
                  <c:yMode val="edge"/>
                  <c:x val="0.333333543292723"/>
                  <c:y val="0.528218369605312"/>
                </c:manualLayout>
              </c:layout>
              <c:dLblPos val="ctr"/>
              <c:showLegendKey val="0"/>
              <c:showVal val="1"/>
              <c:showCatName val="0"/>
              <c:showSerName val="0"/>
              <c:showPercent val="0"/>
              <c:showBubbleSize val="0"/>
            </c:dLbl>
            <c:dLbl>
              <c:idx val="3"/>
              <c:layout>
                <c:manualLayout>
                  <c:xMode val="edge"/>
                  <c:yMode val="edge"/>
                  <c:x val="0.407636995667572"/>
                  <c:y val="0.562154186646994"/>
                </c:manualLayout>
              </c:layout>
              <c:dLblPos val="ctr"/>
              <c:showLegendKey val="0"/>
              <c:showVal val="1"/>
              <c:showCatName val="0"/>
              <c:showSerName val="0"/>
              <c:showPercent val="0"/>
              <c:showBubbleSize val="0"/>
            </c:dLbl>
            <c:dLbl>
              <c:idx val="4"/>
              <c:layout>
                <c:manualLayout>
                  <c:xMode val="edge"/>
                  <c:yMode val="edge"/>
                  <c:x val="0.478844470860135"/>
                  <c:y val="0.66986351899668"/>
                </c:manualLayout>
              </c:layout>
              <c:dLblPos val="ctr"/>
              <c:showLegendKey val="0"/>
              <c:showVal val="1"/>
              <c:showCatName val="0"/>
              <c:showSerName val="0"/>
              <c:showPercent val="0"/>
              <c:showBubbleSize val="0"/>
            </c:dLbl>
            <c:dLbl>
              <c:idx val="5"/>
              <c:layout>
                <c:manualLayout>
                  <c:xMode val="edge"/>
                  <c:yMode val="edge"/>
                  <c:x val="0.551083938446794"/>
                  <c:y val="0.66248616746588"/>
                </c:manualLayout>
              </c:layout>
              <c:dLblPos val="ctr"/>
              <c:showLegendKey val="0"/>
              <c:showVal val="1"/>
              <c:showCatName val="0"/>
              <c:showSerName val="0"/>
              <c:showPercent val="0"/>
              <c:showBubbleSize val="0"/>
            </c:dLbl>
            <c:dLbl>
              <c:idx val="6"/>
              <c:layout>
                <c:manualLayout>
                  <c:xMode val="edge"/>
                  <c:yMode val="edge"/>
                  <c:x val="0.620227428851166"/>
                  <c:y val="0.678716340833641"/>
                </c:manualLayout>
              </c:layout>
              <c:dLblPos val="ctr"/>
              <c:showLegendKey val="0"/>
              <c:showVal val="1"/>
              <c:showCatName val="0"/>
              <c:showSerName val="0"/>
              <c:showPercent val="0"/>
              <c:showBubbleSize val="0"/>
            </c:dLbl>
            <c:dLbl>
              <c:idx val="7"/>
              <c:layout>
                <c:manualLayout>
                  <c:xMode val="edge"/>
                  <c:yMode val="edge"/>
                  <c:x val="0.697626858408301"/>
                  <c:y val="0.699372925119882"/>
                </c:manualLayout>
              </c:layout>
              <c:dLblPos val="ctr"/>
              <c:showLegendKey val="0"/>
              <c:showVal val="1"/>
              <c:showCatName val="0"/>
              <c:showSerName val="0"/>
              <c:showPercent val="0"/>
              <c:showBubbleSize val="0"/>
            </c:dLbl>
            <c:dLbl>
              <c:idx val="8"/>
              <c:layout>
                <c:manualLayout>
                  <c:xMode val="edge"/>
                  <c:yMode val="edge"/>
                  <c:x val="0.773994295571339"/>
                  <c:y val="0.736259682773884"/>
                </c:manualLayout>
              </c:layout>
              <c:dLblPos val="ctr"/>
              <c:showLegendKey val="0"/>
              <c:showVal val="1"/>
              <c:showCatName val="0"/>
              <c:showSerName val="0"/>
              <c:showPercent val="0"/>
              <c:showBubbleSize val="0"/>
            </c:dLbl>
            <c:dLbl>
              <c:idx val="9"/>
              <c:layout>
                <c:manualLayout>
                  <c:xMode val="edge"/>
                  <c:yMode val="edge"/>
                  <c:x val="0.846233763157997"/>
                  <c:y val="0.759867207672446"/>
                </c:manualLayout>
              </c:layout>
              <c:dLblPos val="ctr"/>
              <c:showLegendKey val="0"/>
              <c:showVal val="1"/>
              <c:showCatName val="0"/>
              <c:showSerName val="0"/>
              <c:showPercent val="0"/>
              <c:showBubbleSize val="0"/>
            </c:dLbl>
            <c:spPr>
              <a:noFill/>
              <a:ln w="25400">
                <a:noFill/>
              </a:ln>
            </c:spPr>
            <c:txPr>
              <a:bodyPr/>
              <a:lstStyle/>
              <a:p>
                <a:pPr>
                  <a:defRPr sz="9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 SI 2009'!$BC$5:$BC$14</c:f>
              <c:strCache>
                <c:ptCount val="10"/>
                <c:pt idx="0">
                  <c:v>COMM. EUR.</c:v>
                </c:pt>
                <c:pt idx="1">
                  <c:v>FRANCE (SCAC)</c:v>
                </c:pt>
                <c:pt idx="2">
                  <c:v>AFD</c:v>
                </c:pt>
                <c:pt idx="3">
                  <c:v>PAYS BAS</c:v>
                </c:pt>
                <c:pt idx="4">
                  <c:v>ALLEMAGNE</c:v>
                </c:pt>
                <c:pt idx="5">
                  <c:v>ITALIE</c:v>
                </c:pt>
                <c:pt idx="6">
                  <c:v>LUXEMBOURG</c:v>
                </c:pt>
                <c:pt idx="7">
                  <c:v>ESPAGNE</c:v>
                </c:pt>
                <c:pt idx="8">
                  <c:v>BELGIQUE</c:v>
                </c:pt>
                <c:pt idx="9">
                  <c:v>AUTRICHE</c:v>
                </c:pt>
              </c:strCache>
            </c:strRef>
          </c:cat>
          <c:val>
            <c:numRef>
              <c:f>' SI 2009'!$CB$5:$CB$14</c:f>
              <c:numCache>
                <c:formatCode>#,##0</c:formatCode>
                <c:ptCount val="10"/>
                <c:pt idx="0">
                  <c:v>99948.0</c:v>
                </c:pt>
                <c:pt idx="1">
                  <c:v>0.0</c:v>
                </c:pt>
                <c:pt idx="2">
                  <c:v>44374.0</c:v>
                </c:pt>
                <c:pt idx="3">
                  <c:v>31740.0</c:v>
                </c:pt>
                <c:pt idx="4">
                  <c:v>20300.0</c:v>
                </c:pt>
                <c:pt idx="5">
                  <c:v>19717.0</c:v>
                </c:pt>
                <c:pt idx="6">
                  <c:v>13692.0</c:v>
                </c:pt>
                <c:pt idx="7">
                  <c:v>6060.0</c:v>
                </c:pt>
                <c:pt idx="8">
                  <c:v>8188.0</c:v>
                </c:pt>
                <c:pt idx="9">
                  <c:v>1500.0</c:v>
                </c:pt>
              </c:numCache>
            </c:numRef>
          </c:val>
        </c:ser>
        <c:dLbls>
          <c:showLegendKey val="0"/>
          <c:showVal val="1"/>
          <c:showCatName val="0"/>
          <c:showSerName val="0"/>
          <c:showPercent val="0"/>
          <c:showBubbleSize val="0"/>
        </c:dLbls>
        <c:gapWidth val="150"/>
        <c:overlap val="100"/>
        <c:axId val="830991624"/>
        <c:axId val="830994888"/>
      </c:barChart>
      <c:catAx>
        <c:axId val="830991624"/>
        <c:scaling>
          <c:orientation val="minMax"/>
        </c:scaling>
        <c:delete val="0"/>
        <c:axPos val="b"/>
        <c:numFmt formatCode="General" sourceLinked="1"/>
        <c:majorTickMark val="out"/>
        <c:minorTickMark val="none"/>
        <c:tickLblPos val="nextTo"/>
        <c:spPr>
          <a:ln w="3175">
            <a:solidFill>
              <a:srgbClr val="000000"/>
            </a:solidFill>
            <a:prstDash val="solid"/>
          </a:ln>
        </c:spPr>
        <c:txPr>
          <a:bodyPr rot="-1440000" vert="horz"/>
          <a:lstStyle/>
          <a:p>
            <a:pPr>
              <a:defRPr sz="875" b="0" i="0" u="none" strike="noStrike" baseline="0">
                <a:solidFill>
                  <a:srgbClr val="000000"/>
                </a:solidFill>
                <a:latin typeface="Arial"/>
                <a:ea typeface="Arial"/>
                <a:cs typeface="Arial"/>
              </a:defRPr>
            </a:pPr>
            <a:endParaRPr lang="en-US"/>
          </a:p>
        </c:txPr>
        <c:crossAx val="830994888"/>
        <c:crosses val="autoZero"/>
        <c:auto val="0"/>
        <c:lblAlgn val="ctr"/>
        <c:lblOffset val="100"/>
        <c:tickLblSkip val="1"/>
        <c:tickMarkSkip val="1"/>
        <c:noMultiLvlLbl val="0"/>
      </c:catAx>
      <c:valAx>
        <c:axId val="83099488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30991624"/>
        <c:crosses val="autoZero"/>
        <c:crossBetween val="between"/>
      </c:valAx>
      <c:spPr>
        <a:solidFill>
          <a:srgbClr val="FFCC99"/>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oddHeader>&amp;Lgroupe des coopérations UE au Sénégal</c:oddHeader>
      <c:oddFooter>&amp;Lsituation au 22 juillet 2009</c:oddFooter>
    </c:headerFooter>
    <c:pageMargins b="0.984251969" l="0.787401575" r="0.787401575" t="0.984251969" header="0.4921259845" footer="0.4921259845"/>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t>division du travail UE : décaissements 2009</a:t>
            </a:r>
          </a:p>
        </c:rich>
      </c:tx>
      <c:layout>
        <c:manualLayout>
          <c:xMode val="edge"/>
          <c:yMode val="edge"/>
          <c:x val="0.341237285175019"/>
          <c:y val="0.0290698224583304"/>
        </c:manualLayout>
      </c:layout>
      <c:overlay val="0"/>
      <c:spPr>
        <a:noFill/>
        <a:ln w="25400">
          <a:noFill/>
        </a:ln>
      </c:spPr>
    </c:title>
    <c:autoTitleDeleted val="0"/>
    <c:plotArea>
      <c:layout>
        <c:manualLayout>
          <c:layoutTarget val="inner"/>
          <c:xMode val="edge"/>
          <c:yMode val="edge"/>
          <c:x val="0.178350605242532"/>
          <c:y val="0.129845206980543"/>
          <c:w val="0.721649847802154"/>
          <c:h val="0.701551715327707"/>
        </c:manualLayout>
      </c:layout>
      <c:barChart>
        <c:barDir val="col"/>
        <c:grouping val="stacked"/>
        <c:varyColors val="0"/>
        <c:ser>
          <c:idx val="0"/>
          <c:order val="0"/>
          <c:spPr>
            <a:solidFill>
              <a:srgbClr val="9999FF"/>
            </a:solidFill>
            <a:ln w="12700">
              <a:solidFill>
                <a:srgbClr val="000000"/>
              </a:solidFill>
              <a:prstDash val="solid"/>
            </a:ln>
          </c:spPr>
          <c:invertIfNegative val="0"/>
          <c:dPt>
            <c:idx val="0"/>
            <c:invertIfNegative val="0"/>
            <c:bubble3D val="0"/>
            <c:spPr>
              <a:gradFill rotWithShape="0">
                <a:gsLst>
                  <a:gs pos="0">
                    <a:srgbClr val="FCF305"/>
                  </a:gs>
                  <a:gs pos="100000">
                    <a:srgbClr val="0000D4"/>
                  </a:gs>
                </a:gsLst>
                <a:path path="rect">
                  <a:fillToRect l="50000" t="50000" r="50000" b="50000"/>
                </a:path>
              </a:gradFill>
              <a:ln w="12700">
                <a:solidFill>
                  <a:srgbClr val="000000"/>
                </a:solidFill>
                <a:prstDash val="solid"/>
              </a:ln>
            </c:spPr>
          </c:dPt>
          <c:dPt>
            <c:idx val="2"/>
            <c:invertIfNegative val="0"/>
            <c:bubble3D val="0"/>
            <c:spPr>
              <a:gradFill rotWithShape="0">
                <a:gsLst>
                  <a:gs pos="0">
                    <a:srgbClr val="0000D4"/>
                  </a:gs>
                  <a:gs pos="100000">
                    <a:srgbClr val="F20884"/>
                  </a:gs>
                </a:gsLst>
                <a:lin ang="0" scaled="1"/>
              </a:gradFill>
              <a:ln w="12700">
                <a:solidFill>
                  <a:srgbClr val="000000"/>
                </a:solidFill>
                <a:prstDash val="solid"/>
              </a:ln>
            </c:spPr>
          </c:dPt>
          <c:dPt>
            <c:idx val="3"/>
            <c:invertIfNegative val="0"/>
            <c:bubble3D val="0"/>
            <c:spPr>
              <a:gradFill rotWithShape="0">
                <a:gsLst>
                  <a:gs pos="0">
                    <a:srgbClr val="00ABEA"/>
                  </a:gs>
                  <a:gs pos="100000">
                    <a:srgbClr val="FFFFFF"/>
                  </a:gs>
                </a:gsLst>
                <a:lin ang="5400000" scaled="1"/>
              </a:gradFill>
              <a:ln w="12700">
                <a:solidFill>
                  <a:srgbClr val="000000"/>
                </a:solidFill>
                <a:prstDash val="solid"/>
              </a:ln>
            </c:spPr>
          </c:dPt>
          <c:dPt>
            <c:idx val="4"/>
            <c:invertIfNegative val="0"/>
            <c:bubble3D val="0"/>
            <c:spPr>
              <a:gradFill rotWithShape="0">
                <a:gsLst>
                  <a:gs pos="0">
                    <a:srgbClr val="FCF305"/>
                  </a:gs>
                  <a:gs pos="100000">
                    <a:srgbClr val="000000"/>
                  </a:gs>
                </a:gsLst>
                <a:lin ang="5400000" scaled="1"/>
              </a:gradFill>
              <a:ln w="12700">
                <a:solidFill>
                  <a:srgbClr val="000000"/>
                </a:solidFill>
                <a:prstDash val="solid"/>
              </a:ln>
            </c:spPr>
          </c:dPt>
          <c:dPt>
            <c:idx val="5"/>
            <c:invertIfNegative val="0"/>
            <c:bubble3D val="0"/>
            <c:spPr>
              <a:gradFill rotWithShape="0">
                <a:gsLst>
                  <a:gs pos="0">
                    <a:srgbClr val="339966"/>
                  </a:gs>
                  <a:gs pos="100000">
                    <a:srgbClr val="DD0806"/>
                  </a:gs>
                </a:gsLst>
                <a:lin ang="0" scaled="1"/>
              </a:gradFill>
              <a:ln w="12700">
                <a:solidFill>
                  <a:srgbClr val="000000"/>
                </a:solidFill>
                <a:prstDash val="solid"/>
              </a:ln>
            </c:spPr>
          </c:dPt>
          <c:dPt>
            <c:idx val="6"/>
            <c:invertIfNegative val="0"/>
            <c:bubble3D val="0"/>
            <c:spPr>
              <a:gradFill rotWithShape="0">
                <a:gsLst>
                  <a:gs pos="0">
                    <a:srgbClr val="0066CC"/>
                  </a:gs>
                  <a:gs pos="100000">
                    <a:srgbClr val="FFFFFF"/>
                  </a:gs>
                </a:gsLst>
                <a:lin ang="5400000" scaled="1"/>
              </a:gradFill>
              <a:ln w="12700">
                <a:solidFill>
                  <a:srgbClr val="000000"/>
                </a:solidFill>
                <a:prstDash val="solid"/>
              </a:ln>
            </c:spPr>
          </c:dPt>
          <c:dPt>
            <c:idx val="7"/>
            <c:invertIfNegative val="0"/>
            <c:bubble3D val="0"/>
            <c:spPr>
              <a:gradFill rotWithShape="0">
                <a:gsLst>
                  <a:gs pos="0">
                    <a:srgbClr val="DD0806"/>
                  </a:gs>
                  <a:gs pos="50000">
                    <a:srgbClr val="FCF305"/>
                  </a:gs>
                  <a:gs pos="100000">
                    <a:srgbClr val="DD0806"/>
                  </a:gs>
                </a:gsLst>
                <a:lin ang="5400000" scaled="1"/>
              </a:gradFill>
              <a:ln w="12700">
                <a:solidFill>
                  <a:srgbClr val="000000"/>
                </a:solidFill>
                <a:prstDash val="solid"/>
              </a:ln>
            </c:spPr>
          </c:dPt>
          <c:dPt>
            <c:idx val="8"/>
            <c:invertIfNegative val="0"/>
            <c:bubble3D val="0"/>
            <c:spPr>
              <a:gradFill rotWithShape="0">
                <a:gsLst>
                  <a:gs pos="0">
                    <a:srgbClr val="4D0808"/>
                  </a:gs>
                  <a:gs pos="15000">
                    <a:srgbClr val="FF0300"/>
                  </a:gs>
                  <a:gs pos="27500">
                    <a:srgbClr val="FF7A00"/>
                  </a:gs>
                  <a:gs pos="50000">
                    <a:srgbClr val="FFF200"/>
                  </a:gs>
                  <a:gs pos="72500">
                    <a:srgbClr val="FF7A00"/>
                  </a:gs>
                  <a:gs pos="85000">
                    <a:srgbClr val="FF0300"/>
                  </a:gs>
                  <a:gs pos="100000">
                    <a:srgbClr val="4D0808"/>
                  </a:gs>
                </a:gsLst>
                <a:lin ang="0" scaled="1"/>
              </a:gradFill>
              <a:ln w="12700">
                <a:solidFill>
                  <a:srgbClr val="000000"/>
                </a:solidFill>
                <a:prstDash val="solid"/>
              </a:ln>
            </c:spPr>
          </c:dPt>
          <c:dPt>
            <c:idx val="9"/>
            <c:invertIfNegative val="0"/>
            <c:bubble3D val="0"/>
            <c:spPr>
              <a:gradFill rotWithShape="0">
                <a:gsLst>
                  <a:gs pos="0">
                    <a:srgbClr val="DD0806"/>
                  </a:gs>
                  <a:gs pos="50000">
                    <a:srgbClr val="FFFFFF"/>
                  </a:gs>
                  <a:gs pos="100000">
                    <a:srgbClr val="DD0806"/>
                  </a:gs>
                </a:gsLst>
                <a:lin ang="5400000" scaled="1"/>
              </a:gradFill>
              <a:ln w="12700">
                <a:solidFill>
                  <a:srgbClr val="000000"/>
                </a:solidFill>
                <a:prstDash val="solid"/>
              </a:ln>
            </c:spPr>
          </c:dPt>
          <c:dLbls>
            <c:dLbl>
              <c:idx val="0"/>
              <c:layout>
                <c:manualLayout>
                  <c:xMode val="edge"/>
                  <c:yMode val="edge"/>
                  <c:x val="0.190721745490569"/>
                  <c:y val="0.186046863733315"/>
                </c:manualLayout>
              </c:layout>
              <c:dLblPos val="ctr"/>
              <c:showLegendKey val="0"/>
              <c:showVal val="1"/>
              <c:showCatName val="0"/>
              <c:showSerName val="0"/>
              <c:showPercent val="0"/>
              <c:showBubbleSize val="0"/>
            </c:dLbl>
            <c:dLbl>
              <c:idx val="1"/>
              <c:layout>
                <c:manualLayout>
                  <c:xMode val="edge"/>
                  <c:yMode val="edge"/>
                  <c:x val="0.28144344064284"/>
                  <c:y val="0.784885206374921"/>
                </c:manualLayout>
              </c:layout>
              <c:dLblPos val="ctr"/>
              <c:showLegendKey val="0"/>
              <c:showVal val="1"/>
              <c:showCatName val="0"/>
              <c:showSerName val="0"/>
              <c:showPercent val="0"/>
              <c:showBubbleSize val="0"/>
            </c:dLbl>
            <c:dLbl>
              <c:idx val="2"/>
              <c:layout>
                <c:manualLayout>
                  <c:xMode val="edge"/>
                  <c:yMode val="edge"/>
                  <c:x val="0.335051715051"/>
                  <c:y val="0.540698697724946"/>
                </c:manualLayout>
              </c:layout>
              <c:dLblPos val="ctr"/>
              <c:showLegendKey val="0"/>
              <c:showVal val="1"/>
              <c:showCatName val="0"/>
              <c:showSerName val="0"/>
              <c:showPercent val="0"/>
              <c:showBubbleSize val="0"/>
            </c:dLbl>
            <c:dLbl>
              <c:idx val="3"/>
              <c:layout>
                <c:manualLayout>
                  <c:xMode val="edge"/>
                  <c:yMode val="edge"/>
                  <c:x val="0.408247628185219"/>
                  <c:y val="0.616280236116605"/>
                </c:manualLayout>
              </c:layout>
              <c:dLblPos val="ctr"/>
              <c:showLegendKey val="0"/>
              <c:showVal val="1"/>
              <c:showCatName val="0"/>
              <c:showSerName val="0"/>
              <c:showPercent val="0"/>
              <c:showBubbleSize val="0"/>
            </c:dLbl>
            <c:dLbl>
              <c:idx val="4"/>
              <c:layout>
                <c:manualLayout>
                  <c:xMode val="edge"/>
                  <c:yMode val="edge"/>
                  <c:x val="0.480412612965434"/>
                  <c:y val="0.676357869197154"/>
                </c:manualLayout>
              </c:layout>
              <c:dLblPos val="ctr"/>
              <c:showLegendKey val="0"/>
              <c:showVal val="1"/>
              <c:showCatName val="0"/>
              <c:showSerName val="0"/>
              <c:showPercent val="0"/>
              <c:showBubbleSize val="0"/>
            </c:dLbl>
            <c:dLbl>
              <c:idx val="5"/>
              <c:layout>
                <c:manualLayout>
                  <c:xMode val="edge"/>
                  <c:yMode val="edge"/>
                  <c:x val="0.551546669391646"/>
                  <c:y val="0.678295857361043"/>
                </c:manualLayout>
              </c:layout>
              <c:dLblPos val="ctr"/>
              <c:showLegendKey val="0"/>
              <c:showVal val="1"/>
              <c:showCatName val="0"/>
              <c:showSerName val="0"/>
              <c:showPercent val="0"/>
              <c:showBubbleSize val="0"/>
            </c:dLbl>
            <c:dLbl>
              <c:idx val="6"/>
              <c:layout>
                <c:manualLayout>
                  <c:xMode val="edge"/>
                  <c:yMode val="edge"/>
                  <c:x val="0.627835367587874"/>
                  <c:y val="0.687985798180487"/>
                </c:manualLayout>
              </c:layout>
              <c:dLblPos val="ctr"/>
              <c:showLegendKey val="0"/>
              <c:showVal val="1"/>
              <c:showCatName val="0"/>
              <c:showSerName val="0"/>
              <c:showPercent val="0"/>
              <c:showBubbleSize val="0"/>
            </c:dLbl>
            <c:dLbl>
              <c:idx val="7"/>
              <c:layout>
                <c:manualLayout>
                  <c:xMode val="edge"/>
                  <c:yMode val="edge"/>
                  <c:x val="0.702062209076096"/>
                  <c:y val="0.740311478605481"/>
                </c:manualLayout>
              </c:layout>
              <c:dLblPos val="ctr"/>
              <c:showLegendKey val="0"/>
              <c:showVal val="1"/>
              <c:showCatName val="0"/>
              <c:showSerName val="0"/>
              <c:showPercent val="0"/>
              <c:showBubbleSize val="0"/>
            </c:dLbl>
            <c:dLbl>
              <c:idx val="8"/>
              <c:layout>
                <c:manualLayout>
                  <c:xMode val="edge"/>
                  <c:yMode val="edge"/>
                  <c:x val="0.774227193856311"/>
                  <c:y val="0.740311478605481"/>
                </c:manualLayout>
              </c:layout>
              <c:dLblPos val="ctr"/>
              <c:showLegendKey val="0"/>
              <c:showVal val="1"/>
              <c:showCatName val="0"/>
              <c:showSerName val="0"/>
              <c:showPercent val="0"/>
              <c:showBubbleSize val="0"/>
            </c:dLbl>
            <c:dLbl>
              <c:idx val="9"/>
              <c:layout>
                <c:manualLayout>
                  <c:xMode val="edge"/>
                  <c:yMode val="edge"/>
                  <c:x val="0.84742310699053"/>
                  <c:y val="0.7713192892277"/>
                </c:manualLayout>
              </c:layout>
              <c:dLblPos val="ctr"/>
              <c:showLegendKey val="0"/>
              <c:showVal val="1"/>
              <c:showCatName val="0"/>
              <c:showSerName val="0"/>
              <c:showPercent val="0"/>
              <c:showBubbleSize val="0"/>
            </c:dLbl>
            <c:spPr>
              <a:noFill/>
              <a:ln w="25400">
                <a:noFill/>
              </a:ln>
            </c:spPr>
            <c:txPr>
              <a:bodyPr/>
              <a:lstStyle/>
              <a:p>
                <a:pPr>
                  <a:defRPr sz="9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 SI 2009'!$BC$5:$BC$14</c:f>
              <c:strCache>
                <c:ptCount val="10"/>
                <c:pt idx="0">
                  <c:v>COMM. EUR.</c:v>
                </c:pt>
                <c:pt idx="1">
                  <c:v>FRANCE (SCAC)</c:v>
                </c:pt>
                <c:pt idx="2">
                  <c:v>AFD</c:v>
                </c:pt>
                <c:pt idx="3">
                  <c:v>PAYS BAS</c:v>
                </c:pt>
                <c:pt idx="4">
                  <c:v>ALLEMAGNE</c:v>
                </c:pt>
                <c:pt idx="5">
                  <c:v>ITALIE</c:v>
                </c:pt>
                <c:pt idx="6">
                  <c:v>LUXEMBOURG</c:v>
                </c:pt>
                <c:pt idx="7">
                  <c:v>ESPAGNE</c:v>
                </c:pt>
                <c:pt idx="8">
                  <c:v>BELGIQUE</c:v>
                </c:pt>
                <c:pt idx="9">
                  <c:v>AUTRICHE</c:v>
                </c:pt>
              </c:strCache>
            </c:strRef>
          </c:cat>
          <c:val>
            <c:numRef>
              <c:f>' SI 2009'!$CB$5:$CB$14</c:f>
              <c:numCache>
                <c:formatCode>#,##0</c:formatCode>
                <c:ptCount val="10"/>
                <c:pt idx="0">
                  <c:v>99948.0</c:v>
                </c:pt>
                <c:pt idx="1">
                  <c:v>0.0</c:v>
                </c:pt>
                <c:pt idx="2">
                  <c:v>44374.0</c:v>
                </c:pt>
                <c:pt idx="3">
                  <c:v>31740.0</c:v>
                </c:pt>
                <c:pt idx="4">
                  <c:v>20300.0</c:v>
                </c:pt>
                <c:pt idx="5">
                  <c:v>19717.0</c:v>
                </c:pt>
                <c:pt idx="6">
                  <c:v>13692.0</c:v>
                </c:pt>
                <c:pt idx="7">
                  <c:v>6060.0</c:v>
                </c:pt>
                <c:pt idx="8">
                  <c:v>8188.0</c:v>
                </c:pt>
                <c:pt idx="9">
                  <c:v>1500.0</c:v>
                </c:pt>
              </c:numCache>
            </c:numRef>
          </c:val>
        </c:ser>
        <c:dLbls>
          <c:showLegendKey val="0"/>
          <c:showVal val="1"/>
          <c:showCatName val="0"/>
          <c:showSerName val="0"/>
          <c:showPercent val="0"/>
          <c:showBubbleSize val="0"/>
        </c:dLbls>
        <c:gapWidth val="150"/>
        <c:overlap val="100"/>
        <c:axId val="577076760"/>
        <c:axId val="577080120"/>
      </c:barChart>
      <c:catAx>
        <c:axId val="577076760"/>
        <c:scaling>
          <c:orientation val="minMax"/>
        </c:scaling>
        <c:delete val="0"/>
        <c:axPos val="b"/>
        <c:numFmt formatCode="General" sourceLinked="1"/>
        <c:majorTickMark val="out"/>
        <c:minorTickMark val="none"/>
        <c:tickLblPos val="nextTo"/>
        <c:spPr>
          <a:ln w="3175">
            <a:solidFill>
              <a:srgbClr val="000000"/>
            </a:solidFill>
            <a:prstDash val="solid"/>
          </a:ln>
        </c:spPr>
        <c:txPr>
          <a:bodyPr rot="-1440000" vert="horz"/>
          <a:lstStyle/>
          <a:p>
            <a:pPr>
              <a:defRPr sz="800" b="0" i="0" u="none" strike="noStrike" baseline="0">
                <a:solidFill>
                  <a:srgbClr val="000000"/>
                </a:solidFill>
                <a:latin typeface="Arial"/>
                <a:ea typeface="Arial"/>
                <a:cs typeface="Arial"/>
              </a:defRPr>
            </a:pPr>
            <a:endParaRPr lang="en-US"/>
          </a:p>
        </c:txPr>
        <c:crossAx val="577080120"/>
        <c:crosses val="autoZero"/>
        <c:auto val="0"/>
        <c:lblAlgn val="ctr"/>
        <c:lblOffset val="100"/>
        <c:tickLblSkip val="1"/>
        <c:tickMarkSkip val="1"/>
        <c:noMultiLvlLbl val="0"/>
      </c:catAx>
      <c:valAx>
        <c:axId val="57708012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77076760"/>
        <c:crosses val="autoZero"/>
        <c:crossBetween val="between"/>
      </c:valAx>
      <c:spPr>
        <a:solidFill>
          <a:srgbClr val="FFCC99"/>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525" b="0" i="0" u="none" strike="noStrike" baseline="0">
          <a:solidFill>
            <a:srgbClr val="000000"/>
          </a:solidFill>
          <a:latin typeface="Arial"/>
          <a:ea typeface="Arial"/>
          <a:cs typeface="Arial"/>
        </a:defRPr>
      </a:pPr>
      <a:endParaRPr lang="en-US"/>
    </a:p>
  </c:txPr>
  <c:printSettings>
    <c:headerFooter alignWithMargins="0">
      <c:oddHeader>&amp;Lgroupe des coopérations des états membres de l'UE au Sénégal&amp;Rdivision du travail</c:oddHeader>
      <c:oddFooter>&amp;Lsituation au 24 juillet 2009&amp;Rgraphe # 2</c:oddFooter>
    </c:headerFooter>
    <c:pageMargins b="0.984251969" l="0.787401575" r="0.787401575" t="0.984251969" header="0.4921259845" footer="0.4921259845"/>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t>division du travail UE : présence dans domaines d'intervention (2009)</a:t>
            </a:r>
          </a:p>
        </c:rich>
      </c:tx>
      <c:layout>
        <c:manualLayout>
          <c:xMode val="edge"/>
          <c:yMode val="edge"/>
          <c:x val="0.206629834254144"/>
          <c:y val="0.0277778221025807"/>
        </c:manualLayout>
      </c:layout>
      <c:overlay val="0"/>
      <c:spPr>
        <a:noFill/>
        <a:ln w="25400">
          <a:noFill/>
        </a:ln>
      </c:spPr>
    </c:title>
    <c:autoTitleDeleted val="0"/>
    <c:plotArea>
      <c:layout>
        <c:manualLayout>
          <c:layoutTarget val="inner"/>
          <c:xMode val="edge"/>
          <c:yMode val="edge"/>
          <c:x val="0.142541436464088"/>
          <c:y val="0.0816994767722962"/>
          <c:w val="0.828729281767956"/>
          <c:h val="0.854576527038218"/>
        </c:manualLayout>
      </c:layout>
      <c:barChart>
        <c:barDir val="bar"/>
        <c:grouping val="clustered"/>
        <c:varyColors val="0"/>
        <c:ser>
          <c:idx val="0"/>
          <c:order val="0"/>
          <c:spPr>
            <a:solidFill>
              <a:srgbClr val="9999FF"/>
            </a:solidFill>
            <a:ln w="12700">
              <a:solidFill>
                <a:srgbClr val="000000"/>
              </a:solidFill>
              <a:prstDash val="solid"/>
            </a:ln>
          </c:spPr>
          <c:invertIfNegative val="0"/>
          <c:dPt>
            <c:idx val="0"/>
            <c:invertIfNegative val="0"/>
            <c:bubble3D val="0"/>
            <c:spPr>
              <a:gradFill rotWithShape="0">
                <a:gsLst>
                  <a:gs pos="0">
                    <a:srgbClr val="FCF305"/>
                  </a:gs>
                  <a:gs pos="100000">
                    <a:srgbClr val="0000D4"/>
                  </a:gs>
                </a:gsLst>
                <a:path path="rect">
                  <a:fillToRect l="50000" t="50000" r="50000" b="50000"/>
                </a:path>
              </a:gradFill>
              <a:ln w="12700">
                <a:solidFill>
                  <a:srgbClr val="000000"/>
                </a:solidFill>
                <a:prstDash val="solid"/>
              </a:ln>
            </c:spPr>
          </c:dPt>
          <c:dPt>
            <c:idx val="2"/>
            <c:invertIfNegative val="0"/>
            <c:bubble3D val="0"/>
            <c:spPr>
              <a:gradFill rotWithShape="0">
                <a:gsLst>
                  <a:gs pos="0">
                    <a:srgbClr val="0000D4"/>
                  </a:gs>
                  <a:gs pos="100000">
                    <a:srgbClr val="DD0806"/>
                  </a:gs>
                </a:gsLst>
                <a:lin ang="0" scaled="1"/>
              </a:gradFill>
              <a:ln w="12700">
                <a:solidFill>
                  <a:srgbClr val="000000"/>
                </a:solidFill>
                <a:prstDash val="solid"/>
              </a:ln>
            </c:spPr>
          </c:dPt>
          <c:dPt>
            <c:idx val="3"/>
            <c:invertIfNegative val="0"/>
            <c:bubble3D val="0"/>
            <c:spPr>
              <a:gradFill rotWithShape="0">
                <a:gsLst>
                  <a:gs pos="0">
                    <a:srgbClr val="00ABEA"/>
                  </a:gs>
                  <a:gs pos="100000">
                    <a:srgbClr val="FFFFFF"/>
                  </a:gs>
                </a:gsLst>
                <a:lin ang="5400000" scaled="1"/>
              </a:gradFill>
              <a:ln w="12700">
                <a:solidFill>
                  <a:srgbClr val="000000"/>
                </a:solidFill>
                <a:prstDash val="solid"/>
              </a:ln>
            </c:spPr>
          </c:dPt>
          <c:dPt>
            <c:idx val="4"/>
            <c:invertIfNegative val="0"/>
            <c:bubble3D val="0"/>
            <c:spPr>
              <a:gradFill rotWithShape="0">
                <a:gsLst>
                  <a:gs pos="0">
                    <a:srgbClr val="4D0808"/>
                  </a:gs>
                  <a:gs pos="30000">
                    <a:srgbClr val="FF0300"/>
                  </a:gs>
                  <a:gs pos="55000">
                    <a:srgbClr val="FF7A00"/>
                  </a:gs>
                  <a:gs pos="100000">
                    <a:srgbClr val="FFF200"/>
                  </a:gs>
                </a:gsLst>
                <a:lin ang="5400000" scaled="1"/>
              </a:gradFill>
              <a:ln w="12700">
                <a:solidFill>
                  <a:srgbClr val="000000"/>
                </a:solidFill>
                <a:prstDash val="solid"/>
              </a:ln>
            </c:spPr>
          </c:dPt>
          <c:dPt>
            <c:idx val="5"/>
            <c:invertIfNegative val="0"/>
            <c:bubble3D val="0"/>
            <c:spPr>
              <a:gradFill rotWithShape="0">
                <a:gsLst>
                  <a:gs pos="0">
                    <a:srgbClr val="006411"/>
                  </a:gs>
                  <a:gs pos="100000">
                    <a:srgbClr val="DD0806"/>
                  </a:gs>
                </a:gsLst>
                <a:lin ang="0" scaled="1"/>
              </a:gradFill>
              <a:ln w="12700">
                <a:solidFill>
                  <a:srgbClr val="000000"/>
                </a:solidFill>
                <a:prstDash val="solid"/>
              </a:ln>
            </c:spPr>
          </c:dPt>
          <c:dPt>
            <c:idx val="6"/>
            <c:invertIfNegative val="0"/>
            <c:bubble3D val="0"/>
            <c:spPr>
              <a:gradFill rotWithShape="0">
                <a:gsLst>
                  <a:gs pos="0">
                    <a:srgbClr val="FFFFFF"/>
                  </a:gs>
                  <a:gs pos="100000">
                    <a:srgbClr val="0000D4"/>
                  </a:gs>
                </a:gsLst>
                <a:lin ang="5400000" scaled="1"/>
              </a:gradFill>
              <a:ln w="12700">
                <a:solidFill>
                  <a:srgbClr val="000000"/>
                </a:solidFill>
                <a:prstDash val="solid"/>
              </a:ln>
            </c:spPr>
          </c:dPt>
          <c:dPt>
            <c:idx val="7"/>
            <c:invertIfNegative val="0"/>
            <c:bubble3D val="0"/>
            <c:spPr>
              <a:gradFill rotWithShape="0">
                <a:gsLst>
                  <a:gs pos="0">
                    <a:srgbClr val="DD0806"/>
                  </a:gs>
                  <a:gs pos="50000">
                    <a:srgbClr val="FCF305"/>
                  </a:gs>
                  <a:gs pos="100000">
                    <a:srgbClr val="DD0806"/>
                  </a:gs>
                </a:gsLst>
                <a:lin ang="5400000" scaled="1"/>
              </a:gradFill>
              <a:ln w="12700">
                <a:solidFill>
                  <a:srgbClr val="000000"/>
                </a:solidFill>
                <a:prstDash val="solid"/>
              </a:ln>
            </c:spPr>
          </c:dPt>
          <c:dPt>
            <c:idx val="8"/>
            <c:invertIfNegative val="0"/>
            <c:bubble3D val="0"/>
            <c:spPr>
              <a:gradFill rotWithShape="0">
                <a:gsLst>
                  <a:gs pos="0">
                    <a:srgbClr val="4D0808"/>
                  </a:gs>
                  <a:gs pos="15000">
                    <a:srgbClr val="FF0300"/>
                  </a:gs>
                  <a:gs pos="27500">
                    <a:srgbClr val="FF7A00"/>
                  </a:gs>
                  <a:gs pos="50000">
                    <a:srgbClr val="FFF200"/>
                  </a:gs>
                  <a:gs pos="72500">
                    <a:srgbClr val="FF7A00"/>
                  </a:gs>
                  <a:gs pos="85000">
                    <a:srgbClr val="FF0300"/>
                  </a:gs>
                  <a:gs pos="100000">
                    <a:srgbClr val="4D0808"/>
                  </a:gs>
                </a:gsLst>
                <a:lin ang="0" scaled="1"/>
              </a:gradFill>
              <a:ln w="25400">
                <a:noFill/>
              </a:ln>
            </c:spPr>
          </c:dPt>
          <c:dPt>
            <c:idx val="9"/>
            <c:invertIfNegative val="0"/>
            <c:bubble3D val="0"/>
            <c:spPr>
              <a:gradFill rotWithShape="0">
                <a:gsLst>
                  <a:gs pos="0">
                    <a:srgbClr val="DD0806"/>
                  </a:gs>
                  <a:gs pos="50000">
                    <a:srgbClr val="FFFFFF"/>
                  </a:gs>
                  <a:gs pos="100000">
                    <a:srgbClr val="DD0806"/>
                  </a:gs>
                </a:gsLst>
                <a:lin ang="5400000" scaled="1"/>
              </a:gradFill>
              <a:ln w="12700">
                <a:solidFill>
                  <a:srgbClr val="000000"/>
                </a:solidFill>
                <a:prstDash val="solid"/>
              </a:ln>
            </c:spPr>
          </c:dPt>
          <c:dLbls>
            <c:spPr>
              <a:noFill/>
              <a:ln w="25400">
                <a:noFill/>
              </a:ln>
            </c:spPr>
            <c:txPr>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 SI 2009'!$CD$5:$CD$14</c:f>
              <c:strCache>
                <c:ptCount val="10"/>
                <c:pt idx="0">
                  <c:v>COMM. EUR.</c:v>
                </c:pt>
                <c:pt idx="1">
                  <c:v>FRANCE (SCAC)</c:v>
                </c:pt>
                <c:pt idx="2">
                  <c:v>AFD</c:v>
                </c:pt>
                <c:pt idx="3">
                  <c:v>PAYS BAS</c:v>
                </c:pt>
                <c:pt idx="4">
                  <c:v>ALLEMAGNE</c:v>
                </c:pt>
                <c:pt idx="5">
                  <c:v>ITALIE</c:v>
                </c:pt>
                <c:pt idx="6">
                  <c:v>LUXEMBOURG</c:v>
                </c:pt>
                <c:pt idx="7">
                  <c:v>ESPAGNE</c:v>
                </c:pt>
                <c:pt idx="8">
                  <c:v>BELGIQUE</c:v>
                </c:pt>
                <c:pt idx="9">
                  <c:v>AUTRICHE</c:v>
                </c:pt>
              </c:strCache>
            </c:strRef>
          </c:cat>
          <c:val>
            <c:numRef>
              <c:f>' SI 2009'!$CE$5:$CE$14</c:f>
              <c:numCache>
                <c:formatCode>General</c:formatCode>
                <c:ptCount val="10"/>
                <c:pt idx="0">
                  <c:v>10.0</c:v>
                </c:pt>
                <c:pt idx="2">
                  <c:v>10.0</c:v>
                </c:pt>
                <c:pt idx="3">
                  <c:v>6.0</c:v>
                </c:pt>
                <c:pt idx="4">
                  <c:v>10.0</c:v>
                </c:pt>
                <c:pt idx="5">
                  <c:v>5.0</c:v>
                </c:pt>
                <c:pt idx="6">
                  <c:v>4.0</c:v>
                </c:pt>
                <c:pt idx="7">
                  <c:v>3.0</c:v>
                </c:pt>
                <c:pt idx="8">
                  <c:v>6.0</c:v>
                </c:pt>
                <c:pt idx="9">
                  <c:v>1.0</c:v>
                </c:pt>
              </c:numCache>
            </c:numRef>
          </c:val>
        </c:ser>
        <c:dLbls>
          <c:showLegendKey val="0"/>
          <c:showVal val="1"/>
          <c:showCatName val="0"/>
          <c:showSerName val="0"/>
          <c:showPercent val="0"/>
          <c:showBubbleSize val="0"/>
        </c:dLbls>
        <c:gapWidth val="150"/>
        <c:axId val="653198808"/>
        <c:axId val="653202104"/>
      </c:barChart>
      <c:catAx>
        <c:axId val="65319880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653202104"/>
        <c:crosses val="autoZero"/>
        <c:auto val="1"/>
        <c:lblAlgn val="ctr"/>
        <c:lblOffset val="100"/>
        <c:tickLblSkip val="1"/>
        <c:tickMarkSkip val="1"/>
        <c:noMultiLvlLbl val="0"/>
      </c:catAx>
      <c:valAx>
        <c:axId val="65320210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653198808"/>
        <c:crosses val="autoZero"/>
        <c:crossBetween val="between"/>
      </c:valAx>
      <c:spPr>
        <a:solidFill>
          <a:srgbClr val="CCCC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oddHeader>&amp;Lgroupe des coopérations des états membres de l'UE au Sénégal&amp;Rdivision du travail</c:oddHeader>
      <c:oddFooter>&amp;Lsituation au 24 juillet 2009&amp;Rgraphe # 3</c:oddFooter>
    </c:headerFooter>
    <c:pageMargins b="0.984251969" l="0.787401575" r="0.787401575" t="0.984251969" header="0.4921259845" footer="0.492125984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t>division du travail : taux de concentration des trois principaux domaines d'intervention (2009)</a:t>
            </a:r>
          </a:p>
        </c:rich>
      </c:tx>
      <c:layout>
        <c:manualLayout>
          <c:xMode val="edge"/>
          <c:yMode val="edge"/>
          <c:x val="0.150264705548017"/>
          <c:y val="0.0283806343906511"/>
        </c:manualLayout>
      </c:layout>
      <c:overlay val="0"/>
      <c:spPr>
        <a:noFill/>
        <a:ln w="25400">
          <a:noFill/>
        </a:ln>
      </c:spPr>
    </c:title>
    <c:autoTitleDeleted val="0"/>
    <c:plotArea>
      <c:layout>
        <c:manualLayout>
          <c:layoutTarget val="inner"/>
          <c:xMode val="edge"/>
          <c:yMode val="edge"/>
          <c:x val="0.126984258209592"/>
          <c:y val="0.111853088480801"/>
          <c:w val="0.837037902031562"/>
          <c:h val="0.806343906510851"/>
        </c:manualLayout>
      </c:layout>
      <c:barChart>
        <c:barDir val="bar"/>
        <c:grouping val="stacked"/>
        <c:varyColors val="0"/>
        <c:ser>
          <c:idx val="0"/>
          <c:order val="0"/>
          <c:spPr>
            <a:solidFill>
              <a:srgbClr val="9999FF"/>
            </a:solidFill>
            <a:ln w="12700">
              <a:solidFill>
                <a:srgbClr val="000000"/>
              </a:solidFill>
              <a:prstDash val="solid"/>
            </a:ln>
          </c:spPr>
          <c:invertIfNegative val="0"/>
          <c:dPt>
            <c:idx val="0"/>
            <c:invertIfNegative val="0"/>
            <c:bubble3D val="0"/>
            <c:spPr>
              <a:gradFill rotWithShape="0">
                <a:gsLst>
                  <a:gs pos="0">
                    <a:srgbClr val="FCF305"/>
                  </a:gs>
                  <a:gs pos="100000">
                    <a:srgbClr val="0000D4"/>
                  </a:gs>
                </a:gsLst>
                <a:path path="rect">
                  <a:fillToRect l="50000" t="50000" r="50000" b="50000"/>
                </a:path>
              </a:gradFill>
              <a:ln w="12700">
                <a:solidFill>
                  <a:srgbClr val="000000"/>
                </a:solidFill>
                <a:prstDash val="solid"/>
              </a:ln>
            </c:spPr>
          </c:dPt>
          <c:dPt>
            <c:idx val="2"/>
            <c:invertIfNegative val="0"/>
            <c:bubble3D val="0"/>
            <c:spPr>
              <a:gradFill rotWithShape="0">
                <a:gsLst>
                  <a:gs pos="0">
                    <a:srgbClr val="3366FF"/>
                  </a:gs>
                  <a:gs pos="100000">
                    <a:srgbClr val="DD0806"/>
                  </a:gs>
                </a:gsLst>
                <a:lin ang="0" scaled="1"/>
              </a:gradFill>
              <a:ln w="12700">
                <a:solidFill>
                  <a:srgbClr val="000000"/>
                </a:solidFill>
                <a:prstDash val="solid"/>
              </a:ln>
            </c:spPr>
          </c:dPt>
          <c:dPt>
            <c:idx val="3"/>
            <c:invertIfNegative val="0"/>
            <c:bubble3D val="0"/>
            <c:spPr>
              <a:gradFill rotWithShape="0">
                <a:gsLst>
                  <a:gs pos="0">
                    <a:srgbClr val="00ABEA"/>
                  </a:gs>
                  <a:gs pos="100000">
                    <a:srgbClr val="FFFFFF"/>
                  </a:gs>
                </a:gsLst>
                <a:lin ang="5400000" scaled="1"/>
              </a:gradFill>
              <a:ln w="12700">
                <a:solidFill>
                  <a:srgbClr val="000000"/>
                </a:solidFill>
                <a:prstDash val="solid"/>
              </a:ln>
            </c:spPr>
          </c:dPt>
          <c:dPt>
            <c:idx val="4"/>
            <c:invertIfNegative val="0"/>
            <c:bubble3D val="0"/>
            <c:spPr>
              <a:gradFill rotWithShape="0">
                <a:gsLst>
                  <a:gs pos="0">
                    <a:srgbClr val="4D0808"/>
                  </a:gs>
                  <a:gs pos="30000">
                    <a:srgbClr val="FF0300"/>
                  </a:gs>
                  <a:gs pos="55000">
                    <a:srgbClr val="FF7A00"/>
                  </a:gs>
                  <a:gs pos="100000">
                    <a:srgbClr val="FFF200"/>
                  </a:gs>
                </a:gsLst>
                <a:lin ang="5400000" scaled="1"/>
              </a:gradFill>
              <a:ln w="12700">
                <a:solidFill>
                  <a:srgbClr val="000000"/>
                </a:solidFill>
                <a:prstDash val="solid"/>
              </a:ln>
            </c:spPr>
          </c:dPt>
          <c:dPt>
            <c:idx val="5"/>
            <c:invertIfNegative val="0"/>
            <c:bubble3D val="0"/>
            <c:spPr>
              <a:gradFill rotWithShape="0">
                <a:gsLst>
                  <a:gs pos="0">
                    <a:srgbClr val="006411"/>
                  </a:gs>
                  <a:gs pos="100000">
                    <a:srgbClr val="DD0806"/>
                  </a:gs>
                </a:gsLst>
                <a:lin ang="0" scaled="1"/>
              </a:gradFill>
              <a:ln w="12700">
                <a:solidFill>
                  <a:srgbClr val="000000"/>
                </a:solidFill>
                <a:prstDash val="solid"/>
              </a:ln>
            </c:spPr>
          </c:dPt>
          <c:dPt>
            <c:idx val="6"/>
            <c:invertIfNegative val="0"/>
            <c:bubble3D val="0"/>
            <c:spPr>
              <a:gradFill rotWithShape="0">
                <a:gsLst>
                  <a:gs pos="0">
                    <a:srgbClr val="FFFFFF"/>
                  </a:gs>
                  <a:gs pos="100000">
                    <a:srgbClr val="0000D4"/>
                  </a:gs>
                </a:gsLst>
                <a:lin ang="5400000" scaled="1"/>
              </a:gradFill>
              <a:ln w="12700">
                <a:solidFill>
                  <a:srgbClr val="000000"/>
                </a:solidFill>
                <a:prstDash val="solid"/>
              </a:ln>
            </c:spPr>
          </c:dPt>
          <c:dPt>
            <c:idx val="7"/>
            <c:invertIfNegative val="0"/>
            <c:bubble3D val="0"/>
            <c:spPr>
              <a:gradFill rotWithShape="0">
                <a:gsLst>
                  <a:gs pos="0">
                    <a:srgbClr val="DD0806"/>
                  </a:gs>
                  <a:gs pos="50000">
                    <a:srgbClr val="FCF305"/>
                  </a:gs>
                  <a:gs pos="100000">
                    <a:srgbClr val="DD0806"/>
                  </a:gs>
                </a:gsLst>
                <a:lin ang="5400000" scaled="1"/>
              </a:gradFill>
              <a:ln w="12700">
                <a:solidFill>
                  <a:srgbClr val="000000"/>
                </a:solidFill>
                <a:prstDash val="solid"/>
              </a:ln>
            </c:spPr>
          </c:dPt>
          <c:dPt>
            <c:idx val="8"/>
            <c:invertIfNegative val="0"/>
            <c:bubble3D val="0"/>
            <c:spPr>
              <a:gradFill rotWithShape="0">
                <a:gsLst>
                  <a:gs pos="0">
                    <a:srgbClr val="4D0808"/>
                  </a:gs>
                  <a:gs pos="15000">
                    <a:srgbClr val="FF0300"/>
                  </a:gs>
                  <a:gs pos="27500">
                    <a:srgbClr val="FF7A00"/>
                  </a:gs>
                  <a:gs pos="50000">
                    <a:srgbClr val="FFF200"/>
                  </a:gs>
                  <a:gs pos="72500">
                    <a:srgbClr val="FF7A00"/>
                  </a:gs>
                  <a:gs pos="85000">
                    <a:srgbClr val="FF0300"/>
                  </a:gs>
                  <a:gs pos="100000">
                    <a:srgbClr val="4D0808"/>
                  </a:gs>
                </a:gsLst>
                <a:lin ang="0" scaled="1"/>
              </a:gradFill>
              <a:ln w="12700">
                <a:solidFill>
                  <a:srgbClr val="000000"/>
                </a:solidFill>
                <a:prstDash val="solid"/>
              </a:ln>
            </c:spPr>
          </c:dPt>
          <c:dPt>
            <c:idx val="9"/>
            <c:invertIfNegative val="0"/>
            <c:bubble3D val="0"/>
            <c:spPr>
              <a:gradFill rotWithShape="0">
                <a:gsLst>
                  <a:gs pos="0">
                    <a:srgbClr val="DD0806"/>
                  </a:gs>
                  <a:gs pos="50000">
                    <a:srgbClr val="FFFFFF"/>
                  </a:gs>
                  <a:gs pos="100000">
                    <a:srgbClr val="DD0806"/>
                  </a:gs>
                </a:gsLst>
                <a:lin ang="5400000" scaled="1"/>
              </a:gradFill>
              <a:ln w="12700">
                <a:solidFill>
                  <a:srgbClr val="000000"/>
                </a:solidFill>
                <a:prstDash val="solid"/>
              </a:ln>
            </c:spPr>
          </c:dPt>
          <c:dLbls>
            <c:dLbl>
              <c:idx val="0"/>
              <c:layout>
                <c:manualLayout>
                  <c:xMode val="edge"/>
                  <c:yMode val="edge"/>
                  <c:x val="0.708995441670223"/>
                  <c:y val="0.859766277128548"/>
                </c:manualLayout>
              </c:layout>
              <c:dLblPos val="ctr"/>
              <c:showLegendKey val="0"/>
              <c:showVal val="1"/>
              <c:showCatName val="0"/>
              <c:showSerName val="0"/>
              <c:showPercent val="0"/>
              <c:showBubbleSize val="0"/>
            </c:dLbl>
            <c:dLbl>
              <c:idx val="2"/>
              <c:layout>
                <c:manualLayout>
                  <c:xMode val="edge"/>
                  <c:yMode val="edge"/>
                  <c:x val="0.626455673833988"/>
                  <c:y val="0.69449081803005"/>
                </c:manualLayout>
              </c:layout>
              <c:dLblPos val="ctr"/>
              <c:showLegendKey val="0"/>
              <c:showVal val="1"/>
              <c:showCatName val="0"/>
              <c:showSerName val="0"/>
              <c:showPercent val="0"/>
              <c:showBubbleSize val="0"/>
            </c:dLbl>
            <c:dLbl>
              <c:idx val="3"/>
              <c:layout>
                <c:manualLayout>
                  <c:xMode val="edge"/>
                  <c:yMode val="edge"/>
                  <c:x val="0.829630486969336"/>
                  <c:y val="0.616026711185309"/>
                </c:manualLayout>
              </c:layout>
              <c:dLblPos val="ctr"/>
              <c:showLegendKey val="0"/>
              <c:showVal val="1"/>
              <c:showCatName val="0"/>
              <c:showSerName val="0"/>
              <c:showPercent val="0"/>
              <c:showBubbleSize val="0"/>
            </c:dLbl>
            <c:dLbl>
              <c:idx val="4"/>
              <c:layout>
                <c:manualLayout>
                  <c:xMode val="edge"/>
                  <c:yMode val="edge"/>
                  <c:x val="0.642328706110187"/>
                  <c:y val="0.539232053422371"/>
                </c:manualLayout>
              </c:layout>
              <c:dLblPos val="ctr"/>
              <c:showLegendKey val="0"/>
              <c:showVal val="1"/>
              <c:showCatName val="0"/>
              <c:showSerName val="0"/>
              <c:showPercent val="0"/>
              <c:showBubbleSize val="0"/>
            </c:dLbl>
            <c:dLbl>
              <c:idx val="5"/>
              <c:layout>
                <c:manualLayout>
                  <c:xMode val="edge"/>
                  <c:yMode val="edge"/>
                  <c:x val="0.699471622304504"/>
                  <c:y val="0.459098497495826"/>
                </c:manualLayout>
              </c:layout>
              <c:dLblPos val="ctr"/>
              <c:showLegendKey val="0"/>
              <c:showVal val="1"/>
              <c:showCatName val="0"/>
              <c:showSerName val="0"/>
              <c:showPercent val="0"/>
              <c:showBubbleSize val="0"/>
            </c:dLbl>
            <c:dLbl>
              <c:idx val="6"/>
              <c:layout>
                <c:manualLayout>
                  <c:xMode val="edge"/>
                  <c:yMode val="edge"/>
                  <c:x val="0.778836783685499"/>
                  <c:y val="0.377295492487479"/>
                </c:manualLayout>
              </c:layout>
              <c:dLblPos val="ctr"/>
              <c:showLegendKey val="0"/>
              <c:showVal val="1"/>
              <c:showCatName val="0"/>
              <c:showSerName val="0"/>
              <c:showPercent val="0"/>
              <c:showBubbleSize val="0"/>
            </c:dLbl>
            <c:dLbl>
              <c:idx val="7"/>
              <c:layout>
                <c:manualLayout>
                  <c:xMode val="edge"/>
                  <c:yMode val="edge"/>
                  <c:x val="0.549206916756486"/>
                  <c:y val="0.295492487479132"/>
                </c:manualLayout>
              </c:layout>
              <c:dLblPos val="ctr"/>
              <c:showLegendKey val="0"/>
              <c:showVal val="1"/>
              <c:showCatName val="0"/>
              <c:showSerName val="0"/>
              <c:showPercent val="0"/>
              <c:showBubbleSize val="0"/>
            </c:dLbl>
            <c:dLbl>
              <c:idx val="8"/>
              <c:layout>
                <c:manualLayout>
                  <c:xMode val="edge"/>
                  <c:yMode val="edge"/>
                  <c:x val="0.60423342864731"/>
                  <c:y val="0.217028380634391"/>
                </c:manualLayout>
              </c:layout>
              <c:dLblPos val="ctr"/>
              <c:showLegendKey val="0"/>
              <c:showVal val="1"/>
              <c:showCatName val="0"/>
              <c:showSerName val="0"/>
              <c:showPercent val="0"/>
              <c:showBubbleSize val="0"/>
            </c:dLbl>
            <c:dLbl>
              <c:idx val="9"/>
              <c:layout>
                <c:manualLayout>
                  <c:xMode val="edge"/>
                  <c:yMode val="edge"/>
                  <c:x val="0.835979699879816"/>
                  <c:y val="0.135225375626043"/>
                </c:manualLayout>
              </c:layout>
              <c:dLblPos val="ctr"/>
              <c:showLegendKey val="0"/>
              <c:showVal val="1"/>
              <c:showCatName val="0"/>
              <c:showSerName val="0"/>
              <c:showPercent val="0"/>
              <c:showBubbleSize val="0"/>
            </c:dLbl>
            <c:spPr>
              <a:noFill/>
              <a:ln w="25400">
                <a:noFill/>
              </a:ln>
            </c:spPr>
            <c:txPr>
              <a:bodyPr/>
              <a:lstStyle/>
              <a:p>
                <a:pPr>
                  <a:defRPr sz="9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 SI 2009'!$CD$5:$CD$14</c:f>
              <c:strCache>
                <c:ptCount val="10"/>
                <c:pt idx="0">
                  <c:v>COMM. EUR.</c:v>
                </c:pt>
                <c:pt idx="1">
                  <c:v>FRANCE (SCAC)</c:v>
                </c:pt>
                <c:pt idx="2">
                  <c:v>AFD</c:v>
                </c:pt>
                <c:pt idx="3">
                  <c:v>PAYS BAS</c:v>
                </c:pt>
                <c:pt idx="4">
                  <c:v>ALLEMAGNE</c:v>
                </c:pt>
                <c:pt idx="5">
                  <c:v>ITALIE</c:v>
                </c:pt>
                <c:pt idx="6">
                  <c:v>LUXEMBOURG</c:v>
                </c:pt>
                <c:pt idx="7">
                  <c:v>ESPAGNE</c:v>
                </c:pt>
                <c:pt idx="8">
                  <c:v>BELGIQUE</c:v>
                </c:pt>
                <c:pt idx="9">
                  <c:v>AUTRICHE</c:v>
                </c:pt>
              </c:strCache>
            </c:strRef>
          </c:cat>
          <c:val>
            <c:numRef>
              <c:f>' SI 2009'!$CF$5:$CF$14</c:f>
              <c:numCache>
                <c:formatCode>General</c:formatCode>
                <c:ptCount val="10"/>
                <c:pt idx="0" formatCode="0%">
                  <c:v>0.806099171569216</c:v>
                </c:pt>
                <c:pt idx="2" formatCode="0%">
                  <c:v>0.700860864470185</c:v>
                </c:pt>
                <c:pt idx="3" formatCode="0%">
                  <c:v>0.976780088216761</c:v>
                </c:pt>
                <c:pt idx="4" formatCode="0%">
                  <c:v>0.719211822660098</c:v>
                </c:pt>
                <c:pt idx="5" formatCode="0%">
                  <c:v>0.786427955571334</c:v>
                </c:pt>
                <c:pt idx="6" formatCode="0%">
                  <c:v>0.919661115980134</c:v>
                </c:pt>
                <c:pt idx="7" formatCode="0%">
                  <c:v>0.70957095709571</c:v>
                </c:pt>
                <c:pt idx="8" formatCode="0%">
                  <c:v>0.658280410356619</c:v>
                </c:pt>
                <c:pt idx="9" formatCode="0%">
                  <c:v>1.0</c:v>
                </c:pt>
              </c:numCache>
            </c:numRef>
          </c:val>
        </c:ser>
        <c:dLbls>
          <c:showLegendKey val="0"/>
          <c:showVal val="1"/>
          <c:showCatName val="0"/>
          <c:showSerName val="0"/>
          <c:showPercent val="0"/>
          <c:showBubbleSize val="0"/>
        </c:dLbls>
        <c:gapWidth val="150"/>
        <c:overlap val="100"/>
        <c:axId val="850069496"/>
        <c:axId val="850072760"/>
      </c:barChart>
      <c:catAx>
        <c:axId val="85006949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50072760"/>
        <c:crosses val="autoZero"/>
        <c:auto val="1"/>
        <c:lblAlgn val="ctr"/>
        <c:lblOffset val="100"/>
        <c:tickLblSkip val="1"/>
        <c:tickMarkSkip val="1"/>
        <c:noMultiLvlLbl val="0"/>
      </c:catAx>
      <c:valAx>
        <c:axId val="850072760"/>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850069496"/>
        <c:crosses val="autoZero"/>
        <c:crossBetween val="between"/>
      </c:valAx>
      <c:spPr>
        <a:solidFill>
          <a:srgbClr val="CCCC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50" b="0" i="0" u="none" strike="noStrike" baseline="0">
          <a:solidFill>
            <a:srgbClr val="000000"/>
          </a:solidFill>
          <a:latin typeface="Arial"/>
          <a:ea typeface="Arial"/>
          <a:cs typeface="Arial"/>
        </a:defRPr>
      </a:pPr>
      <a:endParaRPr lang="en-US"/>
    </a:p>
  </c:txPr>
  <c:printSettings>
    <c:headerFooter alignWithMargins="0">
      <c:oddHeader>&amp;Lgroupe des coopérations des états membres de l'UE au Sénégal&amp;Rdivision du travail</c:oddHeader>
      <c:oddFooter>&amp;Lsituation au 24 juillet 2009&amp;Rgraphe # 4</c:oddFooter>
    </c:headerFooter>
    <c:pageMargins b="0.984251969" l="0.787401575" r="0.787401575" t="0.984251969" header="0.4921259845" footer="0.492125984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t>secteurs "chéris" de l'UE en 2009</a:t>
            </a:r>
          </a:p>
        </c:rich>
      </c:tx>
      <c:layout>
        <c:manualLayout>
          <c:xMode val="edge"/>
          <c:yMode val="edge"/>
          <c:x val="0.360602798708288"/>
          <c:y val="0.0278260869565217"/>
        </c:manualLayout>
      </c:layout>
      <c:overlay val="0"/>
      <c:spPr>
        <a:noFill/>
        <a:ln w="25400">
          <a:noFill/>
        </a:ln>
      </c:spPr>
    </c:title>
    <c:autoTitleDeleted val="0"/>
    <c:view3D>
      <c:rotX val="15"/>
      <c:rotY val="120"/>
      <c:rAngAx val="0"/>
      <c:perspective val="0"/>
    </c:view3D>
    <c:floor>
      <c:thickness val="0"/>
    </c:floor>
    <c:sideWall>
      <c:thickness val="0"/>
    </c:sideWall>
    <c:backWall>
      <c:thickness val="0"/>
    </c:backWall>
    <c:plotArea>
      <c:layout>
        <c:manualLayout>
          <c:layoutTarget val="inner"/>
          <c:xMode val="edge"/>
          <c:yMode val="edge"/>
          <c:x val="0.0527448869752422"/>
          <c:y val="0.434782608695652"/>
          <c:w val="0.733046286329387"/>
          <c:h val="0.469565217391304"/>
        </c:manualLayout>
      </c:layout>
      <c:pie3DChart>
        <c:varyColors val="1"/>
        <c:ser>
          <c:idx val="0"/>
          <c:order val="0"/>
          <c:spPr>
            <a:solidFill>
              <a:srgbClr val="9999FF"/>
            </a:solidFill>
            <a:ln w="12700">
              <a:solidFill>
                <a:srgbClr val="000000"/>
              </a:solidFill>
              <a:prstDash val="solid"/>
            </a:ln>
          </c:spPr>
          <c:dPt>
            <c:idx val="1"/>
            <c:bubble3D val="0"/>
            <c:spPr>
              <a:solidFill>
                <a:srgbClr val="FFCC99"/>
              </a:solidFill>
              <a:ln w="12700">
                <a:solidFill>
                  <a:srgbClr val="000000"/>
                </a:solidFill>
                <a:prstDash val="solid"/>
              </a:ln>
            </c:spPr>
          </c:dPt>
          <c:dPt>
            <c:idx val="2"/>
            <c:bubble3D val="0"/>
            <c:spPr>
              <a:solidFill>
                <a:srgbClr val="0000D4"/>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CCCCFF"/>
              </a:solidFill>
              <a:ln w="12700">
                <a:solidFill>
                  <a:srgbClr val="000000"/>
                </a:solidFill>
                <a:prstDash val="solid"/>
              </a:ln>
            </c:spPr>
          </c:dPt>
          <c:dPt>
            <c:idx val="5"/>
            <c:bubble3D val="0"/>
            <c:spPr>
              <a:solidFill>
                <a:srgbClr val="800080"/>
              </a:solidFill>
              <a:ln w="12700">
                <a:solidFill>
                  <a:srgbClr val="000000"/>
                </a:solidFill>
                <a:prstDash val="solid"/>
              </a:ln>
            </c:spPr>
          </c:dPt>
          <c:dPt>
            <c:idx val="6"/>
            <c:bubble3D val="0"/>
            <c:spPr>
              <a:solidFill>
                <a:srgbClr val="FFFFCC"/>
              </a:solidFill>
              <a:ln w="12700">
                <a:solidFill>
                  <a:srgbClr val="000000"/>
                </a:solidFill>
                <a:prstDash val="solid"/>
              </a:ln>
            </c:spPr>
          </c:dPt>
          <c:dLbls>
            <c:dLbl>
              <c:idx val="0"/>
              <c:tx>
                <c:rich>
                  <a:bodyPr/>
                  <a:lstStyle/>
                  <a:p>
                    <a:pPr>
                      <a:defRPr sz="800" b="0" i="0" u="none" strike="noStrike" baseline="0">
                        <a:solidFill>
                          <a:srgbClr val="000000"/>
                        </a:solidFill>
                        <a:latin typeface="Arial"/>
                        <a:ea typeface="Arial"/>
                        <a:cs typeface="Arial"/>
                      </a:defRPr>
                    </a:pPr>
                    <a:r>
                      <a:t>IND
10%</a:t>
                    </a:r>
                  </a:p>
                </c:rich>
              </c:tx>
              <c:spPr>
                <a:noFill/>
                <a:ln w="25400">
                  <a:noFill/>
                </a:ln>
              </c:spPr>
              <c:showLegendKey val="0"/>
              <c:showVal val="0"/>
              <c:showCatName val="0"/>
              <c:showSerName val="0"/>
              <c:showPercent val="0"/>
              <c:showBubbleSize val="0"/>
            </c:dLbl>
            <c:dLbl>
              <c:idx val="1"/>
              <c:tx>
                <c:rich>
                  <a:bodyPr/>
                  <a:lstStyle/>
                  <a:p>
                    <a:pPr>
                      <a:defRPr sz="800" b="0" i="0" u="none" strike="noStrike" baseline="0">
                        <a:solidFill>
                          <a:srgbClr val="000000"/>
                        </a:solidFill>
                        <a:latin typeface="Arial"/>
                        <a:ea typeface="Arial"/>
                        <a:cs typeface="Arial"/>
                      </a:defRPr>
                    </a:pPr>
                    <a:r>
                      <a:t>AGRI
4%</a:t>
                    </a:r>
                  </a:p>
                </c:rich>
              </c:tx>
              <c:spPr>
                <a:noFill/>
                <a:ln w="25400">
                  <a:noFill/>
                </a:ln>
              </c:spPr>
              <c:showLegendKey val="0"/>
              <c:showVal val="0"/>
              <c:showCatName val="0"/>
              <c:showSerName val="0"/>
              <c:showPercent val="0"/>
              <c:showBubbleSize val="0"/>
            </c:dLbl>
            <c:dLbl>
              <c:idx val="2"/>
              <c:tx>
                <c:rich>
                  <a:bodyPr/>
                  <a:lstStyle/>
                  <a:p>
                    <a:pPr>
                      <a:defRPr sz="800" b="0" i="0" u="none" strike="noStrike" baseline="0">
                        <a:solidFill>
                          <a:srgbClr val="000000"/>
                        </a:solidFill>
                        <a:latin typeface="Arial"/>
                        <a:ea typeface="Arial"/>
                        <a:cs typeface="Arial"/>
                      </a:defRPr>
                    </a:pPr>
                    <a:r>
                      <a:t>FIN
4%</a:t>
                    </a:r>
                  </a:p>
                </c:rich>
              </c:tx>
              <c:spPr>
                <a:noFill/>
                <a:ln w="25400">
                  <a:noFill/>
                </a:ln>
              </c:spPr>
              <c:showLegendKey val="0"/>
              <c:showVal val="0"/>
              <c:showCatName val="0"/>
              <c:showSerName val="0"/>
              <c:showPercent val="0"/>
              <c:showBubbleSize val="0"/>
            </c:dLbl>
            <c:dLbl>
              <c:idx val="3"/>
              <c:tx>
                <c:rich>
                  <a:bodyPr/>
                  <a:lstStyle/>
                  <a:p>
                    <a:pPr>
                      <a:defRPr sz="800" b="0" i="0" u="none" strike="noStrike" baseline="0">
                        <a:solidFill>
                          <a:srgbClr val="000000"/>
                        </a:solidFill>
                        <a:latin typeface="Arial"/>
                        <a:ea typeface="Arial"/>
                        <a:cs typeface="Arial"/>
                      </a:defRPr>
                    </a:pPr>
                    <a:r>
                      <a:t>EAU VIL
4%</a:t>
                    </a:r>
                  </a:p>
                </c:rich>
              </c:tx>
              <c:spPr>
                <a:noFill/>
                <a:ln w="25400">
                  <a:noFill/>
                </a:ln>
              </c:spPr>
              <c:showLegendKey val="0"/>
              <c:showVal val="0"/>
              <c:showCatName val="0"/>
              <c:showSerName val="0"/>
              <c:showPercent val="0"/>
              <c:showBubbleSize val="0"/>
            </c:dLbl>
            <c:dLbl>
              <c:idx val="4"/>
              <c:tx>
                <c:rich>
                  <a:bodyPr/>
                  <a:lstStyle/>
                  <a:p>
                    <a:pPr>
                      <a:defRPr sz="800" b="0" i="0" u="none" strike="noStrike" baseline="0">
                        <a:solidFill>
                          <a:srgbClr val="000000"/>
                        </a:solidFill>
                        <a:latin typeface="Arial"/>
                        <a:ea typeface="Arial"/>
                        <a:cs typeface="Arial"/>
                      </a:defRPr>
                    </a:pPr>
                    <a:r>
                      <a:t>GOUV 
LOC 
8%</a:t>
                    </a:r>
                  </a:p>
                </c:rich>
              </c:tx>
              <c:spPr>
                <a:noFill/>
                <a:ln w="25400">
                  <a:noFill/>
                </a:ln>
              </c:spPr>
              <c:showLegendKey val="0"/>
              <c:showVal val="0"/>
              <c:showCatName val="0"/>
              <c:showSerName val="0"/>
              <c:showPercent val="0"/>
              <c:showBubbleSize val="0"/>
            </c:dLbl>
            <c:dLbl>
              <c:idx val="5"/>
              <c:tx>
                <c:rich>
                  <a:bodyPr/>
                  <a:lstStyle/>
                  <a:p>
                    <a:pPr>
                      <a:defRPr sz="800" b="0" i="0" u="none" strike="noStrike" baseline="0">
                        <a:solidFill>
                          <a:srgbClr val="000000"/>
                        </a:solidFill>
                        <a:latin typeface="Arial"/>
                        <a:ea typeface="Arial"/>
                        <a:cs typeface="Arial"/>
                      </a:defRPr>
                    </a:pPr>
                    <a:r>
                      <a:t>CIV
3%</a:t>
                    </a:r>
                  </a:p>
                </c:rich>
              </c:tx>
              <c:spPr>
                <a:noFill/>
                <a:ln w="25400">
                  <a:noFill/>
                </a:ln>
              </c:spPr>
              <c:showLegendKey val="0"/>
              <c:showVal val="0"/>
              <c:showCatName val="0"/>
              <c:showSerName val="0"/>
              <c:showPercent val="0"/>
              <c:showBubbleSize val="0"/>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 SI 2009'!$A$22:$A$27,' SI 2009'!$A$29)</c:f>
              <c:strCache>
                <c:ptCount val="7"/>
                <c:pt idx="0">
                  <c:v>Industrie, PME, Commerce &amp; Services, Secteur Minier</c:v>
                </c:pt>
                <c:pt idx="1">
                  <c:v>Agriculture et Elevage</c:v>
                </c:pt>
                <c:pt idx="2">
                  <c:v>Microfinance et Services Financiers</c:v>
                </c:pt>
                <c:pt idx="3">
                  <c:v>Eau et assainissement en milieu urbain</c:v>
                </c:pt>
                <c:pt idx="4">
                  <c:v>Décentralisation et gouvernance locale</c:v>
                </c:pt>
                <c:pt idx="5">
                  <c:v>Societé civile</c:v>
                </c:pt>
                <c:pt idx="6">
                  <c:v>autres</c:v>
                </c:pt>
              </c:strCache>
            </c:strRef>
          </c:cat>
          <c:val>
            <c:numRef>
              <c:f>(' SI 2009'!$C$22:$C$27,' SI 2009'!$C$29)</c:f>
              <c:numCache>
                <c:formatCode>#,##0</c:formatCode>
                <c:ptCount val="7"/>
                <c:pt idx="0">
                  <c:v>27100.0</c:v>
                </c:pt>
                <c:pt idx="1">
                  <c:v>11254.0</c:v>
                </c:pt>
                <c:pt idx="2">
                  <c:v>10411.0</c:v>
                </c:pt>
                <c:pt idx="3" formatCode="General">
                  <c:v>8894.0</c:v>
                </c:pt>
                <c:pt idx="4">
                  <c:v>19510.0</c:v>
                </c:pt>
                <c:pt idx="5">
                  <c:v>8805.0</c:v>
                </c:pt>
                <c:pt idx="6">
                  <c:v>159545.0</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Lbls>
            <c:numFmt formatCode="0%" sourceLinked="0"/>
            <c:spPr>
              <a:noFill/>
              <a:ln w="25400">
                <a:noFill/>
              </a:ln>
            </c:spPr>
            <c:txPr>
              <a:bodyPr/>
              <a:lstStyle/>
              <a:p>
                <a:pPr>
                  <a:defRPr sz="15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val>
            <c:numRef>
              <c:f>' SI 2009'!$B$22:$B$27</c:f>
              <c:numCache>
                <c:formatCode>General</c:formatCode>
                <c:ptCount val="6"/>
                <c:pt idx="0">
                  <c:v>5.0</c:v>
                </c:pt>
                <c:pt idx="1">
                  <c:v>4.0</c:v>
                </c:pt>
                <c:pt idx="2">
                  <c:v>4.0</c:v>
                </c:pt>
                <c:pt idx="3">
                  <c:v>4.0</c:v>
                </c:pt>
                <c:pt idx="4">
                  <c:v>4.0</c:v>
                </c:pt>
                <c:pt idx="5">
                  <c:v>4.0</c:v>
                </c:pt>
              </c:numCache>
            </c:numRef>
          </c:val>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dPt>
          <c:dLbls>
            <c:numFmt formatCode="0%" sourceLinked="0"/>
            <c:spPr>
              <a:noFill/>
              <a:ln w="25400">
                <a:noFill/>
              </a:ln>
            </c:spPr>
            <c:txPr>
              <a:bodyPr/>
              <a:lstStyle/>
              <a:p>
                <a:pPr>
                  <a:defRPr sz="15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 SI 2009'!$A$22:$A$27,' SI 2009'!$A$29)</c:f>
              <c:strCache>
                <c:ptCount val="7"/>
                <c:pt idx="0">
                  <c:v>Industrie, PME, Commerce &amp; Services, Secteur Minier</c:v>
                </c:pt>
                <c:pt idx="1">
                  <c:v>Agriculture et Elevage</c:v>
                </c:pt>
                <c:pt idx="2">
                  <c:v>Microfinance et Services Financiers</c:v>
                </c:pt>
                <c:pt idx="3">
                  <c:v>Eau et assainissement en milieu urbain</c:v>
                </c:pt>
                <c:pt idx="4">
                  <c:v>Décentralisation et gouvernance locale</c:v>
                </c:pt>
                <c:pt idx="5">
                  <c:v>Societé civile</c:v>
                </c:pt>
                <c:pt idx="6">
                  <c:v>autres</c:v>
                </c:pt>
              </c:strCache>
            </c:strRef>
          </c:cat>
          <c:val>
            <c:numRef>
              <c:f>' SI 2009'!$B$23</c:f>
              <c:numCache>
                <c:formatCode>General</c:formatCode>
                <c:ptCount val="1"/>
                <c:pt idx="0">
                  <c:v>4.0</c:v>
                </c:pt>
              </c:numCache>
            </c:numRef>
          </c:val>
        </c:ser>
        <c:ser>
          <c:idx val="3"/>
          <c:order val="3"/>
          <c:spPr>
            <a:solidFill>
              <a:srgbClr val="CCFFFF"/>
            </a:solidFill>
            <a:ln w="12700">
              <a:solidFill>
                <a:srgbClr val="000000"/>
              </a:solidFill>
              <a:prstDash val="solid"/>
            </a:ln>
          </c:spPr>
          <c:dPt>
            <c:idx val="0"/>
            <c:bubble3D val="0"/>
            <c:spPr>
              <a:solidFill>
                <a:srgbClr val="9999FF"/>
              </a:solidFill>
              <a:ln w="12700">
                <a:solidFill>
                  <a:srgbClr val="000000"/>
                </a:solidFill>
                <a:prstDash val="solid"/>
              </a:ln>
            </c:spPr>
          </c:dPt>
          <c:dLbls>
            <c:numFmt formatCode="0%" sourceLinked="0"/>
            <c:spPr>
              <a:noFill/>
              <a:ln w="25400">
                <a:noFill/>
              </a:ln>
            </c:spPr>
            <c:txPr>
              <a:bodyPr/>
              <a:lstStyle/>
              <a:p>
                <a:pPr>
                  <a:defRPr sz="15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 SI 2009'!$A$22:$A$27,' SI 2009'!$A$29)</c:f>
              <c:strCache>
                <c:ptCount val="7"/>
                <c:pt idx="0">
                  <c:v>Industrie, PME, Commerce &amp; Services, Secteur Minier</c:v>
                </c:pt>
                <c:pt idx="1">
                  <c:v>Agriculture et Elevage</c:v>
                </c:pt>
                <c:pt idx="2">
                  <c:v>Microfinance et Services Financiers</c:v>
                </c:pt>
                <c:pt idx="3">
                  <c:v>Eau et assainissement en milieu urbain</c:v>
                </c:pt>
                <c:pt idx="4">
                  <c:v>Décentralisation et gouvernance locale</c:v>
                </c:pt>
                <c:pt idx="5">
                  <c:v>Societé civile</c:v>
                </c:pt>
                <c:pt idx="6">
                  <c:v>autres</c:v>
                </c:pt>
              </c:strCache>
            </c:strRef>
          </c:cat>
          <c:val>
            <c:numRef>
              <c:f>' SI 2009'!$B$23</c:f>
              <c:numCache>
                <c:formatCode>General</c:formatCode>
                <c:ptCount val="1"/>
                <c:pt idx="0">
                  <c:v>4.0</c:v>
                </c:pt>
              </c:numCache>
            </c:numRef>
          </c:val>
        </c:ser>
        <c:ser>
          <c:idx val="4"/>
          <c:order val="4"/>
          <c:spPr>
            <a:solidFill>
              <a:srgbClr val="660066"/>
            </a:solidFill>
            <a:ln w="12700">
              <a:solidFill>
                <a:srgbClr val="000000"/>
              </a:solidFill>
              <a:prstDash val="solid"/>
            </a:ln>
          </c:spPr>
          <c:dPt>
            <c:idx val="0"/>
            <c:bubble3D val="0"/>
            <c:spPr>
              <a:solidFill>
                <a:srgbClr val="9999FF"/>
              </a:solidFill>
              <a:ln w="12700">
                <a:solidFill>
                  <a:srgbClr val="000000"/>
                </a:solidFill>
                <a:prstDash val="solid"/>
              </a:ln>
            </c:spPr>
          </c:dPt>
          <c:dLbls>
            <c:numFmt formatCode="0%" sourceLinked="0"/>
            <c:spPr>
              <a:noFill/>
              <a:ln w="25400">
                <a:noFill/>
              </a:ln>
            </c:spPr>
            <c:txPr>
              <a:bodyPr/>
              <a:lstStyle/>
              <a:p>
                <a:pPr>
                  <a:defRPr sz="15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 SI 2009'!$A$22:$A$27,' SI 2009'!$A$29)</c:f>
              <c:strCache>
                <c:ptCount val="7"/>
                <c:pt idx="0">
                  <c:v>Industrie, PME, Commerce &amp; Services, Secteur Minier</c:v>
                </c:pt>
                <c:pt idx="1">
                  <c:v>Agriculture et Elevage</c:v>
                </c:pt>
                <c:pt idx="2">
                  <c:v>Microfinance et Services Financiers</c:v>
                </c:pt>
                <c:pt idx="3">
                  <c:v>Eau et assainissement en milieu urbain</c:v>
                </c:pt>
                <c:pt idx="4">
                  <c:v>Décentralisation et gouvernance locale</c:v>
                </c:pt>
                <c:pt idx="5">
                  <c:v>Societé civile</c:v>
                </c:pt>
                <c:pt idx="6">
                  <c:v>autres</c:v>
                </c:pt>
              </c:strCache>
            </c:strRef>
          </c:cat>
          <c:val>
            <c:numRef>
              <c:f>' SI 2009'!$B$23</c:f>
              <c:numCache>
                <c:formatCode>General</c:formatCode>
                <c:ptCount val="1"/>
                <c:pt idx="0">
                  <c:v>4.0</c:v>
                </c:pt>
              </c:numCache>
            </c:numRef>
          </c:val>
        </c:ser>
        <c:dLbls>
          <c:showLegendKey val="0"/>
          <c:showVal val="0"/>
          <c:showCatName val="1"/>
          <c:showSerName val="0"/>
          <c:showPercent val="1"/>
          <c:showBubbleSize val="0"/>
          <c:showLeaderLines val="1"/>
        </c:dLbls>
      </c:pie3DChart>
      <c:spPr>
        <a:noFill/>
        <a:ln w="25400">
          <a:noFill/>
        </a:ln>
      </c:spPr>
    </c:plotArea>
    <c:legend>
      <c:legendPos val="r"/>
      <c:layout>
        <c:manualLayout>
          <c:xMode val="edge"/>
          <c:yMode val="edge"/>
          <c:x val="0.698600645855759"/>
          <c:y val="0.0173913043478261"/>
          <c:w val="0.297093649085038"/>
          <c:h val="0.42782608695652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1525" b="0" i="0" u="none" strike="noStrike" baseline="0">
          <a:solidFill>
            <a:srgbClr val="000000"/>
          </a:solidFill>
          <a:latin typeface="Arial"/>
          <a:ea typeface="Arial"/>
          <a:cs typeface="Arial"/>
        </a:defRPr>
      </a:pPr>
      <a:endParaRPr lang="en-US"/>
    </a:p>
  </c:txPr>
  <c:printSettings>
    <c:headerFooter alignWithMargins="0">
      <c:oddHeader>&amp;Lgroupe des coopérations des états membres de l'UE&amp;Rdivision du travail</c:oddHeader>
      <c:oddFooter>&amp;Lsituation au 24 juillet 2009&amp;Rgraphe # 15</c:oddFooter>
    </c:headerFooter>
    <c:pageMargins b="0.984251969" l="0.787401575" r="0.787401575" t="0.984251969" header="0.4921259845" footer="0.4921259845"/>
    <c:pageSetup paperSize="9" orientation="landscape"/>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t>quatre principaux secteurs de concentration (en montant) de l'UE en 2009</a:t>
            </a:r>
          </a:p>
        </c:rich>
      </c:tx>
      <c:layout>
        <c:manualLayout>
          <c:xMode val="edge"/>
          <c:yMode val="edge"/>
          <c:x val="0.176605504587156"/>
          <c:y val="0.0283688434467175"/>
        </c:manualLayout>
      </c:layout>
      <c:overlay val="0"/>
      <c:spPr>
        <a:noFill/>
        <a:ln w="25400">
          <a:noFill/>
        </a:ln>
      </c:spPr>
    </c:title>
    <c:autoTitleDeleted val="0"/>
    <c:view3D>
      <c:rotX val="15"/>
      <c:rotY val="30"/>
      <c:rAngAx val="0"/>
      <c:perspective val="0"/>
    </c:view3D>
    <c:floor>
      <c:thickness val="0"/>
    </c:floor>
    <c:sideWall>
      <c:thickness val="0"/>
    </c:sideWall>
    <c:backWall>
      <c:thickness val="0"/>
    </c:backWall>
    <c:plotArea>
      <c:layout>
        <c:manualLayout>
          <c:layoutTarget val="inner"/>
          <c:xMode val="edge"/>
          <c:yMode val="edge"/>
          <c:x val="0.115825688073395"/>
          <c:y val="0.205674114988702"/>
          <c:w val="0.713302752293578"/>
          <c:h val="0.437944020708702"/>
        </c:manualLayout>
      </c:layout>
      <c:pie3DChart>
        <c:varyColors val="1"/>
        <c:ser>
          <c:idx val="0"/>
          <c:order val="0"/>
          <c:spPr>
            <a:solidFill>
              <a:srgbClr val="9999FF"/>
            </a:solidFill>
            <a:ln w="12700">
              <a:solidFill>
                <a:srgbClr val="000000"/>
              </a:solidFill>
              <a:prstDash val="solid"/>
            </a:ln>
          </c:spPr>
          <c:dPt>
            <c:idx val="0"/>
            <c:bubble3D val="0"/>
            <c:spPr>
              <a:solidFill>
                <a:srgbClr val="993366"/>
              </a:solidFill>
              <a:ln w="12700">
                <a:solidFill>
                  <a:srgbClr val="000000"/>
                </a:solidFill>
                <a:prstDash val="solid"/>
              </a:ln>
            </c:spPr>
          </c:dPt>
          <c:dPt>
            <c:idx val="1"/>
            <c:bubble3D val="0"/>
            <c:spPr>
              <a:solidFill>
                <a:srgbClr val="FF8080"/>
              </a:solidFill>
              <a:ln w="12700">
                <a:solidFill>
                  <a:srgbClr val="000000"/>
                </a:solidFill>
                <a:prstDash val="solid"/>
              </a:ln>
            </c:spPr>
          </c:dPt>
          <c:dPt>
            <c:idx val="2"/>
            <c:bubble3D val="0"/>
            <c:spPr>
              <a:solidFill>
                <a:srgbClr val="FFCC99"/>
              </a:solidFill>
              <a:ln w="12700">
                <a:solidFill>
                  <a:srgbClr val="000000"/>
                </a:solidFill>
                <a:prstDash val="solid"/>
              </a:ln>
            </c:spPr>
          </c:dPt>
          <c:dPt>
            <c:idx val="3"/>
            <c:bubble3D val="0"/>
            <c:spPr>
              <a:solidFill>
                <a:srgbClr val="4600A5"/>
              </a:solidFill>
              <a:ln w="12700">
                <a:solidFill>
                  <a:srgbClr val="000000"/>
                </a:solidFill>
                <a:prstDash val="solid"/>
              </a:ln>
            </c:spPr>
          </c:dPt>
          <c:dPt>
            <c:idx val="4"/>
            <c:bubble3D val="0"/>
            <c:spPr>
              <a:solidFill>
                <a:srgbClr val="FFFFCC"/>
              </a:solidFill>
              <a:ln w="12700">
                <a:solidFill>
                  <a:srgbClr val="000000"/>
                </a:solidFill>
                <a:prstDash val="solid"/>
              </a:ln>
            </c:spPr>
          </c:dPt>
          <c:dLbls>
            <c:dLbl>
              <c:idx val="0"/>
              <c:tx>
                <c:rich>
                  <a:bodyPr/>
                  <a:lstStyle/>
                  <a:p>
                    <a:pPr>
                      <a:defRPr sz="900" b="0" i="0" u="none" strike="noStrike" baseline="0">
                        <a:solidFill>
                          <a:srgbClr val="000000"/>
                        </a:solidFill>
                        <a:latin typeface="Arial"/>
                        <a:ea typeface="Arial"/>
                        <a:cs typeface="Arial"/>
                      </a:defRPr>
                    </a:pPr>
                    <a:r>
                      <a:t>ABG
26%</a:t>
                    </a:r>
                  </a:p>
                </c:rich>
              </c:tx>
              <c:spPr>
                <a:noFill/>
                <a:ln w="25400">
                  <a:noFill/>
                </a:ln>
              </c:spPr>
              <c:showLegendKey val="0"/>
              <c:showVal val="0"/>
              <c:showCatName val="0"/>
              <c:showSerName val="0"/>
              <c:showPercent val="0"/>
              <c:showBubbleSize val="0"/>
            </c:dLbl>
            <c:dLbl>
              <c:idx val="1"/>
              <c:tx>
                <c:rich>
                  <a:bodyPr/>
                  <a:lstStyle/>
                  <a:p>
                    <a:pPr>
                      <a:defRPr sz="900" b="0" i="0" u="none" strike="noStrike" baseline="0">
                        <a:solidFill>
                          <a:srgbClr val="000000"/>
                        </a:solidFill>
                        <a:latin typeface="Arial"/>
                        <a:ea typeface="Arial"/>
                        <a:cs typeface="Arial"/>
                      </a:defRPr>
                    </a:pPr>
                    <a:r>
                      <a:t>INFRA
18%</a:t>
                    </a:r>
                  </a:p>
                </c:rich>
              </c:tx>
              <c:spPr>
                <a:noFill/>
                <a:ln w="25400">
                  <a:noFill/>
                </a:ln>
              </c:spPr>
              <c:showLegendKey val="0"/>
              <c:showVal val="0"/>
              <c:showCatName val="0"/>
              <c:showSerName val="0"/>
              <c:showPercent val="0"/>
              <c:showBubbleSize val="0"/>
            </c:dLbl>
            <c:dLbl>
              <c:idx val="2"/>
              <c:tx>
                <c:rich>
                  <a:bodyPr/>
                  <a:lstStyle/>
                  <a:p>
                    <a:pPr>
                      <a:defRPr sz="900" b="0" i="0" u="none" strike="noStrike" baseline="0">
                        <a:solidFill>
                          <a:srgbClr val="000000"/>
                        </a:solidFill>
                        <a:latin typeface="Arial"/>
                        <a:ea typeface="Arial"/>
                        <a:cs typeface="Arial"/>
                      </a:defRPr>
                    </a:pPr>
                    <a:r>
                      <a:t>IND
10%</a:t>
                    </a:r>
                  </a:p>
                </c:rich>
              </c:tx>
              <c:spPr>
                <a:noFill/>
                <a:ln w="25400">
                  <a:noFill/>
                </a:ln>
              </c:spPr>
              <c:showLegendKey val="0"/>
              <c:showVal val="0"/>
              <c:showCatName val="0"/>
              <c:showSerName val="0"/>
              <c:showPercent val="0"/>
              <c:showBubbleSize val="0"/>
            </c:dLbl>
            <c:dLbl>
              <c:idx val="3"/>
              <c:tx>
                <c:rich>
                  <a:bodyPr/>
                  <a:lstStyle/>
                  <a:p>
                    <a:pPr>
                      <a:defRPr sz="900" b="0" i="0" u="none" strike="noStrike" baseline="0">
                        <a:solidFill>
                          <a:srgbClr val="000000"/>
                        </a:solidFill>
                        <a:latin typeface="Arial"/>
                        <a:ea typeface="Arial"/>
                        <a:cs typeface="Arial"/>
                      </a:defRPr>
                    </a:pPr>
                    <a:r>
                      <a:t>GOUV LOC
8%</a:t>
                    </a:r>
                  </a:p>
                </c:rich>
              </c:tx>
              <c:spPr>
                <a:noFill/>
                <a:ln w="25400">
                  <a:noFill/>
                </a:ln>
              </c:spPr>
              <c:showLegendKey val="0"/>
              <c:showVal val="0"/>
              <c:showCatName val="0"/>
              <c:showSerName val="0"/>
              <c:showPercent val="0"/>
              <c:showBubbleSize val="0"/>
            </c:dLbl>
            <c:numFmt formatCode="0%" sourceLinked="0"/>
            <c:spPr>
              <a:noFill/>
              <a:ln w="25400">
                <a:noFill/>
              </a:ln>
            </c:spPr>
            <c:txPr>
              <a:bodyPr/>
              <a:lstStyle/>
              <a:p>
                <a:pPr>
                  <a:defRPr sz="9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 SI 2009'!$A$33:$A$36,' SI 2009'!$A$38)</c:f>
              <c:strCache>
                <c:ptCount val="5"/>
                <c:pt idx="0">
                  <c:v>Appui budgétaire général</c:v>
                </c:pt>
                <c:pt idx="1">
                  <c:v>Infrastructures (transports, communications….)</c:v>
                </c:pt>
                <c:pt idx="2">
                  <c:v>Industrie, PME, Commerce &amp; Services, Secteur Minier</c:v>
                </c:pt>
                <c:pt idx="3">
                  <c:v>Décentralisation et gouvernance locale</c:v>
                </c:pt>
                <c:pt idx="4">
                  <c:v>autres</c:v>
                </c:pt>
              </c:strCache>
            </c:strRef>
          </c:cat>
          <c:val>
            <c:numRef>
              <c:f>(' SI 2009'!$C$33:$C$36,' SI 2009'!$C$38)</c:f>
              <c:numCache>
                <c:formatCode>#,##0</c:formatCode>
                <c:ptCount val="5"/>
                <c:pt idx="0">
                  <c:v>52793.0</c:v>
                </c:pt>
                <c:pt idx="1">
                  <c:v>48000.0</c:v>
                </c:pt>
                <c:pt idx="2">
                  <c:v>27100.0</c:v>
                </c:pt>
                <c:pt idx="3">
                  <c:v>19510.0</c:v>
                </c:pt>
                <c:pt idx="4">
                  <c:v>98116.0</c:v>
                </c:pt>
              </c:numCache>
            </c:numRef>
          </c:val>
        </c:ser>
        <c:dLbls>
          <c:showLegendKey val="0"/>
          <c:showVal val="0"/>
          <c:showCatName val="1"/>
          <c:showSerName val="0"/>
          <c:showPercent val="1"/>
          <c:showBubbleSize val="0"/>
          <c:showLeaderLines val="1"/>
        </c:dLbls>
      </c:pie3DChart>
      <c:spPr>
        <a:noFill/>
        <a:ln w="25400">
          <a:noFill/>
        </a:ln>
      </c:spPr>
    </c:plotArea>
    <c:legend>
      <c:legendPos val="b"/>
      <c:layout>
        <c:manualLayout>
          <c:xMode val="edge"/>
          <c:yMode val="edge"/>
          <c:x val="0.67545871559633"/>
          <c:y val="0.675533084574961"/>
          <c:w val="0.319954128440367"/>
          <c:h val="0.312057277913893"/>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printSettings>
    <c:headerFooter alignWithMargins="0">
      <c:oddHeader>&amp;Lgroupe des coopérations des états membres de l'UE&amp;Rdivision du travail</c:oddHeader>
      <c:oddFooter>&amp;Lsituation au 24 juillet 2009&amp;Rgraphe # 16</c:oddFooter>
    </c:headerFooter>
    <c:pageMargins b="0.984251969" l="0.787401575" r="0.787401575" t="0.984251969" header="0.4921259845" footer="0.4921259845"/>
    <c:pageSetup paperSize="9" orientation="landscape"/>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25" b="1" i="0" u="none" strike="noStrike" baseline="0">
                <a:solidFill>
                  <a:srgbClr val="000000"/>
                </a:solidFill>
                <a:latin typeface="Arial"/>
                <a:ea typeface="Arial"/>
                <a:cs typeface="Arial"/>
              </a:defRPr>
            </a:pPr>
            <a:r>
              <a:t>secteurs "orphelins" de l'UE en 2009</a:t>
            </a:r>
          </a:p>
        </c:rich>
      </c:tx>
      <c:layout>
        <c:manualLayout>
          <c:xMode val="edge"/>
          <c:yMode val="edge"/>
          <c:x val="0.312227240671078"/>
          <c:y val="0.0281250214576885"/>
        </c:manualLayout>
      </c:layout>
      <c:overlay val="0"/>
      <c:spPr>
        <a:noFill/>
        <a:ln w="25400">
          <a:noFill/>
        </a:ln>
      </c:spPr>
    </c:title>
    <c:autoTitleDeleted val="0"/>
    <c:view3D>
      <c:rotX val="20"/>
      <c:rotY val="130"/>
      <c:rAngAx val="0"/>
      <c:perspective val="0"/>
    </c:view3D>
    <c:floor>
      <c:thickness val="0"/>
    </c:floor>
    <c:sideWall>
      <c:thickness val="0"/>
    </c:sideWall>
    <c:backWall>
      <c:thickness val="0"/>
    </c:backWall>
    <c:plotArea>
      <c:layout>
        <c:manualLayout>
          <c:layoutTarget val="inner"/>
          <c:xMode val="edge"/>
          <c:yMode val="edge"/>
          <c:x val="0.0676856256000239"/>
          <c:y val="0.309375236034573"/>
          <c:w val="0.69323181058089"/>
          <c:h val="0.473437861204423"/>
        </c:manualLayout>
      </c:layout>
      <c:pie3DChart>
        <c:varyColors val="1"/>
        <c:ser>
          <c:idx val="0"/>
          <c:order val="0"/>
          <c:spPr>
            <a:solidFill>
              <a:srgbClr val="9999FF"/>
            </a:solidFill>
            <a:ln w="12700">
              <a:solidFill>
                <a:srgbClr val="000000"/>
              </a:solidFill>
              <a:prstDash val="solid"/>
            </a:ln>
          </c:spPr>
          <c:dPt>
            <c:idx val="1"/>
            <c:bubble3D val="0"/>
            <c:spPr>
              <a:solidFill>
                <a:srgbClr val="993366"/>
              </a:solidFill>
              <a:ln w="12700">
                <a:solidFill>
                  <a:srgbClr val="000000"/>
                </a:solidFill>
                <a:prstDash val="solid"/>
              </a:ln>
            </c:spPr>
          </c:dPt>
          <c:dPt>
            <c:idx val="2"/>
            <c:bubble3D val="0"/>
            <c:explosion val="13"/>
            <c:spPr>
              <a:solidFill>
                <a:srgbClr val="FFFFCC"/>
              </a:solidFill>
              <a:ln w="12700">
                <a:solidFill>
                  <a:srgbClr val="000000"/>
                </a:solidFill>
                <a:prstDash val="solid"/>
              </a:ln>
            </c:spPr>
          </c:dPt>
          <c:dPt>
            <c:idx val="3"/>
            <c:bubble3D val="0"/>
            <c:explosion val="21"/>
            <c:spPr>
              <a:solidFill>
                <a:srgbClr val="0000D4"/>
              </a:solidFill>
              <a:ln w="12700">
                <a:solidFill>
                  <a:srgbClr val="000000"/>
                </a:solidFill>
                <a:prstDash val="solid"/>
              </a:ln>
            </c:spPr>
          </c:dPt>
          <c:dPt>
            <c:idx val="4"/>
            <c:bubble3D val="0"/>
            <c:spPr>
              <a:solidFill>
                <a:srgbClr val="FFCC99"/>
              </a:solidFill>
              <a:ln w="12700">
                <a:solidFill>
                  <a:srgbClr val="000000"/>
                </a:solidFill>
                <a:prstDash val="solid"/>
              </a:ln>
            </c:spPr>
          </c:dPt>
          <c:dLbls>
            <c:dLbl>
              <c:idx val="0"/>
              <c:tx>
                <c:rich>
                  <a:bodyPr/>
                  <a:lstStyle/>
                  <a:p>
                    <a:pPr>
                      <a:defRPr sz="1175" b="0" i="0" u="none" strike="noStrike" baseline="0">
                        <a:solidFill>
                          <a:srgbClr val="000000"/>
                        </a:solidFill>
                        <a:latin typeface="Arial"/>
                        <a:ea typeface="Arial"/>
                        <a:cs typeface="Arial"/>
                      </a:defRPr>
                    </a:pPr>
                    <a:r>
                      <a:t>PAIX
0%</a:t>
                    </a:r>
                  </a:p>
                </c:rich>
              </c:tx>
              <c:spPr>
                <a:noFill/>
                <a:ln w="25400">
                  <a:noFill/>
                </a:ln>
              </c:spPr>
              <c:showLegendKey val="0"/>
              <c:showVal val="0"/>
              <c:showCatName val="0"/>
              <c:showSerName val="0"/>
              <c:showPercent val="0"/>
              <c:showBubbleSize val="0"/>
            </c:dLbl>
            <c:dLbl>
              <c:idx val="1"/>
              <c:tx>
                <c:rich>
                  <a:bodyPr/>
                  <a:lstStyle/>
                  <a:p>
                    <a:pPr>
                      <a:defRPr sz="1175" b="0" i="0" u="none" strike="noStrike" baseline="0">
                        <a:solidFill>
                          <a:srgbClr val="000000"/>
                        </a:solidFill>
                        <a:latin typeface="Arial"/>
                        <a:ea typeface="Arial"/>
                        <a:cs typeface="Arial"/>
                      </a:defRPr>
                    </a:pPr>
                    <a:r>
                      <a:t>INFRA
18%</a:t>
                    </a:r>
                  </a:p>
                </c:rich>
              </c:tx>
              <c:spPr>
                <a:noFill/>
                <a:ln w="25400">
                  <a:noFill/>
                </a:ln>
              </c:spPr>
              <c:showLegendKey val="0"/>
              <c:showVal val="0"/>
              <c:showCatName val="0"/>
              <c:showSerName val="0"/>
              <c:showPercent val="0"/>
              <c:showBubbleSize val="0"/>
            </c:dLbl>
            <c:dLbl>
              <c:idx val="2"/>
              <c:layout>
                <c:manualLayout>
                  <c:xMode val="edge"/>
                  <c:yMode val="edge"/>
                  <c:x val="0.254366947819445"/>
                  <c:y val="0.81718812346506"/>
                </c:manualLayout>
              </c:layout>
              <c:tx>
                <c:rich>
                  <a:bodyPr/>
                  <a:lstStyle/>
                  <a:p>
                    <a:pPr>
                      <a:defRPr sz="1175" b="0" i="0" u="none" strike="noStrike" baseline="0">
                        <a:solidFill>
                          <a:srgbClr val="000000"/>
                        </a:solidFill>
                        <a:latin typeface="Arial"/>
                        <a:ea typeface="Arial"/>
                        <a:cs typeface="Arial"/>
                      </a:defRPr>
                    </a:pPr>
                    <a:r>
                      <a:t>GENR
1%</a:t>
                    </a:r>
                  </a:p>
                </c:rich>
              </c:tx>
              <c:spPr>
                <a:noFill/>
                <a:ln w="25400">
                  <a:noFill/>
                </a:ln>
              </c:spPr>
              <c:dLblPos val="bestFit"/>
              <c:showLegendKey val="0"/>
              <c:showVal val="0"/>
              <c:showCatName val="0"/>
              <c:showSerName val="0"/>
              <c:showPercent val="0"/>
              <c:showBubbleSize val="0"/>
            </c:dLbl>
            <c:dLbl>
              <c:idx val="3"/>
              <c:tx>
                <c:rich>
                  <a:bodyPr/>
                  <a:lstStyle/>
                  <a:p>
                    <a:pPr>
                      <a:defRPr sz="1175" b="0" i="0" u="none" strike="noStrike" baseline="0">
                        <a:solidFill>
                          <a:srgbClr val="000000"/>
                        </a:solidFill>
                        <a:latin typeface="Arial"/>
                        <a:ea typeface="Arial"/>
                        <a:cs typeface="Arial"/>
                      </a:defRPr>
                    </a:pPr>
                    <a:r>
                      <a:t>ENV
2%</a:t>
                    </a:r>
                  </a:p>
                </c:rich>
              </c:tx>
              <c:spPr>
                <a:noFill/>
                <a:ln w="25400">
                  <a:noFill/>
                </a:ln>
              </c:spPr>
              <c:showLegendKey val="0"/>
              <c:showVal val="0"/>
              <c:showCatName val="0"/>
              <c:showSerName val="0"/>
              <c:showPercent val="0"/>
              <c:showBubbleSize val="0"/>
            </c:dLbl>
            <c:numFmt formatCode="0%" sourceLinked="0"/>
            <c:spPr>
              <a:noFill/>
              <a:ln w="25400">
                <a:noFill/>
              </a:ln>
            </c:spPr>
            <c:txPr>
              <a:bodyPr/>
              <a:lstStyle/>
              <a:p>
                <a:pPr>
                  <a:defRPr sz="117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 SI 2009'!$A$41:$A$44,' SI 2009'!$A$46)</c:f>
              <c:strCache>
                <c:ptCount val="5"/>
                <c:pt idx="0">
                  <c:v>processus de paix</c:v>
                </c:pt>
                <c:pt idx="1">
                  <c:v>Infrastructures</c:v>
                </c:pt>
                <c:pt idx="2">
                  <c:v>genre</c:v>
                </c:pt>
                <c:pt idx="3">
                  <c:v>environnement</c:v>
                </c:pt>
                <c:pt idx="4">
                  <c:v>autres</c:v>
                </c:pt>
              </c:strCache>
            </c:strRef>
          </c:cat>
          <c:val>
            <c:numRef>
              <c:f>(' SI 2009'!$C$41:$C$44,' SI 2009'!$C$46)</c:f>
              <c:numCache>
                <c:formatCode>#,##0</c:formatCode>
                <c:ptCount val="5"/>
                <c:pt idx="0">
                  <c:v>0.0</c:v>
                </c:pt>
                <c:pt idx="1">
                  <c:v>48000.0</c:v>
                </c:pt>
                <c:pt idx="2">
                  <c:v>4006.0</c:v>
                </c:pt>
                <c:pt idx="3">
                  <c:v>6477.0</c:v>
                </c:pt>
                <c:pt idx="4">
                  <c:v>187036.0</c:v>
                </c:pt>
              </c:numCache>
            </c:numRef>
          </c:val>
        </c:ser>
        <c:dLbls>
          <c:showLegendKey val="0"/>
          <c:showVal val="0"/>
          <c:showCatName val="1"/>
          <c:showSerName val="0"/>
          <c:showPercent val="1"/>
          <c:showBubbleSize val="0"/>
          <c:showLeaderLines val="1"/>
        </c:dLbls>
      </c:pie3DChart>
      <c:spPr>
        <a:noFill/>
        <a:ln w="25400">
          <a:noFill/>
        </a:ln>
      </c:spPr>
    </c:plotArea>
    <c:legend>
      <c:legendPos val="r"/>
      <c:layout>
        <c:manualLayout>
          <c:xMode val="edge"/>
          <c:yMode val="edge"/>
          <c:x val="0.815502618116417"/>
          <c:y val="0.78437559843109"/>
          <c:w val="0.16703065672264"/>
          <c:h val="0.18906264424335"/>
        </c:manualLayout>
      </c:layout>
      <c:overlay val="0"/>
      <c:spPr>
        <a:solidFill>
          <a:srgbClr val="FFFFFF"/>
        </a:solidFill>
        <a:ln w="3175">
          <a:solidFill>
            <a:srgbClr val="000000"/>
          </a:solidFill>
          <a:prstDash val="solid"/>
        </a:ln>
      </c:spPr>
      <c:txPr>
        <a:bodyPr/>
        <a:lstStyle/>
        <a:p>
          <a:pPr>
            <a:defRPr sz="108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oddHeader>&amp;Lgroupe des coopérations des EM de l'UE au Sénégal&amp;Rdivision du travail</c:oddHeader>
      <c:oddFooter>&amp;Lsituation au 24 juillet &amp;Rgraphe # 17</c:oddFooter>
    </c:headerFooter>
    <c:pageMargins b="0.984251969" l="0.787401575" r="0.787401575" t="0.984251969" header="0.4921259845" footer="0.4921259845"/>
    <c:pageSetup paperSize="9" orientation="landscape"/>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t>division du travail UE : décaissements 2010</a:t>
            </a:r>
          </a:p>
        </c:rich>
      </c:tx>
      <c:layout>
        <c:manualLayout>
          <c:xMode val="edge"/>
          <c:yMode val="edge"/>
          <c:x val="0.345588235294118"/>
          <c:y val="0.0283333794488598"/>
        </c:manualLayout>
      </c:layout>
      <c:overlay val="0"/>
      <c:spPr>
        <a:noFill/>
        <a:ln w="25400">
          <a:noFill/>
        </a:ln>
      </c:spPr>
    </c:title>
    <c:autoTitleDeleted val="0"/>
    <c:view3D>
      <c:rotX val="20"/>
      <c:rotY val="270"/>
      <c:rAngAx val="0"/>
      <c:perspective val="0"/>
    </c:view3D>
    <c:floor>
      <c:thickness val="0"/>
    </c:floor>
    <c:sideWall>
      <c:thickness val="0"/>
    </c:sideWall>
    <c:backWall>
      <c:thickness val="0"/>
    </c:backWall>
    <c:plotArea>
      <c:layout>
        <c:manualLayout>
          <c:layoutTarget val="inner"/>
          <c:xMode val="edge"/>
          <c:yMode val="edge"/>
          <c:x val="0.193933823529412"/>
          <c:y val="0.331667206489594"/>
          <c:w val="0.691176470588235"/>
          <c:h val="0.5966676378054"/>
        </c:manualLayout>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FCF305"/>
                  </a:gs>
                  <a:gs pos="100000">
                    <a:srgbClr val="0000D4"/>
                  </a:gs>
                </a:gsLst>
                <a:path path="rect">
                  <a:fillToRect l="50000" t="50000" r="50000" b="50000"/>
                </a:path>
              </a:gradFill>
              <a:ln w="12700">
                <a:solidFill>
                  <a:srgbClr val="000000"/>
                </a:solidFill>
                <a:prstDash val="solid"/>
              </a:ln>
            </c:spPr>
          </c:dPt>
          <c:dPt>
            <c:idx val="1"/>
            <c:bubble3D val="0"/>
            <c:spPr>
              <a:solidFill>
                <a:srgbClr val="993366"/>
              </a:solidFill>
              <a:ln w="12700">
                <a:solidFill>
                  <a:srgbClr val="000000"/>
                </a:solidFill>
                <a:prstDash val="solid"/>
              </a:ln>
            </c:spPr>
          </c:dPt>
          <c:dPt>
            <c:idx val="2"/>
            <c:bubble3D val="0"/>
            <c:spPr>
              <a:gradFill rotWithShape="0">
                <a:gsLst>
                  <a:gs pos="0">
                    <a:srgbClr val="0000D4"/>
                  </a:gs>
                  <a:gs pos="100000">
                    <a:srgbClr val="F20884"/>
                  </a:gs>
                </a:gsLst>
                <a:lin ang="0" scaled="1"/>
              </a:gradFill>
              <a:ln w="12700">
                <a:solidFill>
                  <a:srgbClr val="000000"/>
                </a:solidFill>
                <a:prstDash val="solid"/>
              </a:ln>
            </c:spPr>
          </c:dPt>
          <c:dPt>
            <c:idx val="3"/>
            <c:bubble3D val="0"/>
            <c:spPr>
              <a:gradFill rotWithShape="0">
                <a:gsLst>
                  <a:gs pos="0">
                    <a:srgbClr val="00ABEA"/>
                  </a:gs>
                  <a:gs pos="100000">
                    <a:srgbClr val="FFFFFF"/>
                  </a:gs>
                </a:gsLst>
                <a:lin ang="5400000" scaled="1"/>
              </a:gradFill>
              <a:ln w="12700">
                <a:solidFill>
                  <a:srgbClr val="000000"/>
                </a:solidFill>
                <a:prstDash val="solid"/>
              </a:ln>
            </c:spPr>
          </c:dPt>
          <c:dPt>
            <c:idx val="4"/>
            <c:bubble3D val="0"/>
            <c:spPr>
              <a:gradFill rotWithShape="0">
                <a:gsLst>
                  <a:gs pos="0">
                    <a:srgbClr val="FFF200"/>
                  </a:gs>
                  <a:gs pos="22500">
                    <a:srgbClr val="FF7A00"/>
                  </a:gs>
                  <a:gs pos="35000">
                    <a:srgbClr val="FF0300"/>
                  </a:gs>
                  <a:gs pos="50000">
                    <a:srgbClr val="4D0808"/>
                  </a:gs>
                  <a:gs pos="65000">
                    <a:srgbClr val="FF0300"/>
                  </a:gs>
                  <a:gs pos="77500">
                    <a:srgbClr val="FF7A00"/>
                  </a:gs>
                  <a:gs pos="100000">
                    <a:srgbClr val="FFF200"/>
                  </a:gs>
                </a:gsLst>
                <a:lin ang="5400000" scaled="1"/>
              </a:gradFill>
              <a:ln w="12700">
                <a:solidFill>
                  <a:srgbClr val="000000"/>
                </a:solidFill>
                <a:prstDash val="solid"/>
              </a:ln>
            </c:spPr>
          </c:dPt>
          <c:dPt>
            <c:idx val="5"/>
            <c:bubble3D val="0"/>
            <c:spPr>
              <a:gradFill rotWithShape="0">
                <a:gsLst>
                  <a:gs pos="0">
                    <a:srgbClr val="339966"/>
                  </a:gs>
                  <a:gs pos="100000">
                    <a:srgbClr val="DD0806"/>
                  </a:gs>
                </a:gsLst>
                <a:lin ang="0" scaled="1"/>
              </a:gradFill>
              <a:ln w="12700">
                <a:solidFill>
                  <a:srgbClr val="000000"/>
                </a:solidFill>
                <a:prstDash val="solid"/>
              </a:ln>
            </c:spPr>
          </c:dPt>
          <c:dPt>
            <c:idx val="6"/>
            <c:bubble3D val="0"/>
            <c:explosion val="4"/>
            <c:spPr>
              <a:gradFill rotWithShape="0">
                <a:gsLst>
                  <a:gs pos="0">
                    <a:srgbClr val="0066CC"/>
                  </a:gs>
                  <a:gs pos="100000">
                    <a:srgbClr val="FFFFFF"/>
                  </a:gs>
                </a:gsLst>
                <a:lin ang="5400000" scaled="1"/>
              </a:gradFill>
              <a:ln w="12700">
                <a:solidFill>
                  <a:srgbClr val="000000"/>
                </a:solidFill>
                <a:prstDash val="solid"/>
              </a:ln>
            </c:spPr>
          </c:dPt>
          <c:dPt>
            <c:idx val="7"/>
            <c:bubble3D val="0"/>
            <c:explosion val="11"/>
            <c:spPr>
              <a:gradFill rotWithShape="0">
                <a:gsLst>
                  <a:gs pos="0">
                    <a:srgbClr val="DD0806"/>
                  </a:gs>
                  <a:gs pos="50000">
                    <a:srgbClr val="FCF305"/>
                  </a:gs>
                  <a:gs pos="100000">
                    <a:srgbClr val="DD0806"/>
                  </a:gs>
                </a:gsLst>
                <a:lin ang="5400000" scaled="1"/>
              </a:gradFill>
              <a:ln w="12700">
                <a:solidFill>
                  <a:srgbClr val="000000"/>
                </a:solidFill>
                <a:prstDash val="solid"/>
              </a:ln>
            </c:spPr>
          </c:dPt>
          <c:dPt>
            <c:idx val="8"/>
            <c:bubble3D val="0"/>
            <c:explosion val="15"/>
            <c:spPr>
              <a:gradFill rotWithShape="0">
                <a:gsLst>
                  <a:gs pos="0">
                    <a:srgbClr val="FFF200"/>
                  </a:gs>
                  <a:gs pos="45000">
                    <a:srgbClr val="FF7A00"/>
                  </a:gs>
                  <a:gs pos="70000">
                    <a:srgbClr val="FF0300"/>
                  </a:gs>
                  <a:gs pos="100000">
                    <a:srgbClr val="4D0808"/>
                  </a:gs>
                </a:gsLst>
                <a:path path="rect">
                  <a:fillToRect l="50000" t="50000" r="50000" b="50000"/>
                </a:path>
              </a:gradFill>
              <a:ln w="12700">
                <a:solidFill>
                  <a:srgbClr val="000000"/>
                </a:solidFill>
                <a:prstDash val="solid"/>
              </a:ln>
            </c:spPr>
          </c:dPt>
          <c:dPt>
            <c:idx val="9"/>
            <c:bubble3D val="0"/>
            <c:explosion val="22"/>
            <c:spPr>
              <a:gradFill rotWithShape="0">
                <a:gsLst>
                  <a:gs pos="0">
                    <a:srgbClr val="DD0806"/>
                  </a:gs>
                  <a:gs pos="50000">
                    <a:srgbClr val="FFFFFF"/>
                  </a:gs>
                  <a:gs pos="100000">
                    <a:srgbClr val="DD0806"/>
                  </a:gs>
                </a:gsLst>
                <a:lin ang="5400000" scaled="1"/>
              </a:gradFill>
              <a:ln w="12700">
                <a:solidFill>
                  <a:srgbClr val="000000"/>
                </a:solidFill>
                <a:prstDash val="solid"/>
              </a:ln>
            </c:spPr>
          </c:dPt>
          <c:dLbls>
            <c:dLbl>
              <c:idx val="6"/>
              <c:layout>
                <c:manualLayout>
                  <c:xMode val="edge"/>
                  <c:yMode val="edge"/>
                  <c:x val="0.221507352941176"/>
                  <c:y val="0.891668117949411"/>
                </c:manualLayout>
              </c:layout>
              <c:dLblPos val="bestFit"/>
              <c:showLegendKey val="0"/>
              <c:showVal val="1"/>
              <c:showCatName val="1"/>
              <c:showSerName val="0"/>
              <c:showPercent val="1"/>
              <c:showBubbleSize val="0"/>
              <c:separator>
</c:separator>
            </c:dLbl>
            <c:dLbl>
              <c:idx val="7"/>
              <c:layout>
                <c:manualLayout>
                  <c:xMode val="edge"/>
                  <c:yMode val="edge"/>
                  <c:x val="0.147977941176471"/>
                  <c:y val="0.831668020293002"/>
                </c:manualLayout>
              </c:layout>
              <c:dLblPos val="bestFit"/>
              <c:showLegendKey val="0"/>
              <c:showVal val="1"/>
              <c:showCatName val="1"/>
              <c:showSerName val="0"/>
              <c:showPercent val="1"/>
              <c:showBubbleSize val="0"/>
              <c:separator>
</c:separator>
            </c:dLbl>
            <c:dLbl>
              <c:idx val="8"/>
              <c:layout>
                <c:manualLayout>
                  <c:xMode val="edge"/>
                  <c:yMode val="edge"/>
                  <c:x val="0.09375"/>
                  <c:y val="0.76000123698118"/>
                </c:manualLayout>
              </c:layout>
              <c:dLblPos val="bestFit"/>
              <c:showLegendKey val="0"/>
              <c:showVal val="1"/>
              <c:showCatName val="1"/>
              <c:showSerName val="0"/>
              <c:showPercent val="1"/>
              <c:showBubbleSize val="0"/>
              <c:separator>
</c:separator>
            </c:dLbl>
            <c:dLbl>
              <c:idx val="9"/>
              <c:layout>
                <c:manualLayout>
                  <c:xMode val="edge"/>
                  <c:yMode val="edge"/>
                  <c:x val="0.0514705882352941"/>
                  <c:y val="0.65333439670312"/>
                </c:manualLayout>
              </c:layout>
              <c:dLblPos val="bestFit"/>
              <c:showLegendKey val="0"/>
              <c:showVal val="1"/>
              <c:showCatName val="1"/>
              <c:showSerName val="0"/>
              <c:showPercent val="1"/>
              <c:showBubbleSize val="0"/>
              <c:separator>
</c:separator>
            </c:dLbl>
            <c:numFmt formatCode="0%" sourceLinked="0"/>
            <c:spPr>
              <a:noFill/>
              <a:ln w="25400">
                <a:noFill/>
              </a:ln>
            </c:spPr>
            <c:txPr>
              <a:bodyPr/>
              <a:lstStyle/>
              <a:p>
                <a:pPr>
                  <a:defRPr sz="900" b="0"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eparator>
</c:separator>
            <c:showLeaderLines val="1"/>
          </c:dLbls>
          <c:cat>
            <c:strRef>
              <c:f>' SI 2010'!$BC$5:$BC$14</c:f>
              <c:strCache>
                <c:ptCount val="10"/>
                <c:pt idx="0">
                  <c:v>COMM. EUR.</c:v>
                </c:pt>
                <c:pt idx="1">
                  <c:v>FRANCE (SCAC)</c:v>
                </c:pt>
                <c:pt idx="2">
                  <c:v>AFD</c:v>
                </c:pt>
                <c:pt idx="3">
                  <c:v>PAYS BAS</c:v>
                </c:pt>
                <c:pt idx="4">
                  <c:v>ALLEMAGNE</c:v>
                </c:pt>
                <c:pt idx="5">
                  <c:v>ITALIE</c:v>
                </c:pt>
                <c:pt idx="6">
                  <c:v>LUXEMBOURG</c:v>
                </c:pt>
                <c:pt idx="7">
                  <c:v>ESPAGNE</c:v>
                </c:pt>
                <c:pt idx="8">
                  <c:v>BELGIQUE</c:v>
                </c:pt>
                <c:pt idx="9">
                  <c:v>AUTRICHE</c:v>
                </c:pt>
              </c:strCache>
            </c:strRef>
          </c:cat>
          <c:val>
            <c:numRef>
              <c:f>' SI 2010'!$CB$5:$CB$14</c:f>
              <c:numCache>
                <c:formatCode>#,##0</c:formatCode>
                <c:ptCount val="10"/>
                <c:pt idx="0">
                  <c:v>101885.0</c:v>
                </c:pt>
                <c:pt idx="1">
                  <c:v>0.0</c:v>
                </c:pt>
                <c:pt idx="2">
                  <c:v>0.0</c:v>
                </c:pt>
                <c:pt idx="3">
                  <c:v>35165.0</c:v>
                </c:pt>
                <c:pt idx="4">
                  <c:v>25600.0</c:v>
                </c:pt>
                <c:pt idx="5">
                  <c:v>17392.0</c:v>
                </c:pt>
                <c:pt idx="6">
                  <c:v>12029.0</c:v>
                </c:pt>
                <c:pt idx="7">
                  <c:v>9620.0</c:v>
                </c:pt>
                <c:pt idx="8">
                  <c:v>9259.0</c:v>
                </c:pt>
                <c:pt idx="9">
                  <c:v>900.0</c:v>
                </c:pt>
              </c:numCache>
            </c:numRef>
          </c:val>
        </c:ser>
        <c:dLbls>
          <c:showLegendKey val="0"/>
          <c:showVal val="1"/>
          <c:showCatName val="1"/>
          <c:showSerName val="0"/>
          <c:showPercent val="1"/>
          <c:showBubbleSize val="0"/>
          <c:separator>
</c:separator>
          <c:showLeaderLines val="1"/>
        </c:dLbls>
      </c:pie3DChart>
      <c:spPr>
        <a:noFill/>
        <a:ln w="25400">
          <a:noFill/>
        </a:ln>
      </c:spPr>
    </c:plotArea>
    <c:legend>
      <c:legendPos val="t"/>
      <c:layout>
        <c:manualLayout>
          <c:xMode val="edge"/>
          <c:yMode val="edge"/>
          <c:x val="0.901654411764706"/>
          <c:y val="0.0133333550347575"/>
          <c:w val="0.0909926470588235"/>
          <c:h val="0.31833385145483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oddHeader>&amp;Lgroupe des coopérations des états membres de l'UE&amp;Rdivision du travail</c:oddHeader>
      <c:oddFooter>&amp;Lsituation au 24 juillet 2009&amp;Zsecteurs d'intervention 2010&amp;Rgraphe # 5</c:oddFooter>
    </c:headerFooter>
    <c:pageMargins b="0.984251969" l="0.787401575" r="0.787401575"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t>division du travail UE : décaissements 2010</a:t>
            </a:r>
          </a:p>
        </c:rich>
      </c:tx>
      <c:layout>
        <c:manualLayout>
          <c:xMode val="edge"/>
          <c:yMode val="edge"/>
          <c:x val="0.341237285175019"/>
          <c:y val="0.0290698224583304"/>
        </c:manualLayout>
      </c:layout>
      <c:overlay val="0"/>
      <c:spPr>
        <a:noFill/>
        <a:ln w="25400">
          <a:noFill/>
        </a:ln>
      </c:spPr>
    </c:title>
    <c:autoTitleDeleted val="0"/>
    <c:plotArea>
      <c:layout>
        <c:manualLayout>
          <c:layoutTarget val="inner"/>
          <c:xMode val="edge"/>
          <c:yMode val="edge"/>
          <c:x val="0.176288748534526"/>
          <c:y val="0.114341301669433"/>
          <c:w val="0.722680776156157"/>
          <c:h val="0.687985798180487"/>
        </c:manualLayout>
      </c:layout>
      <c:barChart>
        <c:barDir val="col"/>
        <c:grouping val="stacked"/>
        <c:varyColors val="0"/>
        <c:ser>
          <c:idx val="0"/>
          <c:order val="0"/>
          <c:spPr>
            <a:solidFill>
              <a:srgbClr val="9999FF"/>
            </a:solidFill>
            <a:ln w="12700">
              <a:solidFill>
                <a:srgbClr val="000000"/>
              </a:solidFill>
              <a:prstDash val="solid"/>
            </a:ln>
          </c:spPr>
          <c:invertIfNegative val="0"/>
          <c:dPt>
            <c:idx val="0"/>
            <c:invertIfNegative val="0"/>
            <c:bubble3D val="0"/>
            <c:spPr>
              <a:gradFill rotWithShape="0">
                <a:gsLst>
                  <a:gs pos="0">
                    <a:srgbClr val="FCF305"/>
                  </a:gs>
                  <a:gs pos="100000">
                    <a:srgbClr val="0000D4"/>
                  </a:gs>
                </a:gsLst>
                <a:path path="rect">
                  <a:fillToRect l="50000" t="50000" r="50000" b="50000"/>
                </a:path>
              </a:gradFill>
              <a:ln w="12700">
                <a:solidFill>
                  <a:srgbClr val="000000"/>
                </a:solidFill>
                <a:prstDash val="solid"/>
              </a:ln>
            </c:spPr>
          </c:dPt>
          <c:dPt>
            <c:idx val="2"/>
            <c:invertIfNegative val="0"/>
            <c:bubble3D val="0"/>
            <c:spPr>
              <a:gradFill rotWithShape="0">
                <a:gsLst>
                  <a:gs pos="0">
                    <a:srgbClr val="0000D4"/>
                  </a:gs>
                  <a:gs pos="100000">
                    <a:srgbClr val="F20884"/>
                  </a:gs>
                </a:gsLst>
                <a:lin ang="0" scaled="1"/>
              </a:gradFill>
              <a:ln w="12700">
                <a:solidFill>
                  <a:srgbClr val="000000"/>
                </a:solidFill>
                <a:prstDash val="solid"/>
              </a:ln>
            </c:spPr>
          </c:dPt>
          <c:dPt>
            <c:idx val="3"/>
            <c:invertIfNegative val="0"/>
            <c:bubble3D val="0"/>
            <c:spPr>
              <a:gradFill rotWithShape="0">
                <a:gsLst>
                  <a:gs pos="0">
                    <a:srgbClr val="00ABEA"/>
                  </a:gs>
                  <a:gs pos="100000">
                    <a:srgbClr val="FFFFFF"/>
                  </a:gs>
                </a:gsLst>
                <a:lin ang="5400000" scaled="1"/>
              </a:gradFill>
              <a:ln w="12700">
                <a:solidFill>
                  <a:srgbClr val="000000"/>
                </a:solidFill>
                <a:prstDash val="solid"/>
              </a:ln>
            </c:spPr>
          </c:dPt>
          <c:dPt>
            <c:idx val="4"/>
            <c:invertIfNegative val="0"/>
            <c:bubble3D val="0"/>
            <c:spPr>
              <a:gradFill rotWithShape="0">
                <a:gsLst>
                  <a:gs pos="0">
                    <a:srgbClr val="4D0808"/>
                  </a:gs>
                  <a:gs pos="30000">
                    <a:srgbClr val="FF0300"/>
                  </a:gs>
                  <a:gs pos="55000">
                    <a:srgbClr val="FF7A00"/>
                  </a:gs>
                  <a:gs pos="100000">
                    <a:srgbClr val="FFF200"/>
                  </a:gs>
                </a:gsLst>
                <a:lin ang="5400000" scaled="1"/>
              </a:gradFill>
              <a:ln w="12700">
                <a:solidFill>
                  <a:srgbClr val="000000"/>
                </a:solidFill>
                <a:prstDash val="solid"/>
              </a:ln>
            </c:spPr>
          </c:dPt>
          <c:dPt>
            <c:idx val="5"/>
            <c:invertIfNegative val="0"/>
            <c:bubble3D val="0"/>
            <c:spPr>
              <a:gradFill rotWithShape="0">
                <a:gsLst>
                  <a:gs pos="0">
                    <a:srgbClr val="339966"/>
                  </a:gs>
                  <a:gs pos="100000">
                    <a:srgbClr val="DD0806"/>
                  </a:gs>
                </a:gsLst>
                <a:lin ang="0" scaled="1"/>
              </a:gradFill>
              <a:ln w="12700">
                <a:solidFill>
                  <a:srgbClr val="000000"/>
                </a:solidFill>
                <a:prstDash val="solid"/>
              </a:ln>
            </c:spPr>
          </c:dPt>
          <c:dPt>
            <c:idx val="6"/>
            <c:invertIfNegative val="0"/>
            <c:bubble3D val="0"/>
            <c:spPr>
              <a:gradFill rotWithShape="0">
                <a:gsLst>
                  <a:gs pos="0">
                    <a:srgbClr val="0066CC"/>
                  </a:gs>
                  <a:gs pos="100000">
                    <a:srgbClr val="FFFFFF"/>
                  </a:gs>
                </a:gsLst>
                <a:lin ang="5400000" scaled="1"/>
              </a:gradFill>
              <a:ln w="12700">
                <a:solidFill>
                  <a:srgbClr val="000000"/>
                </a:solidFill>
                <a:prstDash val="solid"/>
              </a:ln>
            </c:spPr>
          </c:dPt>
          <c:dPt>
            <c:idx val="7"/>
            <c:invertIfNegative val="0"/>
            <c:bubble3D val="0"/>
            <c:spPr>
              <a:gradFill rotWithShape="0">
                <a:gsLst>
                  <a:gs pos="0">
                    <a:srgbClr val="DD0806"/>
                  </a:gs>
                  <a:gs pos="50000">
                    <a:srgbClr val="FCF305"/>
                  </a:gs>
                  <a:gs pos="100000">
                    <a:srgbClr val="DD0806"/>
                  </a:gs>
                </a:gsLst>
                <a:lin ang="5400000" scaled="1"/>
              </a:gradFill>
              <a:ln w="12700">
                <a:solidFill>
                  <a:srgbClr val="000000"/>
                </a:solidFill>
                <a:prstDash val="solid"/>
              </a:ln>
            </c:spPr>
          </c:dPt>
          <c:dPt>
            <c:idx val="8"/>
            <c:invertIfNegative val="0"/>
            <c:bubble3D val="0"/>
            <c:spPr>
              <a:gradFill rotWithShape="0">
                <a:gsLst>
                  <a:gs pos="0">
                    <a:srgbClr val="4D0808"/>
                  </a:gs>
                  <a:gs pos="15000">
                    <a:srgbClr val="FF0300"/>
                  </a:gs>
                  <a:gs pos="27500">
                    <a:srgbClr val="FF7A00"/>
                  </a:gs>
                  <a:gs pos="50000">
                    <a:srgbClr val="FFF200"/>
                  </a:gs>
                  <a:gs pos="72500">
                    <a:srgbClr val="FF7A00"/>
                  </a:gs>
                  <a:gs pos="85000">
                    <a:srgbClr val="FF0300"/>
                  </a:gs>
                  <a:gs pos="100000">
                    <a:srgbClr val="4D0808"/>
                  </a:gs>
                </a:gsLst>
                <a:lin ang="0" scaled="1"/>
              </a:gradFill>
              <a:ln w="12700">
                <a:solidFill>
                  <a:srgbClr val="000000"/>
                </a:solidFill>
                <a:prstDash val="solid"/>
              </a:ln>
            </c:spPr>
          </c:dPt>
          <c:dPt>
            <c:idx val="9"/>
            <c:invertIfNegative val="0"/>
            <c:bubble3D val="0"/>
            <c:spPr>
              <a:solidFill>
                <a:srgbClr val="FFCC99"/>
              </a:solidFill>
              <a:ln w="12700">
                <a:solidFill>
                  <a:srgbClr val="000000"/>
                </a:solidFill>
                <a:prstDash val="solid"/>
              </a:ln>
            </c:spPr>
          </c:dPt>
          <c:dLbls>
            <c:dLbl>
              <c:idx val="0"/>
              <c:layout>
                <c:manualLayout>
                  <c:xMode val="edge"/>
                  <c:yMode val="edge"/>
                  <c:x val="0.189690817136566"/>
                  <c:y val="0.172480946586094"/>
                </c:manualLayout>
              </c:layout>
              <c:dLblPos val="ctr"/>
              <c:showLegendKey val="0"/>
              <c:showVal val="1"/>
              <c:showCatName val="0"/>
              <c:showSerName val="0"/>
              <c:showPercent val="0"/>
              <c:showBubbleSize val="0"/>
            </c:dLbl>
            <c:dLbl>
              <c:idx val="1"/>
              <c:layout>
                <c:manualLayout>
                  <c:xMode val="edge"/>
                  <c:yMode val="edge"/>
                  <c:x val="0.277319727226828"/>
                  <c:y val="0.748063431261036"/>
                </c:manualLayout>
              </c:layout>
              <c:dLblPos val="ctr"/>
              <c:showLegendKey val="0"/>
              <c:showVal val="1"/>
              <c:showCatName val="0"/>
              <c:showSerName val="0"/>
              <c:showPercent val="0"/>
              <c:showBubbleSize val="0"/>
            </c:dLbl>
            <c:dLbl>
              <c:idx val="2"/>
              <c:layout>
                <c:manualLayout>
                  <c:xMode val="edge"/>
                  <c:yMode val="edge"/>
                  <c:x val="0.34845378365304"/>
                  <c:y val="0.748063431261036"/>
                </c:manualLayout>
              </c:layout>
              <c:dLblPos val="ctr"/>
              <c:showLegendKey val="0"/>
              <c:showVal val="1"/>
              <c:showCatName val="0"/>
              <c:showSerName val="0"/>
              <c:showPercent val="0"/>
              <c:showBubbleSize val="0"/>
            </c:dLbl>
            <c:dLbl>
              <c:idx val="3"/>
              <c:layout>
                <c:manualLayout>
                  <c:xMode val="edge"/>
                  <c:yMode val="edge"/>
                  <c:x val="0.410309484893225"/>
                  <c:y val="0.540698697724946"/>
                </c:manualLayout>
              </c:layout>
              <c:dLblPos val="ctr"/>
              <c:showLegendKey val="0"/>
              <c:showVal val="1"/>
              <c:showCatName val="0"/>
              <c:showSerName val="0"/>
              <c:showPercent val="0"/>
              <c:showBubbleSize val="0"/>
            </c:dLbl>
            <c:dLbl>
              <c:idx val="4"/>
              <c:layout>
                <c:manualLayout>
                  <c:xMode val="edge"/>
                  <c:yMode val="edge"/>
                  <c:x val="0.481443541319437"/>
                  <c:y val="0.618218224280494"/>
                </c:manualLayout>
              </c:layout>
              <c:dLblPos val="ctr"/>
              <c:showLegendKey val="0"/>
              <c:showVal val="1"/>
              <c:showCatName val="0"/>
              <c:showSerName val="0"/>
              <c:showPercent val="0"/>
              <c:showBubbleSize val="0"/>
            </c:dLbl>
            <c:dLbl>
              <c:idx val="5"/>
              <c:layout>
                <c:manualLayout>
                  <c:xMode val="edge"/>
                  <c:yMode val="edge"/>
                  <c:x val="0.554639454453656"/>
                  <c:y val="0.672481892869377"/>
                </c:manualLayout>
              </c:layout>
              <c:dLblPos val="ctr"/>
              <c:showLegendKey val="0"/>
              <c:showVal val="1"/>
              <c:showCatName val="0"/>
              <c:showSerName val="0"/>
              <c:showPercent val="0"/>
              <c:showBubbleSize val="0"/>
            </c:dLbl>
            <c:dLbl>
              <c:idx val="6"/>
              <c:layout>
                <c:manualLayout>
                  <c:xMode val="edge"/>
                  <c:yMode val="edge"/>
                  <c:x val="0.626804439233871"/>
                  <c:y val="0.687985798180487"/>
                </c:manualLayout>
              </c:layout>
              <c:dLblPos val="ctr"/>
              <c:showLegendKey val="0"/>
              <c:showVal val="1"/>
              <c:showCatName val="0"/>
              <c:showSerName val="0"/>
              <c:showPercent val="0"/>
              <c:showBubbleSize val="0"/>
            </c:dLbl>
            <c:dLbl>
              <c:idx val="7"/>
              <c:layout>
                <c:manualLayout>
                  <c:xMode val="edge"/>
                  <c:yMode val="edge"/>
                  <c:x val="0.701031280722093"/>
                  <c:y val="0.701551715327707"/>
                </c:manualLayout>
              </c:layout>
              <c:dLblPos val="ctr"/>
              <c:showLegendKey val="0"/>
              <c:showVal val="1"/>
              <c:showCatName val="0"/>
              <c:showSerName val="0"/>
              <c:showPercent val="0"/>
              <c:showBubbleSize val="0"/>
            </c:dLbl>
            <c:dLbl>
              <c:idx val="8"/>
              <c:layout>
                <c:manualLayout>
                  <c:xMode val="edge"/>
                  <c:yMode val="edge"/>
                  <c:x val="0.774227193856311"/>
                  <c:y val="0.707365679819374"/>
                </c:manualLayout>
              </c:layout>
              <c:dLblPos val="ctr"/>
              <c:showLegendKey val="0"/>
              <c:showVal val="1"/>
              <c:showCatName val="0"/>
              <c:showSerName val="0"/>
              <c:showPercent val="0"/>
              <c:showBubbleSize val="0"/>
            </c:dLbl>
            <c:dLbl>
              <c:idx val="9"/>
              <c:layout>
                <c:manualLayout>
                  <c:xMode val="edge"/>
                  <c:yMode val="edge"/>
                  <c:x val="0.848454035344533"/>
                  <c:y val="0.744187454933259"/>
                </c:manualLayout>
              </c:layout>
              <c:dLblPos val="ctr"/>
              <c:showLegendKey val="0"/>
              <c:showVal val="1"/>
              <c:showCatName val="0"/>
              <c:showSerName val="0"/>
              <c:showPercent val="0"/>
              <c:showBubbleSize val="0"/>
            </c:dLbl>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 SI 2010'!$BC$5:$BC$14</c:f>
              <c:strCache>
                <c:ptCount val="10"/>
                <c:pt idx="0">
                  <c:v>COMM. EUR.</c:v>
                </c:pt>
                <c:pt idx="1">
                  <c:v>FRANCE (SCAC)</c:v>
                </c:pt>
                <c:pt idx="2">
                  <c:v>AFD</c:v>
                </c:pt>
                <c:pt idx="3">
                  <c:v>PAYS BAS</c:v>
                </c:pt>
                <c:pt idx="4">
                  <c:v>ALLEMAGNE</c:v>
                </c:pt>
                <c:pt idx="5">
                  <c:v>ITALIE</c:v>
                </c:pt>
                <c:pt idx="6">
                  <c:v>LUXEMBOURG</c:v>
                </c:pt>
                <c:pt idx="7">
                  <c:v>ESPAGNE</c:v>
                </c:pt>
                <c:pt idx="8">
                  <c:v>BELGIQUE</c:v>
                </c:pt>
                <c:pt idx="9">
                  <c:v>AUTRICHE</c:v>
                </c:pt>
              </c:strCache>
            </c:strRef>
          </c:cat>
          <c:val>
            <c:numRef>
              <c:f>' SI 2010'!$CB$5:$CB$14</c:f>
              <c:numCache>
                <c:formatCode>#,##0</c:formatCode>
                <c:ptCount val="10"/>
                <c:pt idx="0">
                  <c:v>101885.0</c:v>
                </c:pt>
                <c:pt idx="1">
                  <c:v>0.0</c:v>
                </c:pt>
                <c:pt idx="2">
                  <c:v>0.0</c:v>
                </c:pt>
                <c:pt idx="3">
                  <c:v>35165.0</c:v>
                </c:pt>
                <c:pt idx="4">
                  <c:v>25600.0</c:v>
                </c:pt>
                <c:pt idx="5">
                  <c:v>17392.0</c:v>
                </c:pt>
                <c:pt idx="6">
                  <c:v>12029.0</c:v>
                </c:pt>
                <c:pt idx="7">
                  <c:v>9620.0</c:v>
                </c:pt>
                <c:pt idx="8">
                  <c:v>9259.0</c:v>
                </c:pt>
                <c:pt idx="9">
                  <c:v>900.0</c:v>
                </c:pt>
              </c:numCache>
            </c:numRef>
          </c:val>
        </c:ser>
        <c:dLbls>
          <c:showLegendKey val="0"/>
          <c:showVal val="1"/>
          <c:showCatName val="0"/>
          <c:showSerName val="0"/>
          <c:showPercent val="0"/>
          <c:showBubbleSize val="0"/>
        </c:dLbls>
        <c:gapWidth val="150"/>
        <c:overlap val="100"/>
        <c:axId val="577557272"/>
        <c:axId val="822531320"/>
      </c:barChart>
      <c:catAx>
        <c:axId val="577557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n-US"/>
          </a:p>
        </c:txPr>
        <c:crossAx val="822531320"/>
        <c:crosses val="autoZero"/>
        <c:auto val="0"/>
        <c:lblAlgn val="ctr"/>
        <c:lblOffset val="100"/>
        <c:tickLblSkip val="1"/>
        <c:tickMarkSkip val="1"/>
        <c:noMultiLvlLbl val="0"/>
      </c:catAx>
      <c:valAx>
        <c:axId val="82253132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77557272"/>
        <c:crosses val="autoZero"/>
        <c:crossBetween val="between"/>
      </c:valAx>
      <c:spPr>
        <a:solidFill>
          <a:srgbClr val="FFCC99"/>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525" b="0" i="0" u="none" strike="noStrike" baseline="0">
          <a:solidFill>
            <a:srgbClr val="000000"/>
          </a:solidFill>
          <a:latin typeface="Arial"/>
          <a:ea typeface="Arial"/>
          <a:cs typeface="Arial"/>
        </a:defRPr>
      </a:pPr>
      <a:endParaRPr lang="en-US"/>
    </a:p>
  </c:txPr>
  <c:printSettings>
    <c:headerFooter alignWithMargins="0">
      <c:oddHeader>&amp;Lgroupe des coopérations des états membres de l'UE&amp;Rdivision du travail</c:oddHeader>
      <c:oddFooter>&amp;Lsituation au 24 juillet 2009&amp;Zsecteurs d'intervention 2010&amp;Rgraphe # 6</c:oddFooter>
    </c:headerFooter>
    <c:pageMargins b="0.984251969" l="0.787401575" r="0.787401575"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t>division du travail UE : présence dans domaines d'intervention (2010)</a:t>
            </a:r>
          </a:p>
        </c:rich>
      </c:tx>
      <c:layout>
        <c:manualLayout>
          <c:xMode val="edge"/>
          <c:yMode val="edge"/>
          <c:x val="0.223492723492724"/>
          <c:y val="0.027027027027027"/>
        </c:manualLayout>
      </c:layout>
      <c:overlay val="0"/>
      <c:spPr>
        <a:noFill/>
        <a:ln w="25400">
          <a:noFill/>
        </a:ln>
      </c:spPr>
    </c:title>
    <c:autoTitleDeleted val="0"/>
    <c:plotArea>
      <c:layout>
        <c:manualLayout>
          <c:layoutTarget val="inner"/>
          <c:xMode val="edge"/>
          <c:yMode val="edge"/>
          <c:x val="0.134095634095634"/>
          <c:y val="0.0810810810810811"/>
          <c:w val="0.837837837837838"/>
          <c:h val="0.855325914149444"/>
        </c:manualLayout>
      </c:layout>
      <c:barChart>
        <c:barDir val="bar"/>
        <c:grouping val="clustered"/>
        <c:varyColors val="0"/>
        <c:ser>
          <c:idx val="0"/>
          <c:order val="0"/>
          <c:spPr>
            <a:solidFill>
              <a:srgbClr val="9999FF"/>
            </a:solidFill>
            <a:ln w="12700">
              <a:solidFill>
                <a:srgbClr val="000000"/>
              </a:solidFill>
              <a:prstDash val="solid"/>
            </a:ln>
          </c:spPr>
          <c:invertIfNegative val="0"/>
          <c:dPt>
            <c:idx val="0"/>
            <c:invertIfNegative val="0"/>
            <c:bubble3D val="0"/>
            <c:spPr>
              <a:gradFill rotWithShape="0">
                <a:gsLst>
                  <a:gs pos="0">
                    <a:srgbClr val="FCF305"/>
                  </a:gs>
                  <a:gs pos="100000">
                    <a:srgbClr val="0000D4"/>
                  </a:gs>
                </a:gsLst>
                <a:path path="rect">
                  <a:fillToRect l="50000" t="50000" r="50000" b="50000"/>
                </a:path>
              </a:gradFill>
              <a:ln w="12700">
                <a:solidFill>
                  <a:srgbClr val="000000"/>
                </a:solidFill>
                <a:prstDash val="solid"/>
              </a:ln>
            </c:spPr>
          </c:dPt>
          <c:dPt>
            <c:idx val="2"/>
            <c:invertIfNegative val="0"/>
            <c:bubble3D val="0"/>
            <c:spPr>
              <a:gradFill rotWithShape="0">
                <a:gsLst>
                  <a:gs pos="0">
                    <a:srgbClr val="0000D4"/>
                  </a:gs>
                  <a:gs pos="100000">
                    <a:srgbClr val="DD0806"/>
                  </a:gs>
                </a:gsLst>
                <a:lin ang="0" scaled="1"/>
              </a:gradFill>
              <a:ln w="12700">
                <a:solidFill>
                  <a:srgbClr val="000000"/>
                </a:solidFill>
                <a:prstDash val="solid"/>
              </a:ln>
            </c:spPr>
          </c:dPt>
          <c:dPt>
            <c:idx val="3"/>
            <c:invertIfNegative val="0"/>
            <c:bubble3D val="0"/>
            <c:spPr>
              <a:gradFill rotWithShape="0">
                <a:gsLst>
                  <a:gs pos="0">
                    <a:srgbClr val="00ABEA"/>
                  </a:gs>
                  <a:gs pos="100000">
                    <a:srgbClr val="FFFFFF"/>
                  </a:gs>
                </a:gsLst>
                <a:lin ang="5400000" scaled="1"/>
              </a:gradFill>
              <a:ln w="12700">
                <a:solidFill>
                  <a:srgbClr val="000000"/>
                </a:solidFill>
                <a:prstDash val="solid"/>
              </a:ln>
            </c:spPr>
          </c:dPt>
          <c:dPt>
            <c:idx val="4"/>
            <c:invertIfNegative val="0"/>
            <c:bubble3D val="0"/>
            <c:spPr>
              <a:gradFill rotWithShape="0">
                <a:gsLst>
                  <a:gs pos="0">
                    <a:srgbClr val="4D0808"/>
                  </a:gs>
                  <a:gs pos="30000">
                    <a:srgbClr val="FF0300"/>
                  </a:gs>
                  <a:gs pos="55000">
                    <a:srgbClr val="FF7A00"/>
                  </a:gs>
                  <a:gs pos="100000">
                    <a:srgbClr val="FFF200"/>
                  </a:gs>
                </a:gsLst>
                <a:lin ang="5400000" scaled="1"/>
              </a:gradFill>
              <a:ln w="12700">
                <a:solidFill>
                  <a:srgbClr val="000000"/>
                </a:solidFill>
                <a:prstDash val="solid"/>
              </a:ln>
            </c:spPr>
          </c:dPt>
          <c:dPt>
            <c:idx val="5"/>
            <c:invertIfNegative val="0"/>
            <c:bubble3D val="0"/>
            <c:spPr>
              <a:gradFill rotWithShape="0">
                <a:gsLst>
                  <a:gs pos="0">
                    <a:srgbClr val="006411"/>
                  </a:gs>
                  <a:gs pos="100000">
                    <a:srgbClr val="DD0806"/>
                  </a:gs>
                </a:gsLst>
                <a:lin ang="0" scaled="1"/>
              </a:gradFill>
              <a:ln w="12700">
                <a:solidFill>
                  <a:srgbClr val="000000"/>
                </a:solidFill>
                <a:prstDash val="solid"/>
              </a:ln>
            </c:spPr>
          </c:dPt>
          <c:dPt>
            <c:idx val="6"/>
            <c:invertIfNegative val="0"/>
            <c:bubble3D val="0"/>
            <c:spPr>
              <a:gradFill rotWithShape="0">
                <a:gsLst>
                  <a:gs pos="0">
                    <a:srgbClr val="FFFFFF"/>
                  </a:gs>
                  <a:gs pos="100000">
                    <a:srgbClr val="0000D4"/>
                  </a:gs>
                </a:gsLst>
                <a:lin ang="5400000" scaled="1"/>
              </a:gradFill>
              <a:ln w="12700">
                <a:solidFill>
                  <a:srgbClr val="000000"/>
                </a:solidFill>
                <a:prstDash val="solid"/>
              </a:ln>
            </c:spPr>
          </c:dPt>
          <c:dPt>
            <c:idx val="7"/>
            <c:invertIfNegative val="0"/>
            <c:bubble3D val="0"/>
            <c:spPr>
              <a:gradFill rotWithShape="0">
                <a:gsLst>
                  <a:gs pos="0">
                    <a:srgbClr val="DD0806"/>
                  </a:gs>
                  <a:gs pos="50000">
                    <a:srgbClr val="FCF305"/>
                  </a:gs>
                  <a:gs pos="100000">
                    <a:srgbClr val="DD0806"/>
                  </a:gs>
                </a:gsLst>
                <a:lin ang="5400000" scaled="1"/>
              </a:gradFill>
              <a:ln w="12700">
                <a:solidFill>
                  <a:srgbClr val="000000"/>
                </a:solidFill>
                <a:prstDash val="solid"/>
              </a:ln>
            </c:spPr>
          </c:dPt>
          <c:dPt>
            <c:idx val="8"/>
            <c:invertIfNegative val="0"/>
            <c:bubble3D val="0"/>
            <c:spPr>
              <a:gradFill rotWithShape="0">
                <a:gsLst>
                  <a:gs pos="0">
                    <a:srgbClr val="4D0808"/>
                  </a:gs>
                  <a:gs pos="15000">
                    <a:srgbClr val="FF0300"/>
                  </a:gs>
                  <a:gs pos="27500">
                    <a:srgbClr val="FF7A00"/>
                  </a:gs>
                  <a:gs pos="50000">
                    <a:srgbClr val="FFF200"/>
                  </a:gs>
                  <a:gs pos="72500">
                    <a:srgbClr val="FF7A00"/>
                  </a:gs>
                  <a:gs pos="85000">
                    <a:srgbClr val="FF0300"/>
                  </a:gs>
                  <a:gs pos="100000">
                    <a:srgbClr val="4D0808"/>
                  </a:gs>
                </a:gsLst>
                <a:lin ang="0" scaled="1"/>
              </a:gradFill>
              <a:ln w="12700">
                <a:solidFill>
                  <a:srgbClr val="000000"/>
                </a:solidFill>
                <a:prstDash val="solid"/>
              </a:ln>
            </c:spPr>
          </c:dPt>
          <c:dPt>
            <c:idx val="9"/>
            <c:invertIfNegative val="0"/>
            <c:bubble3D val="0"/>
            <c:spPr>
              <a:gradFill rotWithShape="0">
                <a:gsLst>
                  <a:gs pos="0">
                    <a:srgbClr val="DD0806"/>
                  </a:gs>
                  <a:gs pos="50000">
                    <a:srgbClr val="FFFFFF"/>
                  </a:gs>
                  <a:gs pos="100000">
                    <a:srgbClr val="DD0806"/>
                  </a:gs>
                </a:gsLst>
                <a:lin ang="5400000" scaled="1"/>
              </a:gradFill>
              <a:ln w="12700">
                <a:solidFill>
                  <a:srgbClr val="000000"/>
                </a:solidFill>
                <a:prstDash val="solid"/>
              </a:ln>
            </c:spPr>
          </c:dPt>
          <c:dLbls>
            <c:spPr>
              <a:noFill/>
              <a:ln w="25400">
                <a:noFill/>
              </a:ln>
            </c:spPr>
            <c:txPr>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 SI 2010'!$CD$5:$CD$14</c:f>
              <c:strCache>
                <c:ptCount val="10"/>
                <c:pt idx="0">
                  <c:v>COMM. EUR.</c:v>
                </c:pt>
                <c:pt idx="1">
                  <c:v>FRANCE (SCAC)</c:v>
                </c:pt>
                <c:pt idx="2">
                  <c:v>AFD</c:v>
                </c:pt>
                <c:pt idx="3">
                  <c:v>PAYS BAS</c:v>
                </c:pt>
                <c:pt idx="4">
                  <c:v>ALLEMAGNE</c:v>
                </c:pt>
                <c:pt idx="5">
                  <c:v>ITALIE</c:v>
                </c:pt>
                <c:pt idx="6">
                  <c:v>LUXEMBOURG</c:v>
                </c:pt>
                <c:pt idx="7">
                  <c:v>ESPAGNE</c:v>
                </c:pt>
                <c:pt idx="8">
                  <c:v>BELGIQUE</c:v>
                </c:pt>
                <c:pt idx="9">
                  <c:v>AUTRICHE</c:v>
                </c:pt>
              </c:strCache>
            </c:strRef>
          </c:cat>
          <c:val>
            <c:numRef>
              <c:f>' SI 2010'!$CE$5:$CE$14</c:f>
              <c:numCache>
                <c:formatCode>General</c:formatCode>
                <c:ptCount val="10"/>
                <c:pt idx="0">
                  <c:v>10.0</c:v>
                </c:pt>
                <c:pt idx="3">
                  <c:v>6.0</c:v>
                </c:pt>
                <c:pt idx="4">
                  <c:v>9.0</c:v>
                </c:pt>
                <c:pt idx="5">
                  <c:v>4.0</c:v>
                </c:pt>
                <c:pt idx="6">
                  <c:v>4.0</c:v>
                </c:pt>
                <c:pt idx="7">
                  <c:v>9.0</c:v>
                </c:pt>
                <c:pt idx="8">
                  <c:v>6.0</c:v>
                </c:pt>
                <c:pt idx="9">
                  <c:v>1.0</c:v>
                </c:pt>
              </c:numCache>
            </c:numRef>
          </c:val>
        </c:ser>
        <c:dLbls>
          <c:showLegendKey val="0"/>
          <c:showVal val="1"/>
          <c:showCatName val="0"/>
          <c:showSerName val="0"/>
          <c:showPercent val="0"/>
          <c:showBubbleSize val="0"/>
        </c:dLbls>
        <c:gapWidth val="150"/>
        <c:axId val="822649320"/>
        <c:axId val="848735192"/>
      </c:barChart>
      <c:catAx>
        <c:axId val="82264932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48735192"/>
        <c:crosses val="autoZero"/>
        <c:auto val="1"/>
        <c:lblAlgn val="ctr"/>
        <c:lblOffset val="100"/>
        <c:tickLblSkip val="1"/>
        <c:tickMarkSkip val="1"/>
        <c:noMultiLvlLbl val="0"/>
      </c:catAx>
      <c:valAx>
        <c:axId val="84873519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822649320"/>
        <c:crosses val="autoZero"/>
        <c:crossBetween val="between"/>
      </c:valAx>
      <c:spPr>
        <a:solidFill>
          <a:srgbClr val="CCCC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oddHeader>&amp;Lgroupe des coopérations des états membres de l'UE&amp;Rdivision du travail</c:oddHeader>
      <c:oddFooter>&amp;Lsituation au 24 juillet 2009&amp;Zsecteurs d'intervention 2010&amp;Rgraphe # 7</c:oddFooter>
    </c:headerFooter>
    <c:pageMargins b="0.984251969" l="0.787401575" r="0.787401575" t="0.984251969" header="0.4921259845" footer="0.4921259845"/>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t>division du travail : taux de concentration des trois principaux domaines d'intervention (2010)</a:t>
            </a:r>
          </a:p>
        </c:rich>
      </c:tx>
      <c:layout>
        <c:manualLayout>
          <c:xMode val="edge"/>
          <c:yMode val="edge"/>
          <c:x val="0.157350055550894"/>
          <c:y val="0.0272436323799836"/>
        </c:manualLayout>
      </c:layout>
      <c:overlay val="0"/>
      <c:spPr>
        <a:noFill/>
        <a:ln w="25400">
          <a:noFill/>
        </a:ln>
      </c:spPr>
    </c:title>
    <c:autoTitleDeleted val="0"/>
    <c:plotArea>
      <c:layout>
        <c:manualLayout>
          <c:layoutTarget val="inner"/>
          <c:xMode val="edge"/>
          <c:yMode val="edge"/>
          <c:x val="0.132505309937595"/>
          <c:y val="0.108974529519934"/>
          <c:w val="0.832298978045518"/>
          <c:h val="0.812501271567745"/>
        </c:manualLayout>
      </c:layout>
      <c:barChart>
        <c:barDir val="bar"/>
        <c:grouping val="stacked"/>
        <c:varyColors val="0"/>
        <c:ser>
          <c:idx val="0"/>
          <c:order val="0"/>
          <c:spPr>
            <a:solidFill>
              <a:srgbClr val="9999FF"/>
            </a:solidFill>
            <a:ln w="12700">
              <a:solidFill>
                <a:srgbClr val="000000"/>
              </a:solidFill>
              <a:prstDash val="solid"/>
            </a:ln>
          </c:spPr>
          <c:invertIfNegative val="0"/>
          <c:dPt>
            <c:idx val="0"/>
            <c:invertIfNegative val="0"/>
            <c:bubble3D val="0"/>
            <c:spPr>
              <a:gradFill rotWithShape="0">
                <a:gsLst>
                  <a:gs pos="0">
                    <a:srgbClr val="FCF305"/>
                  </a:gs>
                  <a:gs pos="100000">
                    <a:srgbClr val="0000D4"/>
                  </a:gs>
                </a:gsLst>
                <a:path path="rect">
                  <a:fillToRect l="50000" t="50000" r="50000" b="50000"/>
                </a:path>
              </a:gradFill>
              <a:ln w="12700">
                <a:solidFill>
                  <a:srgbClr val="000000"/>
                </a:solidFill>
                <a:prstDash val="solid"/>
              </a:ln>
            </c:spPr>
          </c:dPt>
          <c:dPt>
            <c:idx val="2"/>
            <c:invertIfNegative val="0"/>
            <c:bubble3D val="0"/>
            <c:spPr>
              <a:gradFill rotWithShape="0">
                <a:gsLst>
                  <a:gs pos="0">
                    <a:srgbClr val="3366FF"/>
                  </a:gs>
                  <a:gs pos="100000">
                    <a:srgbClr val="DD0806"/>
                  </a:gs>
                </a:gsLst>
                <a:lin ang="0" scaled="1"/>
              </a:gradFill>
              <a:ln w="12700">
                <a:solidFill>
                  <a:srgbClr val="000000"/>
                </a:solidFill>
                <a:prstDash val="solid"/>
              </a:ln>
            </c:spPr>
          </c:dPt>
          <c:dPt>
            <c:idx val="3"/>
            <c:invertIfNegative val="0"/>
            <c:bubble3D val="0"/>
            <c:spPr>
              <a:gradFill rotWithShape="0">
                <a:gsLst>
                  <a:gs pos="0">
                    <a:srgbClr val="00ABEA"/>
                  </a:gs>
                  <a:gs pos="100000">
                    <a:srgbClr val="FFFFFF"/>
                  </a:gs>
                </a:gsLst>
                <a:lin ang="5400000" scaled="1"/>
              </a:gradFill>
              <a:ln w="12700">
                <a:solidFill>
                  <a:srgbClr val="000000"/>
                </a:solidFill>
                <a:prstDash val="solid"/>
              </a:ln>
            </c:spPr>
          </c:dPt>
          <c:dPt>
            <c:idx val="4"/>
            <c:invertIfNegative val="0"/>
            <c:bubble3D val="0"/>
            <c:spPr>
              <a:gradFill rotWithShape="0">
                <a:gsLst>
                  <a:gs pos="0">
                    <a:srgbClr val="4D0808"/>
                  </a:gs>
                  <a:gs pos="30000">
                    <a:srgbClr val="FF0300"/>
                  </a:gs>
                  <a:gs pos="55000">
                    <a:srgbClr val="FF7A00"/>
                  </a:gs>
                  <a:gs pos="100000">
                    <a:srgbClr val="FFF200"/>
                  </a:gs>
                </a:gsLst>
                <a:lin ang="5400000" scaled="1"/>
              </a:gradFill>
              <a:ln w="12700">
                <a:solidFill>
                  <a:srgbClr val="000000"/>
                </a:solidFill>
                <a:prstDash val="solid"/>
              </a:ln>
            </c:spPr>
          </c:dPt>
          <c:dPt>
            <c:idx val="5"/>
            <c:invertIfNegative val="0"/>
            <c:bubble3D val="0"/>
            <c:spPr>
              <a:gradFill rotWithShape="0">
                <a:gsLst>
                  <a:gs pos="0">
                    <a:srgbClr val="006411"/>
                  </a:gs>
                  <a:gs pos="100000">
                    <a:srgbClr val="DD0806"/>
                  </a:gs>
                </a:gsLst>
                <a:lin ang="0" scaled="1"/>
              </a:gradFill>
              <a:ln w="12700">
                <a:solidFill>
                  <a:srgbClr val="000000"/>
                </a:solidFill>
                <a:prstDash val="solid"/>
              </a:ln>
            </c:spPr>
          </c:dPt>
          <c:dPt>
            <c:idx val="6"/>
            <c:invertIfNegative val="0"/>
            <c:bubble3D val="0"/>
            <c:spPr>
              <a:gradFill rotWithShape="0">
                <a:gsLst>
                  <a:gs pos="0">
                    <a:srgbClr val="FFFFFF"/>
                  </a:gs>
                  <a:gs pos="100000">
                    <a:srgbClr val="0000D4"/>
                  </a:gs>
                </a:gsLst>
                <a:lin ang="5400000" scaled="1"/>
              </a:gradFill>
              <a:ln w="12700">
                <a:solidFill>
                  <a:srgbClr val="000000"/>
                </a:solidFill>
                <a:prstDash val="solid"/>
              </a:ln>
            </c:spPr>
          </c:dPt>
          <c:dPt>
            <c:idx val="7"/>
            <c:invertIfNegative val="0"/>
            <c:bubble3D val="0"/>
            <c:spPr>
              <a:gradFill rotWithShape="0">
                <a:gsLst>
                  <a:gs pos="0">
                    <a:srgbClr val="DD0806"/>
                  </a:gs>
                  <a:gs pos="50000">
                    <a:srgbClr val="FCF305"/>
                  </a:gs>
                  <a:gs pos="100000">
                    <a:srgbClr val="DD0806"/>
                  </a:gs>
                </a:gsLst>
                <a:lin ang="5400000" scaled="1"/>
              </a:gradFill>
              <a:ln w="12700">
                <a:solidFill>
                  <a:srgbClr val="000000"/>
                </a:solidFill>
                <a:prstDash val="solid"/>
              </a:ln>
            </c:spPr>
          </c:dPt>
          <c:dPt>
            <c:idx val="8"/>
            <c:invertIfNegative val="0"/>
            <c:bubble3D val="0"/>
            <c:spPr>
              <a:gradFill rotWithShape="0">
                <a:gsLst>
                  <a:gs pos="0">
                    <a:srgbClr val="4D0808"/>
                  </a:gs>
                  <a:gs pos="15000">
                    <a:srgbClr val="FF0300"/>
                  </a:gs>
                  <a:gs pos="27500">
                    <a:srgbClr val="FF7A00"/>
                  </a:gs>
                  <a:gs pos="50000">
                    <a:srgbClr val="FFF200"/>
                  </a:gs>
                  <a:gs pos="72500">
                    <a:srgbClr val="FF7A00"/>
                  </a:gs>
                  <a:gs pos="85000">
                    <a:srgbClr val="FF0300"/>
                  </a:gs>
                  <a:gs pos="100000">
                    <a:srgbClr val="4D0808"/>
                  </a:gs>
                </a:gsLst>
                <a:lin ang="0" scaled="1"/>
              </a:gradFill>
              <a:ln w="12700">
                <a:solidFill>
                  <a:srgbClr val="000000"/>
                </a:solidFill>
                <a:prstDash val="solid"/>
              </a:ln>
            </c:spPr>
          </c:dPt>
          <c:dPt>
            <c:idx val="9"/>
            <c:invertIfNegative val="0"/>
            <c:bubble3D val="0"/>
            <c:spPr>
              <a:gradFill rotWithShape="0">
                <a:gsLst>
                  <a:gs pos="0">
                    <a:srgbClr val="DD0806"/>
                  </a:gs>
                  <a:gs pos="50000">
                    <a:srgbClr val="FFFFFF"/>
                  </a:gs>
                  <a:gs pos="100000">
                    <a:srgbClr val="DD0806"/>
                  </a:gs>
                </a:gsLst>
                <a:lin ang="5400000" scaled="1"/>
              </a:gradFill>
              <a:ln w="12700">
                <a:solidFill>
                  <a:srgbClr val="000000"/>
                </a:solidFill>
                <a:prstDash val="solid"/>
              </a:ln>
            </c:spPr>
          </c:dPt>
          <c:dLbls>
            <c:dLbl>
              <c:idx val="0"/>
              <c:layout>
                <c:manualLayout>
                  <c:xMode val="edge"/>
                  <c:yMode val="edge"/>
                  <c:x val="0.715321634116235"/>
                  <c:y val="0.855770570053602"/>
                </c:manualLayout>
              </c:layout>
              <c:dLblPos val="ctr"/>
              <c:showLegendKey val="0"/>
              <c:showVal val="1"/>
              <c:showCatName val="0"/>
              <c:showSerName val="0"/>
              <c:showPercent val="0"/>
              <c:showBubbleSize val="0"/>
            </c:dLbl>
            <c:dLbl>
              <c:idx val="2"/>
              <c:layout>
                <c:manualLayout>
                  <c:xMode val="edge"/>
                  <c:yMode val="edge"/>
                  <c:x val="0.137681298607032"/>
                  <c:y val="0.695513908994875"/>
                </c:manualLayout>
              </c:layout>
              <c:dLblPos val="ctr"/>
              <c:showLegendKey val="0"/>
              <c:showVal val="1"/>
              <c:showCatName val="0"/>
              <c:showSerName val="0"/>
              <c:showPercent val="0"/>
              <c:showBubbleSize val="0"/>
            </c:dLbl>
            <c:dLbl>
              <c:idx val="3"/>
              <c:layout>
                <c:manualLayout>
                  <c:xMode val="edge"/>
                  <c:yMode val="edge"/>
                  <c:x val="0.830228582577744"/>
                  <c:y val="0.613783011854924"/>
                </c:manualLayout>
              </c:layout>
              <c:dLblPos val="ctr"/>
              <c:showLegendKey val="0"/>
              <c:showVal val="1"/>
              <c:showCatName val="0"/>
              <c:showSerName val="0"/>
              <c:showPercent val="0"/>
              <c:showBubbleSize val="0"/>
            </c:dLbl>
            <c:dLbl>
              <c:idx val="4"/>
              <c:layout>
                <c:manualLayout>
                  <c:xMode val="edge"/>
                  <c:yMode val="edge"/>
                  <c:x val="0.629400222203576"/>
                  <c:y val="0.528846981493799"/>
                </c:manualLayout>
              </c:layout>
              <c:dLblPos val="ctr"/>
              <c:showLegendKey val="0"/>
              <c:showVal val="1"/>
              <c:showCatName val="0"/>
              <c:showSerName val="0"/>
              <c:showPercent val="0"/>
              <c:showBubbleSize val="0"/>
            </c:dLbl>
            <c:dLbl>
              <c:idx val="5"/>
              <c:layout>
                <c:manualLayout>
                  <c:xMode val="edge"/>
                  <c:yMode val="edge"/>
                  <c:x val="0.758799938939509"/>
                  <c:y val="0.450321217575022"/>
                </c:manualLayout>
              </c:layout>
              <c:dLblPos val="ctr"/>
              <c:showLegendKey val="0"/>
              <c:showVal val="1"/>
              <c:showCatName val="0"/>
              <c:showSerName val="0"/>
              <c:showPercent val="0"/>
              <c:showBubbleSize val="0"/>
            </c:dLbl>
            <c:dLbl>
              <c:idx val="6"/>
              <c:layout>
                <c:manualLayout>
                  <c:xMode val="edge"/>
                  <c:yMode val="edge"/>
                  <c:x val="0.776398300415596"/>
                  <c:y val="0.370192887045659"/>
                </c:manualLayout>
              </c:layout>
              <c:dLblPos val="ctr"/>
              <c:showLegendKey val="0"/>
              <c:showVal val="1"/>
              <c:showCatName val="0"/>
              <c:showSerName val="0"/>
              <c:showPercent val="0"/>
              <c:showBubbleSize val="0"/>
            </c:dLbl>
            <c:dLbl>
              <c:idx val="7"/>
              <c:layout>
                <c:manualLayout>
                  <c:xMode val="edge"/>
                  <c:yMode val="edge"/>
                  <c:x val="0.655280165550762"/>
                  <c:y val="0.288461989905708"/>
                </c:manualLayout>
              </c:layout>
              <c:dLblPos val="ctr"/>
              <c:showLegendKey val="0"/>
              <c:showVal val="1"/>
              <c:showCatName val="0"/>
              <c:showSerName val="0"/>
              <c:showPercent val="0"/>
              <c:showBubbleSize val="0"/>
            </c:dLbl>
            <c:dLbl>
              <c:idx val="8"/>
              <c:layout>
                <c:manualLayout>
                  <c:xMode val="edge"/>
                  <c:yMode val="edge"/>
                  <c:x val="0.683230504365724"/>
                  <c:y val="0.206731092765758"/>
                </c:manualLayout>
              </c:layout>
              <c:dLblPos val="ctr"/>
              <c:showLegendKey val="0"/>
              <c:showVal val="1"/>
              <c:showCatName val="0"/>
              <c:showSerName val="0"/>
              <c:showPercent val="0"/>
              <c:showBubbleSize val="0"/>
            </c:dLbl>
            <c:dLbl>
              <c:idx val="9"/>
              <c:layout>
                <c:manualLayout>
                  <c:xMode val="edge"/>
                  <c:yMode val="edge"/>
                  <c:x val="0.832298978045518"/>
                  <c:y val="0.126602762236394"/>
                </c:manualLayout>
              </c:layout>
              <c:dLblPos val="ctr"/>
              <c:showLegendKey val="0"/>
              <c:showVal val="1"/>
              <c:showCatName val="0"/>
              <c:showSerName val="0"/>
              <c:showPercent val="0"/>
              <c:showBubbleSize val="0"/>
            </c:dLbl>
            <c:spPr>
              <a:noFill/>
              <a:ln w="25400">
                <a:noFill/>
              </a:ln>
            </c:spPr>
            <c:txPr>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 SI 2010'!$CD$5:$CD$14</c:f>
              <c:strCache>
                <c:ptCount val="10"/>
                <c:pt idx="0">
                  <c:v>COMM. EUR.</c:v>
                </c:pt>
                <c:pt idx="1">
                  <c:v>FRANCE (SCAC)</c:v>
                </c:pt>
                <c:pt idx="2">
                  <c:v>AFD</c:v>
                </c:pt>
                <c:pt idx="3">
                  <c:v>PAYS BAS</c:v>
                </c:pt>
                <c:pt idx="4">
                  <c:v>ALLEMAGNE</c:v>
                </c:pt>
                <c:pt idx="5">
                  <c:v>ITALIE</c:v>
                </c:pt>
                <c:pt idx="6">
                  <c:v>LUXEMBOURG</c:v>
                </c:pt>
                <c:pt idx="7">
                  <c:v>ESPAGNE</c:v>
                </c:pt>
                <c:pt idx="8">
                  <c:v>BELGIQUE</c:v>
                </c:pt>
                <c:pt idx="9">
                  <c:v>AUTRICHE</c:v>
                </c:pt>
              </c:strCache>
            </c:strRef>
          </c:cat>
          <c:val>
            <c:numRef>
              <c:f>' SI 2010'!$CF$5:$CF$14</c:f>
              <c:numCache>
                <c:formatCode>General</c:formatCode>
                <c:ptCount val="10"/>
                <c:pt idx="0" formatCode="0%">
                  <c:v>0.829366442557786</c:v>
                </c:pt>
                <c:pt idx="2" formatCode="0%">
                  <c:v>0.0</c:v>
                </c:pt>
                <c:pt idx="3" formatCode="0%">
                  <c:v>0.983932887814588</c:v>
                </c:pt>
                <c:pt idx="4" formatCode="0%">
                  <c:v>0.7109375</c:v>
                </c:pt>
                <c:pt idx="5" formatCode="0%">
                  <c:v>0.774149034038638</c:v>
                </c:pt>
                <c:pt idx="6" formatCode="0%">
                  <c:v>0.921024191537119</c:v>
                </c:pt>
                <c:pt idx="7" formatCode="0%">
                  <c:v>0.748440748440748</c:v>
                </c:pt>
                <c:pt idx="8" formatCode="0%">
                  <c:v>0.757317204881737</c:v>
                </c:pt>
                <c:pt idx="9" formatCode="0%">
                  <c:v>1.0</c:v>
                </c:pt>
              </c:numCache>
            </c:numRef>
          </c:val>
        </c:ser>
        <c:dLbls>
          <c:showLegendKey val="0"/>
          <c:showVal val="1"/>
          <c:showCatName val="0"/>
          <c:showSerName val="0"/>
          <c:showPercent val="0"/>
          <c:showBubbleSize val="0"/>
        </c:dLbls>
        <c:gapWidth val="150"/>
        <c:overlap val="100"/>
        <c:axId val="822866264"/>
        <c:axId val="822869528"/>
      </c:barChart>
      <c:catAx>
        <c:axId val="82286626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822869528"/>
        <c:crosses val="autoZero"/>
        <c:auto val="1"/>
        <c:lblAlgn val="ctr"/>
        <c:lblOffset val="100"/>
        <c:tickLblSkip val="1"/>
        <c:tickMarkSkip val="1"/>
        <c:noMultiLvlLbl val="0"/>
      </c:catAx>
      <c:valAx>
        <c:axId val="822869528"/>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822866264"/>
        <c:crosses val="autoZero"/>
        <c:crossBetween val="between"/>
      </c:valAx>
      <c:spPr>
        <a:solidFill>
          <a:srgbClr val="CCCC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oddHeader>&amp;Lgroupe des coopérations des états membres de l'UE&amp;Rdivision du travail</c:oddHeader>
      <c:oddFooter>&amp;Lsituation au 24 juillet 2009&amp;Zsecteurs d'intervention 2010
&amp;Rgraphe # 8</c:oddFooter>
    </c:headerFooter>
    <c:pageMargins b="0.984251969" l="0.787401575" r="0.787401575"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t>division du travail : taux de concentration des trois principaux domaines d'intervention</a:t>
            </a:r>
          </a:p>
        </c:rich>
      </c:tx>
      <c:layout>
        <c:manualLayout>
          <c:xMode val="edge"/>
          <c:yMode val="edge"/>
          <c:x val="0.181300295940864"/>
          <c:y val="0.0272983272953086"/>
        </c:manualLayout>
      </c:layout>
      <c:overlay val="0"/>
      <c:spPr>
        <a:noFill/>
        <a:ln w="25400">
          <a:noFill/>
        </a:ln>
      </c:spPr>
    </c:title>
    <c:autoTitleDeleted val="0"/>
    <c:plotArea>
      <c:layout>
        <c:manualLayout>
          <c:layoutTarget val="inner"/>
          <c:xMode val="edge"/>
          <c:yMode val="edge"/>
          <c:x val="0.132608216459603"/>
          <c:y val="0.109193309181234"/>
          <c:w val="0.831909357945793"/>
          <c:h val="0.812526683025068"/>
        </c:manualLayout>
      </c:layout>
      <c:barChart>
        <c:barDir val="bar"/>
        <c:grouping val="stacked"/>
        <c:varyColors val="0"/>
        <c:ser>
          <c:idx val="0"/>
          <c:order val="0"/>
          <c:spPr>
            <a:solidFill>
              <a:srgbClr val="9999FF"/>
            </a:solidFill>
            <a:ln w="12700">
              <a:solidFill>
                <a:srgbClr val="000000"/>
              </a:solidFill>
              <a:prstDash val="solid"/>
            </a:ln>
          </c:spPr>
          <c:invertIfNegative val="0"/>
          <c:dPt>
            <c:idx val="0"/>
            <c:invertIfNegative val="0"/>
            <c:bubble3D val="0"/>
            <c:spPr>
              <a:gradFill rotWithShape="0">
                <a:gsLst>
                  <a:gs pos="0">
                    <a:srgbClr val="FCF305"/>
                  </a:gs>
                  <a:gs pos="100000">
                    <a:srgbClr val="0000D4"/>
                  </a:gs>
                </a:gsLst>
                <a:path path="rect">
                  <a:fillToRect l="50000" t="50000" r="50000" b="50000"/>
                </a:path>
              </a:gradFill>
              <a:ln w="12700">
                <a:solidFill>
                  <a:srgbClr val="000000"/>
                </a:solidFill>
                <a:prstDash val="solid"/>
              </a:ln>
            </c:spPr>
          </c:dPt>
          <c:dPt>
            <c:idx val="2"/>
            <c:invertIfNegative val="0"/>
            <c:bubble3D val="0"/>
            <c:spPr>
              <a:gradFill rotWithShape="0">
                <a:gsLst>
                  <a:gs pos="0">
                    <a:srgbClr val="3366FF"/>
                  </a:gs>
                  <a:gs pos="100000">
                    <a:srgbClr val="DD0806"/>
                  </a:gs>
                </a:gsLst>
                <a:lin ang="0" scaled="1"/>
              </a:gradFill>
              <a:ln w="12700">
                <a:solidFill>
                  <a:srgbClr val="000000"/>
                </a:solidFill>
                <a:prstDash val="solid"/>
              </a:ln>
            </c:spPr>
          </c:dPt>
          <c:dPt>
            <c:idx val="3"/>
            <c:invertIfNegative val="0"/>
            <c:bubble3D val="0"/>
            <c:spPr>
              <a:gradFill rotWithShape="0">
                <a:gsLst>
                  <a:gs pos="0">
                    <a:srgbClr val="00ABEA"/>
                  </a:gs>
                  <a:gs pos="100000">
                    <a:srgbClr val="FFFFFF"/>
                  </a:gs>
                </a:gsLst>
                <a:lin ang="5400000" scaled="1"/>
              </a:gradFill>
              <a:ln w="12700">
                <a:solidFill>
                  <a:srgbClr val="000000"/>
                </a:solidFill>
                <a:prstDash val="solid"/>
              </a:ln>
            </c:spPr>
          </c:dPt>
          <c:dPt>
            <c:idx val="4"/>
            <c:invertIfNegative val="0"/>
            <c:bubble3D val="0"/>
            <c:spPr>
              <a:gradFill rotWithShape="0">
                <a:gsLst>
                  <a:gs pos="0">
                    <a:srgbClr val="4D0808"/>
                  </a:gs>
                  <a:gs pos="30000">
                    <a:srgbClr val="FF0300"/>
                  </a:gs>
                  <a:gs pos="55000">
                    <a:srgbClr val="FF7A00"/>
                  </a:gs>
                  <a:gs pos="100000">
                    <a:srgbClr val="FFF200"/>
                  </a:gs>
                </a:gsLst>
                <a:lin ang="5400000" scaled="1"/>
              </a:gradFill>
              <a:ln w="12700">
                <a:solidFill>
                  <a:srgbClr val="000000"/>
                </a:solidFill>
                <a:prstDash val="solid"/>
              </a:ln>
            </c:spPr>
          </c:dPt>
          <c:dPt>
            <c:idx val="5"/>
            <c:invertIfNegative val="0"/>
            <c:bubble3D val="0"/>
            <c:spPr>
              <a:gradFill rotWithShape="0">
                <a:gsLst>
                  <a:gs pos="0">
                    <a:srgbClr val="006411"/>
                  </a:gs>
                  <a:gs pos="100000">
                    <a:srgbClr val="DD0806"/>
                  </a:gs>
                </a:gsLst>
                <a:lin ang="0" scaled="1"/>
              </a:gradFill>
              <a:ln w="12700">
                <a:solidFill>
                  <a:srgbClr val="000000"/>
                </a:solidFill>
                <a:prstDash val="solid"/>
              </a:ln>
            </c:spPr>
          </c:dPt>
          <c:dPt>
            <c:idx val="6"/>
            <c:invertIfNegative val="0"/>
            <c:bubble3D val="0"/>
            <c:spPr>
              <a:gradFill rotWithShape="0">
                <a:gsLst>
                  <a:gs pos="0">
                    <a:srgbClr val="FFFFFF"/>
                  </a:gs>
                  <a:gs pos="100000">
                    <a:srgbClr val="0000D4"/>
                  </a:gs>
                </a:gsLst>
                <a:lin ang="5400000" scaled="1"/>
              </a:gradFill>
              <a:ln w="12700">
                <a:solidFill>
                  <a:srgbClr val="000000"/>
                </a:solidFill>
                <a:prstDash val="solid"/>
              </a:ln>
            </c:spPr>
          </c:dPt>
          <c:dPt>
            <c:idx val="7"/>
            <c:invertIfNegative val="0"/>
            <c:bubble3D val="0"/>
            <c:spPr>
              <a:gradFill rotWithShape="0">
                <a:gsLst>
                  <a:gs pos="0">
                    <a:srgbClr val="DD0806"/>
                  </a:gs>
                  <a:gs pos="50000">
                    <a:srgbClr val="FCF305"/>
                  </a:gs>
                  <a:gs pos="100000">
                    <a:srgbClr val="DD0806"/>
                  </a:gs>
                </a:gsLst>
                <a:lin ang="5400000" scaled="1"/>
              </a:gradFill>
              <a:ln w="12700">
                <a:solidFill>
                  <a:srgbClr val="000000"/>
                </a:solidFill>
                <a:prstDash val="solid"/>
              </a:ln>
            </c:spPr>
          </c:dPt>
          <c:dPt>
            <c:idx val="8"/>
            <c:invertIfNegative val="0"/>
            <c:bubble3D val="0"/>
            <c:spPr>
              <a:gradFill rotWithShape="0">
                <a:gsLst>
                  <a:gs pos="0">
                    <a:srgbClr val="000000"/>
                  </a:gs>
                  <a:gs pos="100000">
                    <a:srgbClr val="DD0806"/>
                  </a:gs>
                </a:gsLst>
                <a:lin ang="0" scaled="1"/>
              </a:gradFill>
              <a:ln w="12700">
                <a:solidFill>
                  <a:srgbClr val="000000"/>
                </a:solidFill>
                <a:prstDash val="solid"/>
              </a:ln>
            </c:spPr>
          </c:dPt>
          <c:dPt>
            <c:idx val="9"/>
            <c:invertIfNegative val="0"/>
            <c:bubble3D val="0"/>
            <c:spPr>
              <a:gradFill rotWithShape="0">
                <a:gsLst>
                  <a:gs pos="0">
                    <a:srgbClr val="DD0806"/>
                  </a:gs>
                  <a:gs pos="50000">
                    <a:srgbClr val="FFFFFF"/>
                  </a:gs>
                  <a:gs pos="100000">
                    <a:srgbClr val="DD0806"/>
                  </a:gs>
                </a:gsLst>
                <a:lin ang="5400000" scaled="1"/>
              </a:gradFill>
              <a:ln w="12700">
                <a:solidFill>
                  <a:srgbClr val="000000"/>
                </a:solidFill>
                <a:prstDash val="solid"/>
              </a:ln>
            </c:spPr>
          </c:dPt>
          <c:cat>
            <c:strRef>
              <c:f>' SI 2009'!$CD$5:$CD$14</c:f>
              <c:strCache>
                <c:ptCount val="10"/>
                <c:pt idx="0">
                  <c:v>COMM. EUR.</c:v>
                </c:pt>
                <c:pt idx="1">
                  <c:v>FRANCE (SCAC)</c:v>
                </c:pt>
                <c:pt idx="2">
                  <c:v>AFD</c:v>
                </c:pt>
                <c:pt idx="3">
                  <c:v>PAYS BAS</c:v>
                </c:pt>
                <c:pt idx="4">
                  <c:v>ALLEMAGNE</c:v>
                </c:pt>
                <c:pt idx="5">
                  <c:v>ITALIE</c:v>
                </c:pt>
                <c:pt idx="6">
                  <c:v>LUXEMBOURG</c:v>
                </c:pt>
                <c:pt idx="7">
                  <c:v>ESPAGNE</c:v>
                </c:pt>
                <c:pt idx="8">
                  <c:v>BELGIQUE</c:v>
                </c:pt>
                <c:pt idx="9">
                  <c:v>AUTRICHE</c:v>
                </c:pt>
              </c:strCache>
            </c:strRef>
          </c:cat>
          <c:val>
            <c:numRef>
              <c:f>' SI 2009'!$CF$5:$CF$14</c:f>
              <c:numCache>
                <c:formatCode>General</c:formatCode>
                <c:ptCount val="10"/>
                <c:pt idx="0" formatCode="0%">
                  <c:v>0.806099171569216</c:v>
                </c:pt>
                <c:pt idx="2" formatCode="0%">
                  <c:v>0.700860864470185</c:v>
                </c:pt>
                <c:pt idx="3" formatCode="0%">
                  <c:v>0.976780088216761</c:v>
                </c:pt>
                <c:pt idx="4" formatCode="0%">
                  <c:v>0.719211822660098</c:v>
                </c:pt>
                <c:pt idx="5" formatCode="0%">
                  <c:v>0.786427955571334</c:v>
                </c:pt>
                <c:pt idx="6" formatCode="0%">
                  <c:v>0.919661115980134</c:v>
                </c:pt>
                <c:pt idx="7" formatCode="0%">
                  <c:v>0.70957095709571</c:v>
                </c:pt>
                <c:pt idx="8" formatCode="0%">
                  <c:v>0.658280410356619</c:v>
                </c:pt>
                <c:pt idx="9" formatCode="0%">
                  <c:v>1.0</c:v>
                </c:pt>
              </c:numCache>
            </c:numRef>
          </c:val>
        </c:ser>
        <c:dLbls>
          <c:showLegendKey val="0"/>
          <c:showVal val="0"/>
          <c:showCatName val="0"/>
          <c:showSerName val="0"/>
          <c:showPercent val="0"/>
          <c:showBubbleSize val="0"/>
        </c:dLbls>
        <c:gapWidth val="150"/>
        <c:overlap val="100"/>
        <c:axId val="564136792"/>
        <c:axId val="823257816"/>
      </c:barChart>
      <c:catAx>
        <c:axId val="56413679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823257816"/>
        <c:crosses val="autoZero"/>
        <c:auto val="1"/>
        <c:lblAlgn val="ctr"/>
        <c:lblOffset val="100"/>
        <c:tickLblSkip val="1"/>
        <c:tickMarkSkip val="1"/>
        <c:noMultiLvlLbl val="0"/>
      </c:catAx>
      <c:valAx>
        <c:axId val="823257816"/>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564136792"/>
        <c:crosses val="autoZero"/>
        <c:crossBetween val="between"/>
      </c:valAx>
      <c:spPr>
        <a:solidFill>
          <a:srgbClr val="CCCC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oddHeader>&amp;Lgroupe des coopérations UE au Sénégal</c:oddHeader>
      <c:oddFooter>&amp;Lsituation au 22 juillet 2009</c:oddFooter>
    </c:headerFooter>
    <c:pageMargins b="0.984251969" l="0.787401575" r="0.787401575" t="0.984251969" header="0.4921259845" footer="0.4921259845"/>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t>secteurs "chéris" de l'UE en 2010</a:t>
            </a:r>
          </a:p>
        </c:rich>
      </c:tx>
      <c:layout>
        <c:manualLayout>
          <c:xMode val="edge"/>
          <c:yMode val="edge"/>
          <c:x val="0.374879580766513"/>
          <c:y val="0.0268456551788323"/>
        </c:manualLayout>
      </c:layout>
      <c:overlay val="0"/>
      <c:spPr>
        <a:noFill/>
        <a:ln w="25400">
          <a:noFill/>
        </a:ln>
      </c:spPr>
    </c:title>
    <c:autoTitleDeleted val="0"/>
    <c:view3D>
      <c:rotX val="20"/>
      <c:rotY val="150"/>
      <c:rAngAx val="0"/>
      <c:perspective val="0"/>
    </c:view3D>
    <c:floor>
      <c:thickness val="0"/>
    </c:floor>
    <c:sideWall>
      <c:thickness val="0"/>
    </c:sideWall>
    <c:backWall>
      <c:thickness val="0"/>
    </c:backWall>
    <c:plotArea>
      <c:layout>
        <c:manualLayout>
          <c:layoutTarget val="inner"/>
          <c:xMode val="edge"/>
          <c:yMode val="edge"/>
          <c:x val="0.0512077777851164"/>
          <c:y val="0.34093982077117"/>
          <c:w val="0.857971824022328"/>
          <c:h val="0.567785607032303"/>
        </c:manualLayout>
      </c:layout>
      <c:pie3DChart>
        <c:varyColors val="1"/>
        <c:ser>
          <c:idx val="0"/>
          <c:order val="0"/>
          <c:spPr>
            <a:solidFill>
              <a:srgbClr val="9999FF"/>
            </a:solidFill>
            <a:ln w="12700">
              <a:solidFill>
                <a:srgbClr val="000000"/>
              </a:solidFill>
              <a:prstDash val="solid"/>
            </a:ln>
          </c:spPr>
          <c:dPt>
            <c:idx val="1"/>
            <c:bubble3D val="0"/>
            <c:spPr>
              <a:solidFill>
                <a:srgbClr val="FFCC99"/>
              </a:solidFill>
              <a:ln w="12700">
                <a:solidFill>
                  <a:srgbClr val="000000"/>
                </a:solidFill>
                <a:prstDash val="solid"/>
              </a:ln>
            </c:spPr>
          </c:dPt>
          <c:dPt>
            <c:idx val="2"/>
            <c:bubble3D val="0"/>
            <c:spPr>
              <a:solidFill>
                <a:srgbClr val="0000D4"/>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CCCCFF"/>
              </a:solidFill>
              <a:ln w="12700">
                <a:solidFill>
                  <a:srgbClr val="000000"/>
                </a:solidFill>
                <a:prstDash val="solid"/>
              </a:ln>
            </c:spPr>
          </c:dPt>
          <c:dPt>
            <c:idx val="5"/>
            <c:bubble3D val="0"/>
            <c:spPr>
              <a:solidFill>
                <a:srgbClr val="800080"/>
              </a:solidFill>
              <a:ln w="12700">
                <a:solidFill>
                  <a:srgbClr val="000000"/>
                </a:solidFill>
                <a:prstDash val="solid"/>
              </a:ln>
            </c:spPr>
          </c:dPt>
          <c:dPt>
            <c:idx val="6"/>
            <c:bubble3D val="0"/>
            <c:spPr>
              <a:solidFill>
                <a:srgbClr val="FFFFCC"/>
              </a:solidFill>
              <a:ln w="12700">
                <a:solidFill>
                  <a:srgbClr val="000000"/>
                </a:solidFill>
                <a:prstDash val="solid"/>
              </a:ln>
            </c:spPr>
          </c:dPt>
          <c:dLbls>
            <c:dLbl>
              <c:idx val="0"/>
              <c:tx>
                <c:rich>
                  <a:bodyPr/>
                  <a:lstStyle/>
                  <a:p>
                    <a:pPr>
                      <a:defRPr sz="850" b="0" i="0" u="none" strike="noStrike" baseline="0">
                        <a:solidFill>
                          <a:srgbClr val="000000"/>
                        </a:solidFill>
                        <a:latin typeface="Arial"/>
                        <a:ea typeface="Arial"/>
                        <a:cs typeface="Arial"/>
                      </a:defRPr>
                    </a:pPr>
                    <a:r>
                      <a:t>IND
5%</a:t>
                    </a:r>
                  </a:p>
                </c:rich>
              </c:tx>
              <c:spPr>
                <a:noFill/>
                <a:ln w="25400">
                  <a:noFill/>
                </a:ln>
              </c:spPr>
              <c:showLegendKey val="0"/>
              <c:showVal val="0"/>
              <c:showCatName val="0"/>
              <c:showSerName val="0"/>
              <c:showPercent val="0"/>
              <c:showBubbleSize val="0"/>
            </c:dLbl>
            <c:dLbl>
              <c:idx val="1"/>
              <c:tx>
                <c:rich>
                  <a:bodyPr/>
                  <a:lstStyle/>
                  <a:p>
                    <a:pPr>
                      <a:defRPr sz="850" b="0" i="0" u="none" strike="noStrike" baseline="0">
                        <a:solidFill>
                          <a:srgbClr val="000000"/>
                        </a:solidFill>
                        <a:latin typeface="Arial"/>
                        <a:ea typeface="Arial"/>
                        <a:cs typeface="Arial"/>
                      </a:defRPr>
                    </a:pPr>
                    <a:r>
                      <a:t>AGRI
2%</a:t>
                    </a:r>
                  </a:p>
                </c:rich>
              </c:tx>
              <c:spPr>
                <a:noFill/>
                <a:ln w="25400">
                  <a:noFill/>
                </a:ln>
              </c:spPr>
              <c:showLegendKey val="0"/>
              <c:showVal val="0"/>
              <c:showCatName val="0"/>
              <c:showSerName val="0"/>
              <c:showPercent val="0"/>
              <c:showBubbleSize val="0"/>
            </c:dLbl>
            <c:dLbl>
              <c:idx val="2"/>
              <c:tx>
                <c:rich>
                  <a:bodyPr/>
                  <a:lstStyle/>
                  <a:p>
                    <a:pPr>
                      <a:defRPr sz="850" b="0" i="0" u="none" strike="noStrike" baseline="0">
                        <a:solidFill>
                          <a:srgbClr val="000000"/>
                        </a:solidFill>
                        <a:latin typeface="Arial"/>
                        <a:ea typeface="Arial"/>
                        <a:cs typeface="Arial"/>
                      </a:defRPr>
                    </a:pPr>
                    <a:r>
                      <a:t>FIN
6%</a:t>
                    </a:r>
                  </a:p>
                </c:rich>
              </c:tx>
              <c:spPr>
                <a:noFill/>
                <a:ln w="25400">
                  <a:noFill/>
                </a:ln>
              </c:spPr>
              <c:showLegendKey val="0"/>
              <c:showVal val="0"/>
              <c:showCatName val="0"/>
              <c:showSerName val="0"/>
              <c:showPercent val="0"/>
              <c:showBubbleSize val="0"/>
            </c:dLbl>
            <c:dLbl>
              <c:idx val="3"/>
              <c:tx>
                <c:rich>
                  <a:bodyPr/>
                  <a:lstStyle/>
                  <a:p>
                    <a:pPr>
                      <a:defRPr sz="850" b="0" i="0" u="none" strike="noStrike" baseline="0">
                        <a:solidFill>
                          <a:srgbClr val="000000"/>
                        </a:solidFill>
                        <a:latin typeface="Arial"/>
                        <a:ea typeface="Arial"/>
                        <a:cs typeface="Arial"/>
                      </a:defRPr>
                    </a:pPr>
                    <a:r>
                      <a:t>SANT
3%</a:t>
                    </a:r>
                  </a:p>
                </c:rich>
              </c:tx>
              <c:spPr>
                <a:noFill/>
                <a:ln w="25400">
                  <a:noFill/>
                </a:ln>
              </c:spPr>
              <c:showLegendKey val="0"/>
              <c:showVal val="0"/>
              <c:showCatName val="0"/>
              <c:showSerName val="0"/>
              <c:showPercent val="0"/>
              <c:showBubbleSize val="0"/>
            </c:dLbl>
            <c:dLbl>
              <c:idx val="4"/>
              <c:tx>
                <c:rich>
                  <a:bodyPr/>
                  <a:lstStyle/>
                  <a:p>
                    <a:pPr>
                      <a:defRPr sz="850" b="0" i="0" u="none" strike="noStrike" baseline="0">
                        <a:solidFill>
                          <a:srgbClr val="000000"/>
                        </a:solidFill>
                        <a:latin typeface="Arial"/>
                        <a:ea typeface="Arial"/>
                        <a:cs typeface="Arial"/>
                      </a:defRPr>
                    </a:pPr>
                    <a:r>
                      <a:t>EDU 
3%</a:t>
                    </a:r>
                  </a:p>
                </c:rich>
              </c:tx>
              <c:spPr>
                <a:noFill/>
                <a:ln w="25400">
                  <a:noFill/>
                </a:ln>
              </c:spPr>
              <c:showLegendKey val="0"/>
              <c:showVal val="0"/>
              <c:showCatName val="0"/>
              <c:showSerName val="0"/>
              <c:showPercent val="0"/>
              <c:showBubbleSize val="0"/>
            </c:dLbl>
            <c:dLbl>
              <c:idx val="5"/>
              <c:tx>
                <c:rich>
                  <a:bodyPr/>
                  <a:lstStyle/>
                  <a:p>
                    <a:r>
                      <a:t>CIV
3%</a:t>
                    </a:r>
                  </a:p>
                </c:rich>
              </c:tx>
              <c:showLegendKey val="0"/>
              <c:showVal val="0"/>
              <c:showCatName val="0"/>
              <c:showSerName val="0"/>
              <c:showPercent val="0"/>
              <c:showBubbleSize val="0"/>
            </c:dLbl>
            <c:numFmt formatCode="0%" sourceLinked="0"/>
            <c:spPr>
              <a:noFill/>
              <a:ln w="25400">
                <a:noFill/>
              </a:ln>
            </c:spPr>
            <c:txPr>
              <a:bodyPr/>
              <a:lstStyle/>
              <a:p>
                <a:pPr>
                  <a:defRPr sz="85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 SI 2010'!$A$23:$A$28,' SI 2010'!$A$30)</c:f>
              <c:strCache>
                <c:ptCount val="7"/>
                <c:pt idx="0">
                  <c:v>Industrie, PME, Commerce &amp; Services, Secteur Minier</c:v>
                </c:pt>
                <c:pt idx="1">
                  <c:v>Agriculture et Elevage</c:v>
                </c:pt>
                <c:pt idx="2">
                  <c:v>Microfinance et Services Financiers</c:v>
                </c:pt>
                <c:pt idx="3">
                  <c:v>santé</c:v>
                </c:pt>
                <c:pt idx="4">
                  <c:v>Education</c:v>
                </c:pt>
                <c:pt idx="5">
                  <c:v>Societé civile</c:v>
                </c:pt>
                <c:pt idx="6">
                  <c:v>autres</c:v>
                </c:pt>
              </c:strCache>
            </c:strRef>
          </c:cat>
          <c:val>
            <c:numRef>
              <c:f>(' SI 2010'!$C$23:$C$28,' SI 2010'!$C$30)</c:f>
              <c:numCache>
                <c:formatCode>#,##0</c:formatCode>
                <c:ptCount val="7"/>
                <c:pt idx="0">
                  <c:v>10120.0</c:v>
                </c:pt>
                <c:pt idx="1">
                  <c:v>3499.0</c:v>
                </c:pt>
                <c:pt idx="2">
                  <c:v>11812.0</c:v>
                </c:pt>
                <c:pt idx="3" formatCode="General">
                  <c:v>6368.0</c:v>
                </c:pt>
                <c:pt idx="4">
                  <c:v>6569.0</c:v>
                </c:pt>
                <c:pt idx="5">
                  <c:v>6600.0</c:v>
                </c:pt>
                <c:pt idx="6">
                  <c:v>166882.0</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Lbls>
            <c:numFmt formatCode="0%" sourceLinked="0"/>
            <c:spPr>
              <a:noFill/>
              <a:ln w="25400">
                <a:noFill/>
              </a:ln>
            </c:spPr>
            <c:txPr>
              <a:bodyPr/>
              <a:lstStyle/>
              <a:p>
                <a:pPr>
                  <a:defRPr sz="17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 SI 2010'!$A$23:$A$28,' SI 2010'!$A$30)</c:f>
              <c:strCache>
                <c:ptCount val="7"/>
                <c:pt idx="0">
                  <c:v>Industrie, PME, Commerce &amp; Services, Secteur Minier</c:v>
                </c:pt>
                <c:pt idx="1">
                  <c:v>Agriculture et Elevage</c:v>
                </c:pt>
                <c:pt idx="2">
                  <c:v>Microfinance et Services Financiers</c:v>
                </c:pt>
                <c:pt idx="3">
                  <c:v>santé</c:v>
                </c:pt>
                <c:pt idx="4">
                  <c:v>Education</c:v>
                </c:pt>
                <c:pt idx="5">
                  <c:v>Societé civile</c:v>
                </c:pt>
                <c:pt idx="6">
                  <c:v>autres</c:v>
                </c:pt>
              </c:strCache>
            </c:strRef>
          </c:cat>
          <c:val>
            <c:numRef>
              <c:f>' SI 2009'!$B$22:$B$27</c:f>
              <c:numCache>
                <c:formatCode>General</c:formatCode>
                <c:ptCount val="6"/>
                <c:pt idx="0">
                  <c:v>5.0</c:v>
                </c:pt>
                <c:pt idx="1">
                  <c:v>4.0</c:v>
                </c:pt>
                <c:pt idx="2">
                  <c:v>4.0</c:v>
                </c:pt>
                <c:pt idx="3">
                  <c:v>4.0</c:v>
                </c:pt>
                <c:pt idx="4">
                  <c:v>4.0</c:v>
                </c:pt>
                <c:pt idx="5">
                  <c:v>4.0</c:v>
                </c:pt>
              </c:numCache>
            </c:numRef>
          </c:val>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dPt>
          <c:dLbls>
            <c:numFmt formatCode="0%" sourceLinked="0"/>
            <c:spPr>
              <a:noFill/>
              <a:ln w="25400">
                <a:noFill/>
              </a:ln>
            </c:spPr>
            <c:txPr>
              <a:bodyPr/>
              <a:lstStyle/>
              <a:p>
                <a:pPr>
                  <a:defRPr sz="17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 SI 2010'!$A$23:$A$28,' SI 2010'!$A$30)</c:f>
              <c:strCache>
                <c:ptCount val="7"/>
                <c:pt idx="0">
                  <c:v>Industrie, PME, Commerce &amp; Services, Secteur Minier</c:v>
                </c:pt>
                <c:pt idx="1">
                  <c:v>Agriculture et Elevage</c:v>
                </c:pt>
                <c:pt idx="2">
                  <c:v>Microfinance et Services Financiers</c:v>
                </c:pt>
                <c:pt idx="3">
                  <c:v>santé</c:v>
                </c:pt>
                <c:pt idx="4">
                  <c:v>Education</c:v>
                </c:pt>
                <c:pt idx="5">
                  <c:v>Societé civile</c:v>
                </c:pt>
                <c:pt idx="6">
                  <c:v>autres</c:v>
                </c:pt>
              </c:strCache>
            </c:strRef>
          </c:cat>
          <c:val>
            <c:numRef>
              <c:f>' SI 2009'!$B$23</c:f>
              <c:numCache>
                <c:formatCode>General</c:formatCode>
                <c:ptCount val="1"/>
                <c:pt idx="0">
                  <c:v>4.0</c:v>
                </c:pt>
              </c:numCache>
            </c:numRef>
          </c:val>
        </c:ser>
        <c:ser>
          <c:idx val="3"/>
          <c:order val="3"/>
          <c:spPr>
            <a:solidFill>
              <a:srgbClr val="CCFFFF"/>
            </a:solidFill>
            <a:ln w="12700">
              <a:solidFill>
                <a:srgbClr val="000000"/>
              </a:solidFill>
              <a:prstDash val="solid"/>
            </a:ln>
          </c:spPr>
          <c:dPt>
            <c:idx val="0"/>
            <c:bubble3D val="0"/>
            <c:spPr>
              <a:solidFill>
                <a:srgbClr val="9999FF"/>
              </a:solidFill>
              <a:ln w="12700">
                <a:solidFill>
                  <a:srgbClr val="000000"/>
                </a:solidFill>
                <a:prstDash val="solid"/>
              </a:ln>
            </c:spPr>
          </c:dPt>
          <c:dLbls>
            <c:numFmt formatCode="0%" sourceLinked="0"/>
            <c:spPr>
              <a:noFill/>
              <a:ln w="25400">
                <a:noFill/>
              </a:ln>
            </c:spPr>
            <c:txPr>
              <a:bodyPr/>
              <a:lstStyle/>
              <a:p>
                <a:pPr>
                  <a:defRPr sz="17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 SI 2010'!$A$23:$A$28,' SI 2010'!$A$30)</c:f>
              <c:strCache>
                <c:ptCount val="7"/>
                <c:pt idx="0">
                  <c:v>Industrie, PME, Commerce &amp; Services, Secteur Minier</c:v>
                </c:pt>
                <c:pt idx="1">
                  <c:v>Agriculture et Elevage</c:v>
                </c:pt>
                <c:pt idx="2">
                  <c:v>Microfinance et Services Financiers</c:v>
                </c:pt>
                <c:pt idx="3">
                  <c:v>santé</c:v>
                </c:pt>
                <c:pt idx="4">
                  <c:v>Education</c:v>
                </c:pt>
                <c:pt idx="5">
                  <c:v>Societé civile</c:v>
                </c:pt>
                <c:pt idx="6">
                  <c:v>autres</c:v>
                </c:pt>
              </c:strCache>
            </c:strRef>
          </c:cat>
          <c:val>
            <c:numRef>
              <c:f>' SI 2009'!$B$23</c:f>
              <c:numCache>
                <c:formatCode>General</c:formatCode>
                <c:ptCount val="1"/>
                <c:pt idx="0">
                  <c:v>4.0</c:v>
                </c:pt>
              </c:numCache>
            </c:numRef>
          </c:val>
        </c:ser>
        <c:ser>
          <c:idx val="4"/>
          <c:order val="4"/>
          <c:spPr>
            <a:solidFill>
              <a:srgbClr val="660066"/>
            </a:solidFill>
            <a:ln w="12700">
              <a:solidFill>
                <a:srgbClr val="000000"/>
              </a:solidFill>
              <a:prstDash val="solid"/>
            </a:ln>
          </c:spPr>
          <c:dPt>
            <c:idx val="0"/>
            <c:bubble3D val="0"/>
            <c:spPr>
              <a:solidFill>
                <a:srgbClr val="9999FF"/>
              </a:solidFill>
              <a:ln w="12700">
                <a:solidFill>
                  <a:srgbClr val="000000"/>
                </a:solidFill>
                <a:prstDash val="solid"/>
              </a:ln>
            </c:spPr>
          </c:dPt>
          <c:dLbls>
            <c:numFmt formatCode="0%" sourceLinked="0"/>
            <c:spPr>
              <a:noFill/>
              <a:ln w="25400">
                <a:noFill/>
              </a:ln>
            </c:spPr>
            <c:txPr>
              <a:bodyPr/>
              <a:lstStyle/>
              <a:p>
                <a:pPr>
                  <a:defRPr sz="17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 SI 2010'!$A$23:$A$28,' SI 2010'!$A$30)</c:f>
              <c:strCache>
                <c:ptCount val="7"/>
                <c:pt idx="0">
                  <c:v>Industrie, PME, Commerce &amp; Services, Secteur Minier</c:v>
                </c:pt>
                <c:pt idx="1">
                  <c:v>Agriculture et Elevage</c:v>
                </c:pt>
                <c:pt idx="2">
                  <c:v>Microfinance et Services Financiers</c:v>
                </c:pt>
                <c:pt idx="3">
                  <c:v>santé</c:v>
                </c:pt>
                <c:pt idx="4">
                  <c:v>Education</c:v>
                </c:pt>
                <c:pt idx="5">
                  <c:v>Societé civile</c:v>
                </c:pt>
                <c:pt idx="6">
                  <c:v>autres</c:v>
                </c:pt>
              </c:strCache>
            </c:strRef>
          </c:cat>
          <c:val>
            <c:numRef>
              <c:f>' SI 2009'!$B$23</c:f>
              <c:numCache>
                <c:formatCode>General</c:formatCode>
                <c:ptCount val="1"/>
                <c:pt idx="0">
                  <c:v>4.0</c:v>
                </c:pt>
              </c:numCache>
            </c:numRef>
          </c:val>
        </c:ser>
        <c:dLbls>
          <c:showLegendKey val="0"/>
          <c:showVal val="0"/>
          <c:showCatName val="1"/>
          <c:showSerName val="0"/>
          <c:showPercent val="1"/>
          <c:showBubbleSize val="0"/>
          <c:showLeaderLines val="1"/>
        </c:dLbls>
      </c:pie3DChart>
      <c:spPr>
        <a:noFill/>
        <a:ln w="25400">
          <a:noFill/>
        </a:ln>
      </c:spPr>
    </c:plotArea>
    <c:legend>
      <c:legendPos val="t"/>
      <c:layout>
        <c:manualLayout>
          <c:xMode val="edge"/>
          <c:yMode val="edge"/>
          <c:x val="0.693720461315351"/>
          <c:y val="0.0510067448397814"/>
          <c:w val="0.301449559791629"/>
          <c:h val="0.189261869010768"/>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1700" b="0" i="0" u="none" strike="noStrike" baseline="0">
          <a:solidFill>
            <a:srgbClr val="000000"/>
          </a:solidFill>
          <a:latin typeface="Arial"/>
          <a:ea typeface="Arial"/>
          <a:cs typeface="Arial"/>
        </a:defRPr>
      </a:pPr>
      <a:endParaRPr lang="en-US"/>
    </a:p>
  </c:txPr>
  <c:printSettings>
    <c:headerFooter alignWithMargins="0">
      <c:oddHeader>&amp;Lgroupe des coopérations des EM de l'UE au Sénégal&amp;Rdivision du travail</c:oddHeader>
      <c:oddFooter>&amp;Lsituation au 24 juillet 2009&amp;Rgraphe # 18</c:oddFooter>
    </c:headerFooter>
    <c:pageMargins b="0.984251969" l="0.787401575" r="0.787401575" t="0.984251969" header="0.4921259845" footer="0.4921259845"/>
    <c:pageSetup paperSize="9" orientation="landscape"/>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t>cinq principaux secteurs de concentration des EM de l'UE en 2010</a:t>
            </a:r>
          </a:p>
        </c:rich>
      </c:tx>
      <c:layout>
        <c:manualLayout>
          <c:xMode val="edge"/>
          <c:yMode val="edge"/>
          <c:x val="0.175845576545117"/>
          <c:y val="0.0264151267874494"/>
        </c:manualLayout>
      </c:layout>
      <c:overlay val="0"/>
      <c:spPr>
        <a:noFill/>
        <a:ln w="25400">
          <a:noFill/>
        </a:ln>
      </c:spPr>
    </c:title>
    <c:autoTitleDeleted val="0"/>
    <c:view3D>
      <c:rotX val="15"/>
      <c:rotY val="50"/>
      <c:rAngAx val="0"/>
      <c:perspective val="0"/>
    </c:view3D>
    <c:floor>
      <c:thickness val="0"/>
    </c:floor>
    <c:sideWall>
      <c:thickness val="0"/>
    </c:sideWall>
    <c:backWall>
      <c:thickness val="0"/>
    </c:backWall>
    <c:plotArea>
      <c:layout>
        <c:manualLayout>
          <c:layoutTarget val="inner"/>
          <c:xMode val="edge"/>
          <c:yMode val="edge"/>
          <c:x val="0.179710314491163"/>
          <c:y val="0.197484519315693"/>
          <c:w val="0.735266394235351"/>
          <c:h val="0.379874680467129"/>
        </c:manualLayout>
      </c:layout>
      <c:pie3DChart>
        <c:varyColors val="1"/>
        <c:ser>
          <c:idx val="0"/>
          <c:order val="0"/>
          <c:spPr>
            <a:solidFill>
              <a:srgbClr val="9999FF"/>
            </a:solidFill>
            <a:ln w="12700">
              <a:solidFill>
                <a:srgbClr val="000000"/>
              </a:solidFill>
              <a:prstDash val="solid"/>
            </a:ln>
          </c:spPr>
          <c:dPt>
            <c:idx val="0"/>
            <c:bubble3D val="0"/>
            <c:explosion val="3"/>
            <c:spPr>
              <a:solidFill>
                <a:srgbClr val="993366"/>
              </a:solidFill>
              <a:ln w="12700">
                <a:solidFill>
                  <a:srgbClr val="000000"/>
                </a:solidFill>
                <a:prstDash val="solid"/>
              </a:ln>
            </c:spPr>
          </c:dPt>
          <c:dPt>
            <c:idx val="1"/>
            <c:bubble3D val="0"/>
            <c:spPr>
              <a:solidFill>
                <a:srgbClr val="FF8080"/>
              </a:solidFill>
              <a:ln w="12700">
                <a:solidFill>
                  <a:srgbClr val="000000"/>
                </a:solidFill>
                <a:prstDash val="solid"/>
              </a:ln>
            </c:spPr>
          </c:dPt>
          <c:dPt>
            <c:idx val="2"/>
            <c:bubble3D val="0"/>
            <c:explosion val="2"/>
            <c:spPr>
              <a:solidFill>
                <a:srgbClr val="FFCC99"/>
              </a:solidFill>
              <a:ln w="12700">
                <a:solidFill>
                  <a:srgbClr val="000000"/>
                </a:solidFill>
                <a:prstDash val="solid"/>
              </a:ln>
            </c:spPr>
          </c:dPt>
          <c:dPt>
            <c:idx val="3"/>
            <c:bubble3D val="0"/>
            <c:explosion val="6"/>
            <c:spPr>
              <a:solidFill>
                <a:srgbClr val="CCCCFF"/>
              </a:solidFill>
              <a:ln w="12700">
                <a:solidFill>
                  <a:srgbClr val="000000"/>
                </a:solidFill>
                <a:prstDash val="solid"/>
              </a:ln>
            </c:spPr>
          </c:dPt>
          <c:dPt>
            <c:idx val="4"/>
            <c:bubble3D val="0"/>
            <c:explosion val="13"/>
            <c:spPr>
              <a:solidFill>
                <a:srgbClr val="660066"/>
              </a:solidFill>
              <a:ln w="12700">
                <a:solidFill>
                  <a:srgbClr val="000000"/>
                </a:solidFill>
                <a:prstDash val="solid"/>
              </a:ln>
            </c:spPr>
          </c:dPt>
          <c:dPt>
            <c:idx val="5"/>
            <c:bubble3D val="0"/>
            <c:spPr>
              <a:solidFill>
                <a:srgbClr val="FFFFCC"/>
              </a:solidFill>
              <a:ln w="12700">
                <a:solidFill>
                  <a:srgbClr val="000000"/>
                </a:solidFill>
                <a:prstDash val="solid"/>
              </a:ln>
            </c:spPr>
          </c:dPt>
          <c:dLbls>
            <c:dLbl>
              <c:idx val="0"/>
              <c:tx>
                <c:rich>
                  <a:bodyPr/>
                  <a:lstStyle/>
                  <a:p>
                    <a:pPr>
                      <a:defRPr sz="1000" b="0" i="0" u="none" strike="noStrike" baseline="0">
                        <a:solidFill>
                          <a:srgbClr val="000000"/>
                        </a:solidFill>
                        <a:latin typeface="Arial"/>
                        <a:ea typeface="Arial"/>
                        <a:cs typeface="Arial"/>
                      </a:defRPr>
                    </a:pPr>
                    <a:r>
                      <a:t>ABG
24%</a:t>
                    </a:r>
                  </a:p>
                </c:rich>
              </c:tx>
              <c:spPr>
                <a:noFill/>
                <a:ln w="25400">
                  <a:noFill/>
                </a:ln>
              </c:spPr>
              <c:showLegendKey val="0"/>
              <c:showVal val="0"/>
              <c:showCatName val="0"/>
              <c:showSerName val="0"/>
              <c:showPercent val="0"/>
              <c:showBubbleSize val="0"/>
            </c:dLbl>
            <c:dLbl>
              <c:idx val="1"/>
              <c:tx>
                <c:rich>
                  <a:bodyPr/>
                  <a:lstStyle/>
                  <a:p>
                    <a:pPr>
                      <a:defRPr sz="1000" b="0" i="0" u="none" strike="noStrike" baseline="0">
                        <a:solidFill>
                          <a:srgbClr val="000000"/>
                        </a:solidFill>
                        <a:latin typeface="Arial"/>
                        <a:ea typeface="Arial"/>
                        <a:cs typeface="Arial"/>
                      </a:defRPr>
                    </a:pPr>
                    <a:r>
                      <a:t>INFRA
21%</a:t>
                    </a:r>
                  </a:p>
                </c:rich>
              </c:tx>
              <c:spPr>
                <a:noFill/>
                <a:ln w="25400">
                  <a:noFill/>
                </a:ln>
              </c:spPr>
              <c:showLegendKey val="0"/>
              <c:showVal val="0"/>
              <c:showCatName val="0"/>
              <c:showSerName val="0"/>
              <c:showPercent val="0"/>
              <c:showBubbleSize val="0"/>
            </c:dLbl>
            <c:dLbl>
              <c:idx val="2"/>
              <c:tx>
                <c:rich>
                  <a:bodyPr/>
                  <a:lstStyle/>
                  <a:p>
                    <a:pPr>
                      <a:defRPr sz="1000" b="0" i="0" u="none" strike="noStrike" baseline="0">
                        <a:solidFill>
                          <a:srgbClr val="000000"/>
                        </a:solidFill>
                        <a:latin typeface="Arial"/>
                        <a:ea typeface="Arial"/>
                        <a:cs typeface="Arial"/>
                      </a:defRPr>
                    </a:pPr>
                    <a:r>
                      <a:t>IND
5%</a:t>
                    </a:r>
                  </a:p>
                </c:rich>
              </c:tx>
              <c:spPr>
                <a:noFill/>
                <a:ln w="25400">
                  <a:noFill/>
                </a:ln>
              </c:spPr>
              <c:showLegendKey val="0"/>
              <c:showVal val="0"/>
              <c:showCatName val="0"/>
              <c:showSerName val="0"/>
              <c:showPercent val="0"/>
              <c:showBubbleSize val="0"/>
            </c:dLbl>
            <c:dLbl>
              <c:idx val="3"/>
              <c:tx>
                <c:rich>
                  <a:bodyPr/>
                  <a:lstStyle/>
                  <a:p>
                    <a:pPr>
                      <a:defRPr sz="1000" b="0" i="0" u="none" strike="noStrike" baseline="0">
                        <a:solidFill>
                          <a:srgbClr val="000000"/>
                        </a:solidFill>
                        <a:latin typeface="Arial"/>
                        <a:ea typeface="Arial"/>
                        <a:cs typeface="Arial"/>
                      </a:defRPr>
                    </a:pPr>
                    <a:r>
                      <a:t>GOUV LOC
5%</a:t>
                    </a:r>
                  </a:p>
                </c:rich>
              </c:tx>
              <c:spPr>
                <a:noFill/>
                <a:ln w="25400">
                  <a:noFill/>
                </a:ln>
              </c:spPr>
              <c:showLegendKey val="0"/>
              <c:showVal val="0"/>
              <c:showCatName val="0"/>
              <c:showSerName val="0"/>
              <c:showPercent val="0"/>
              <c:showBubbleSize val="0"/>
            </c:dLbl>
            <c:dLbl>
              <c:idx val="4"/>
              <c:tx>
                <c:rich>
                  <a:bodyPr/>
                  <a:lstStyle/>
                  <a:p>
                    <a:pPr>
                      <a:defRPr sz="1000" b="0" i="0" u="none" strike="noStrike" baseline="0">
                        <a:solidFill>
                          <a:srgbClr val="000000"/>
                        </a:solidFill>
                        <a:latin typeface="Arial"/>
                        <a:ea typeface="Arial"/>
                        <a:cs typeface="Arial"/>
                      </a:defRPr>
                    </a:pPr>
                    <a:r>
                      <a:t>ENV
5%</a:t>
                    </a:r>
                  </a:p>
                </c:rich>
              </c:tx>
              <c:spPr>
                <a:noFill/>
                <a:ln w="25400">
                  <a:noFill/>
                </a:ln>
              </c:spPr>
              <c:showLegendKey val="0"/>
              <c:showVal val="0"/>
              <c:showCatName val="0"/>
              <c:showSerName val="0"/>
              <c:showPercent val="0"/>
              <c:showBubbleSize val="0"/>
            </c:dLbl>
            <c:dLbl>
              <c:idx val="5"/>
              <c:tx>
                <c:rich>
                  <a:bodyPr/>
                  <a:lstStyle/>
                  <a:p>
                    <a:pPr>
                      <a:defRPr sz="1000" b="0" i="0" u="none" strike="noStrike" baseline="0">
                        <a:solidFill>
                          <a:srgbClr val="000000"/>
                        </a:solidFill>
                        <a:latin typeface="Arial"/>
                        <a:ea typeface="Arial"/>
                        <a:cs typeface="Arial"/>
                      </a:defRPr>
                    </a:pPr>
                    <a:r>
                      <a:t>autres
45%</a:t>
                    </a:r>
                  </a:p>
                </c:rich>
              </c:tx>
              <c:spPr>
                <a:noFill/>
                <a:ln w="25400">
                  <a:noFill/>
                </a:ln>
              </c:spPr>
              <c:showLegendKey val="0"/>
              <c:showVal val="0"/>
              <c:showCatName val="0"/>
              <c:showSerName val="0"/>
              <c:showPercent val="0"/>
              <c:showBubbleSize val="0"/>
            </c:dLbl>
            <c:numFmt formatCode="0%" sourceLinked="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 SI 2010'!$A$34:$A$38,' SI 2010'!$A$40)</c:f>
              <c:strCache>
                <c:ptCount val="6"/>
                <c:pt idx="0">
                  <c:v>Appui budgétaire général</c:v>
                </c:pt>
                <c:pt idx="1">
                  <c:v>Infrastructures (transports, communications….)</c:v>
                </c:pt>
                <c:pt idx="2">
                  <c:v>Industrie, PME, Commerce &amp; Services, Secteur Minier</c:v>
                </c:pt>
                <c:pt idx="3">
                  <c:v>Décentralisation et gouvernance locale</c:v>
                </c:pt>
                <c:pt idx="4">
                  <c:v>environnement</c:v>
                </c:pt>
                <c:pt idx="5">
                  <c:v>autres</c:v>
                </c:pt>
              </c:strCache>
            </c:strRef>
          </c:cat>
          <c:val>
            <c:numRef>
              <c:f>(' SI 2010'!$C$34:$C$38,' SI 2010'!$C$40)</c:f>
              <c:numCache>
                <c:formatCode>#,##0</c:formatCode>
                <c:ptCount val="6"/>
                <c:pt idx="0">
                  <c:v>49000.0</c:v>
                </c:pt>
                <c:pt idx="1">
                  <c:v>43500.0</c:v>
                </c:pt>
                <c:pt idx="2">
                  <c:v>10120.0</c:v>
                </c:pt>
                <c:pt idx="3">
                  <c:v>10850.0</c:v>
                </c:pt>
                <c:pt idx="4">
                  <c:v>9500.0</c:v>
                </c:pt>
                <c:pt idx="5">
                  <c:v>98380.0</c:v>
                </c:pt>
              </c:numCache>
            </c:numRef>
          </c:val>
        </c:ser>
        <c:dLbls>
          <c:showLegendKey val="0"/>
          <c:showVal val="0"/>
          <c:showCatName val="1"/>
          <c:showSerName val="0"/>
          <c:showPercent val="1"/>
          <c:showBubbleSize val="0"/>
          <c:showLeaderLines val="1"/>
        </c:dLbls>
      </c:pie3DChart>
      <c:spPr>
        <a:noFill/>
        <a:ln w="25400">
          <a:noFill/>
        </a:ln>
      </c:spPr>
    </c:plotArea>
    <c:legend>
      <c:legendPos val="b"/>
      <c:layout>
        <c:manualLayout>
          <c:xMode val="edge"/>
          <c:yMode val="edge"/>
          <c:x val="0.694686645801862"/>
          <c:y val="0.840252604476961"/>
          <c:w val="0.301449559791629"/>
          <c:h val="0.152201444822923"/>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1700" b="0" i="0" u="none" strike="noStrike" baseline="0">
          <a:solidFill>
            <a:srgbClr val="000000"/>
          </a:solidFill>
          <a:latin typeface="Arial"/>
          <a:ea typeface="Arial"/>
          <a:cs typeface="Arial"/>
        </a:defRPr>
      </a:pPr>
      <a:endParaRPr lang="en-US"/>
    </a:p>
  </c:txPr>
  <c:printSettings>
    <c:headerFooter alignWithMargins="0">
      <c:oddHeader>&amp;Lgroupe des coopérations des EM de l'UE au Sénégal&amp;Rdivision du travail</c:oddHeader>
      <c:oddFooter>&amp;Lsituation au 24 juillet 2009&amp;Rgraphe # 19</c:oddFooter>
    </c:headerFooter>
    <c:pageMargins b="0.984251969" l="0.787401575" r="0.787401575" t="0.984251969" header="0.4921259845" footer="0.4921259845"/>
    <c:pageSetup paperSize="9" orientation="landscape"/>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75" b="1" i="0" u="none" strike="noStrike" baseline="0">
                <a:solidFill>
                  <a:srgbClr val="000000"/>
                </a:solidFill>
                <a:latin typeface="Arial"/>
                <a:ea typeface="Arial"/>
                <a:cs typeface="Arial"/>
              </a:defRPr>
            </a:pPr>
            <a:r>
              <a:t>secteurs "orphelins" de l'UE en 2010</a:t>
            </a:r>
          </a:p>
        </c:rich>
      </c:tx>
      <c:layout>
        <c:manualLayout>
          <c:xMode val="edge"/>
          <c:yMode val="edge"/>
          <c:x val="0.315893385982231"/>
          <c:y val="0.0273775408759941"/>
        </c:manualLayout>
      </c:layout>
      <c:overlay val="0"/>
      <c:spPr>
        <a:noFill/>
        <a:ln w="25400">
          <a:noFill/>
        </a:ln>
      </c:spPr>
    </c:title>
    <c:autoTitleDeleted val="0"/>
    <c:view3D>
      <c:rotX val="20"/>
      <c:rotY val="130"/>
      <c:rAngAx val="0"/>
      <c:perspective val="0"/>
    </c:view3D>
    <c:floor>
      <c:thickness val="0"/>
    </c:floor>
    <c:sideWall>
      <c:thickness val="0"/>
    </c:sideWall>
    <c:backWall>
      <c:thickness val="0"/>
    </c:backWall>
    <c:plotArea>
      <c:layout>
        <c:manualLayout>
          <c:layoutTarget val="inner"/>
          <c:xMode val="edge"/>
          <c:yMode val="edge"/>
          <c:x val="0.0641658440276407"/>
          <c:y val="0.298271103227935"/>
          <c:w val="0.713721618953603"/>
          <c:h val="0.495677582175893"/>
        </c:manualLayout>
      </c:layout>
      <c:pie3DChart>
        <c:varyColors val="1"/>
        <c:ser>
          <c:idx val="0"/>
          <c:order val="0"/>
          <c:spPr>
            <a:solidFill>
              <a:srgbClr val="9999FF"/>
            </a:solidFill>
            <a:ln w="12700">
              <a:solidFill>
                <a:srgbClr val="000000"/>
              </a:solidFill>
              <a:prstDash val="solid"/>
            </a:ln>
          </c:spPr>
          <c:dPt>
            <c:idx val="0"/>
            <c:bubble3D val="0"/>
            <c:explosion val="7"/>
            <c:spPr>
              <a:solidFill>
                <a:srgbClr val="CCFFCC"/>
              </a:solidFill>
              <a:ln w="12700">
                <a:solidFill>
                  <a:srgbClr val="000000"/>
                </a:solidFill>
                <a:prstDash val="solid"/>
              </a:ln>
            </c:spPr>
          </c:dPt>
          <c:dPt>
            <c:idx val="1"/>
            <c:bubble3D val="0"/>
            <c:spPr>
              <a:solidFill>
                <a:srgbClr val="993366"/>
              </a:solidFill>
              <a:ln w="12700">
                <a:solidFill>
                  <a:srgbClr val="000000"/>
                </a:solidFill>
                <a:prstDash val="solid"/>
              </a:ln>
            </c:spPr>
          </c:dPt>
          <c:dPt>
            <c:idx val="2"/>
            <c:bubble3D val="0"/>
            <c:explosion val="13"/>
            <c:spPr>
              <a:solidFill>
                <a:srgbClr val="FCF305"/>
              </a:solidFill>
              <a:ln w="12700">
                <a:solidFill>
                  <a:srgbClr val="000000"/>
                </a:solidFill>
                <a:prstDash val="solid"/>
              </a:ln>
            </c:spPr>
          </c:dPt>
          <c:dPt>
            <c:idx val="3"/>
            <c:bubble3D val="0"/>
            <c:explosion val="25"/>
            <c:spPr>
              <a:solidFill>
                <a:srgbClr val="0000D4"/>
              </a:solidFill>
              <a:ln w="12700">
                <a:solidFill>
                  <a:srgbClr val="000000"/>
                </a:solidFill>
                <a:prstDash val="solid"/>
              </a:ln>
            </c:spPr>
          </c:dPt>
          <c:dPt>
            <c:idx val="4"/>
            <c:bubble3D val="0"/>
            <c:spPr>
              <a:solidFill>
                <a:srgbClr val="FFCC99"/>
              </a:solidFill>
              <a:ln w="12700">
                <a:solidFill>
                  <a:srgbClr val="000000"/>
                </a:solidFill>
                <a:prstDash val="solid"/>
              </a:ln>
            </c:spPr>
          </c:dPt>
          <c:dLbls>
            <c:dLbl>
              <c:idx val="0"/>
              <c:layout>
                <c:manualLayout>
                  <c:xMode val="edge"/>
                  <c:yMode val="edge"/>
                  <c:x val="0.692991115498519"/>
                  <c:y val="0.755043758895836"/>
                </c:manualLayout>
              </c:layout>
              <c:tx>
                <c:rich>
                  <a:bodyPr/>
                  <a:lstStyle/>
                  <a:p>
                    <a:pPr>
                      <a:defRPr sz="1200" b="0" i="0" u="none" strike="noStrike" baseline="0">
                        <a:solidFill>
                          <a:srgbClr val="000000"/>
                        </a:solidFill>
                        <a:latin typeface="Arial"/>
                        <a:ea typeface="Arial"/>
                        <a:cs typeface="Arial"/>
                      </a:defRPr>
                    </a:pPr>
                    <a:r>
                      <a:t>PAIX
1%</a:t>
                    </a:r>
                  </a:p>
                </c:rich>
              </c:tx>
              <c:spPr>
                <a:noFill/>
                <a:ln w="25400">
                  <a:noFill/>
                </a:ln>
              </c:spPr>
              <c:dLblPos val="bestFit"/>
              <c:showLegendKey val="0"/>
              <c:showVal val="0"/>
              <c:showCatName val="0"/>
              <c:showSerName val="0"/>
              <c:showPercent val="0"/>
              <c:showBubbleSize val="0"/>
            </c:dLbl>
            <c:dLbl>
              <c:idx val="1"/>
              <c:tx>
                <c:rich>
                  <a:bodyPr/>
                  <a:lstStyle/>
                  <a:p>
                    <a:pPr>
                      <a:defRPr sz="1200" b="0" i="0" u="none" strike="noStrike" baseline="0">
                        <a:solidFill>
                          <a:srgbClr val="000000"/>
                        </a:solidFill>
                        <a:latin typeface="Arial"/>
                        <a:ea typeface="Arial"/>
                        <a:cs typeface="Arial"/>
                      </a:defRPr>
                    </a:pPr>
                    <a:r>
                      <a:t>INFRA
21%</a:t>
                    </a:r>
                  </a:p>
                </c:rich>
              </c:tx>
              <c:spPr>
                <a:noFill/>
                <a:ln w="25400">
                  <a:noFill/>
                </a:ln>
              </c:spPr>
              <c:showLegendKey val="0"/>
              <c:showVal val="0"/>
              <c:showCatName val="0"/>
              <c:showSerName val="0"/>
              <c:showPercent val="0"/>
              <c:showBubbleSize val="0"/>
            </c:dLbl>
            <c:dLbl>
              <c:idx val="2"/>
              <c:layout>
                <c:manualLayout>
                  <c:xMode val="edge"/>
                  <c:yMode val="edge"/>
                  <c:x val="0.221125370187562"/>
                  <c:y val="0.835735458319819"/>
                </c:manualLayout>
              </c:layout>
              <c:tx>
                <c:rich>
                  <a:bodyPr/>
                  <a:lstStyle/>
                  <a:p>
                    <a:pPr>
                      <a:defRPr sz="1200" b="0" i="0" u="none" strike="noStrike" baseline="0">
                        <a:solidFill>
                          <a:srgbClr val="000000"/>
                        </a:solidFill>
                        <a:latin typeface="Arial"/>
                        <a:ea typeface="Arial"/>
                        <a:cs typeface="Arial"/>
                      </a:defRPr>
                    </a:pPr>
                    <a:r>
                      <a:t>SOC
0%</a:t>
                    </a:r>
                  </a:p>
                </c:rich>
              </c:tx>
              <c:spPr>
                <a:noFill/>
                <a:ln w="25400">
                  <a:noFill/>
                </a:ln>
              </c:spPr>
              <c:dLblPos val="bestFit"/>
              <c:showLegendKey val="0"/>
              <c:showVal val="0"/>
              <c:showCatName val="0"/>
              <c:showSerName val="0"/>
              <c:showPercent val="0"/>
              <c:showBubbleSize val="0"/>
            </c:dLbl>
            <c:dLbl>
              <c:idx val="3"/>
              <c:tx>
                <c:rich>
                  <a:bodyPr/>
                  <a:lstStyle/>
                  <a:p>
                    <a:pPr>
                      <a:defRPr sz="1200" b="0" i="0" u="none" strike="noStrike" baseline="0">
                        <a:solidFill>
                          <a:srgbClr val="000000"/>
                        </a:solidFill>
                        <a:latin typeface="Arial"/>
                        <a:ea typeface="Arial"/>
                        <a:cs typeface="Arial"/>
                      </a:defRPr>
                    </a:pPr>
                    <a:r>
                      <a:t>ENV
5%</a:t>
                    </a:r>
                  </a:p>
                </c:rich>
              </c:tx>
              <c:spPr>
                <a:noFill/>
                <a:ln w="25400">
                  <a:noFill/>
                </a:ln>
              </c:spPr>
              <c:showLegendKey val="0"/>
              <c:showVal val="0"/>
              <c:showCatName val="0"/>
              <c:showSerName val="0"/>
              <c:showPercent val="0"/>
              <c:showBubbleSize val="0"/>
            </c:dLbl>
            <c:numFmt formatCode="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 SI 2010'!$A$43:$A$46,' SI 2010'!$A$48)</c:f>
              <c:strCache>
                <c:ptCount val="5"/>
                <c:pt idx="0">
                  <c:v>processus de paix</c:v>
                </c:pt>
                <c:pt idx="1">
                  <c:v>infrastructures</c:v>
                </c:pt>
                <c:pt idx="2">
                  <c:v>protection sociale</c:v>
                </c:pt>
                <c:pt idx="3">
                  <c:v>environnement</c:v>
                </c:pt>
                <c:pt idx="4">
                  <c:v>autres</c:v>
                </c:pt>
              </c:strCache>
            </c:strRef>
          </c:cat>
          <c:val>
            <c:numRef>
              <c:f>(' SI 2010'!$C$43:$C$46,' SI 2010'!$C$48)</c:f>
              <c:numCache>
                <c:formatCode>#,##0</c:formatCode>
                <c:ptCount val="5"/>
                <c:pt idx="0">
                  <c:v>2600.0</c:v>
                </c:pt>
                <c:pt idx="1">
                  <c:v>43500.0</c:v>
                </c:pt>
                <c:pt idx="2">
                  <c:v>0.0</c:v>
                </c:pt>
                <c:pt idx="3">
                  <c:v>9500.0</c:v>
                </c:pt>
                <c:pt idx="4">
                  <c:v>156250.0</c:v>
                </c:pt>
              </c:numCache>
            </c:numRef>
          </c:val>
        </c:ser>
        <c:dLbls>
          <c:showLegendKey val="0"/>
          <c:showVal val="0"/>
          <c:showCatName val="1"/>
          <c:showSerName val="0"/>
          <c:showPercent val="1"/>
          <c:showBubbleSize val="0"/>
          <c:showLeaderLines val="1"/>
        </c:dLbls>
      </c:pie3DChart>
      <c:spPr>
        <a:noFill/>
        <a:ln w="25400">
          <a:noFill/>
        </a:ln>
      </c:spPr>
    </c:plotArea>
    <c:legend>
      <c:legendPos val="r"/>
      <c:layout>
        <c:manualLayout>
          <c:xMode val="edge"/>
          <c:yMode val="edge"/>
          <c:x val="0.833168805528134"/>
          <c:y val="0.798271455015827"/>
          <c:w val="0.151036525172754"/>
          <c:h val="0.17435170768396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Header>&amp;Lgroupe des coopérations des EM de l'UE au Sénégal&amp;Rdivision du travail</c:oddHeader>
      <c:oddFooter>&amp;Lsituation au 24 juillet&amp;Rgraphe # 20</c:oddFooter>
    </c:headerFooter>
    <c:pageMargins b="0.984251969" l="0.787401575" r="0.787401575" t="0.984251969" header="0.4921259845" footer="0.4921259845"/>
    <c:pageSetup paperSize="9" orientation="landscape"/>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t>division du travail UE : décaissements 2011</a:t>
            </a:r>
          </a:p>
        </c:rich>
      </c:tx>
      <c:layout>
        <c:manualLayout>
          <c:xMode val="edge"/>
          <c:yMode val="edge"/>
          <c:x val="0.34618947481695"/>
          <c:y val="0.0275387263339071"/>
        </c:manualLayout>
      </c:layout>
      <c:overlay val="0"/>
      <c:spPr>
        <a:noFill/>
        <a:ln w="25400">
          <a:noFill/>
        </a:ln>
      </c:spPr>
    </c:title>
    <c:autoTitleDeleted val="0"/>
    <c:view3D>
      <c:rotX val="20"/>
      <c:rotY val="270"/>
      <c:rAngAx val="0"/>
      <c:perspective val="0"/>
    </c:view3D>
    <c:floor>
      <c:thickness val="0"/>
    </c:floor>
    <c:sideWall>
      <c:thickness val="0"/>
    </c:sideWall>
    <c:backWall>
      <c:thickness val="0"/>
    </c:backWall>
    <c:plotArea>
      <c:layout>
        <c:manualLayout>
          <c:layoutTarget val="inner"/>
          <c:xMode val="edge"/>
          <c:yMode val="edge"/>
          <c:x val="0.177226972519022"/>
          <c:y val="0.3184165232358"/>
          <c:w val="0.663912441094576"/>
          <c:h val="0.592082616179002"/>
        </c:manualLayout>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FCF305"/>
                  </a:gs>
                  <a:gs pos="100000">
                    <a:srgbClr val="0000D4"/>
                  </a:gs>
                </a:gsLst>
                <a:path path="rect">
                  <a:fillToRect l="50000" t="50000" r="50000" b="50000"/>
                </a:path>
              </a:gradFill>
              <a:ln w="12700">
                <a:solidFill>
                  <a:srgbClr val="000000"/>
                </a:solidFill>
                <a:prstDash val="solid"/>
              </a:ln>
            </c:spPr>
          </c:dPt>
          <c:dPt>
            <c:idx val="1"/>
            <c:bubble3D val="0"/>
            <c:spPr>
              <a:solidFill>
                <a:srgbClr val="993366"/>
              </a:solidFill>
              <a:ln w="12700">
                <a:solidFill>
                  <a:srgbClr val="000000"/>
                </a:solidFill>
                <a:prstDash val="solid"/>
              </a:ln>
            </c:spPr>
          </c:dPt>
          <c:dPt>
            <c:idx val="2"/>
            <c:bubble3D val="0"/>
            <c:spPr>
              <a:gradFill rotWithShape="0">
                <a:gsLst>
                  <a:gs pos="0">
                    <a:srgbClr val="0000D4"/>
                  </a:gs>
                  <a:gs pos="100000">
                    <a:srgbClr val="F20884"/>
                  </a:gs>
                </a:gsLst>
                <a:lin ang="0" scaled="1"/>
              </a:gradFill>
              <a:ln w="12700">
                <a:solidFill>
                  <a:srgbClr val="000000"/>
                </a:solidFill>
                <a:prstDash val="solid"/>
              </a:ln>
            </c:spPr>
          </c:dPt>
          <c:dPt>
            <c:idx val="3"/>
            <c:bubble3D val="0"/>
            <c:spPr>
              <a:gradFill rotWithShape="0">
                <a:gsLst>
                  <a:gs pos="0">
                    <a:srgbClr val="00ABEA"/>
                  </a:gs>
                  <a:gs pos="100000">
                    <a:srgbClr val="FFFFFF"/>
                  </a:gs>
                </a:gsLst>
                <a:lin ang="5400000" scaled="1"/>
              </a:gradFill>
              <a:ln w="12700">
                <a:solidFill>
                  <a:srgbClr val="000000"/>
                </a:solidFill>
                <a:prstDash val="solid"/>
              </a:ln>
            </c:spPr>
          </c:dPt>
          <c:dPt>
            <c:idx val="4"/>
            <c:bubble3D val="0"/>
            <c:spPr>
              <a:gradFill rotWithShape="0">
                <a:gsLst>
                  <a:gs pos="0">
                    <a:srgbClr val="FFF200"/>
                  </a:gs>
                  <a:gs pos="22500">
                    <a:srgbClr val="FF7A00"/>
                  </a:gs>
                  <a:gs pos="35000">
                    <a:srgbClr val="FF0300"/>
                  </a:gs>
                  <a:gs pos="50000">
                    <a:srgbClr val="4D0808"/>
                  </a:gs>
                  <a:gs pos="65000">
                    <a:srgbClr val="FF0300"/>
                  </a:gs>
                  <a:gs pos="77500">
                    <a:srgbClr val="FF7A00"/>
                  </a:gs>
                  <a:gs pos="100000">
                    <a:srgbClr val="FFF200"/>
                  </a:gs>
                </a:gsLst>
                <a:lin ang="5400000" scaled="1"/>
              </a:gradFill>
              <a:ln w="12700">
                <a:solidFill>
                  <a:srgbClr val="000000"/>
                </a:solidFill>
                <a:prstDash val="solid"/>
              </a:ln>
            </c:spPr>
          </c:dPt>
          <c:dPt>
            <c:idx val="5"/>
            <c:bubble3D val="0"/>
            <c:explosion val="9"/>
            <c:spPr>
              <a:gradFill rotWithShape="0">
                <a:gsLst>
                  <a:gs pos="0">
                    <a:srgbClr val="339966"/>
                  </a:gs>
                  <a:gs pos="100000">
                    <a:srgbClr val="DD0806"/>
                  </a:gs>
                </a:gsLst>
                <a:lin ang="0" scaled="1"/>
              </a:gradFill>
              <a:ln w="12700">
                <a:solidFill>
                  <a:srgbClr val="000000"/>
                </a:solidFill>
                <a:prstDash val="solid"/>
              </a:ln>
            </c:spPr>
          </c:dPt>
          <c:dPt>
            <c:idx val="6"/>
            <c:bubble3D val="0"/>
            <c:spPr>
              <a:gradFill rotWithShape="0">
                <a:gsLst>
                  <a:gs pos="0">
                    <a:srgbClr val="0066CC"/>
                  </a:gs>
                  <a:gs pos="100000">
                    <a:srgbClr val="FFFFFF"/>
                  </a:gs>
                </a:gsLst>
                <a:lin ang="5400000" scaled="1"/>
              </a:gradFill>
              <a:ln w="12700">
                <a:solidFill>
                  <a:srgbClr val="000000"/>
                </a:solidFill>
                <a:prstDash val="solid"/>
              </a:ln>
            </c:spPr>
          </c:dPt>
          <c:dPt>
            <c:idx val="7"/>
            <c:bubble3D val="0"/>
            <c:explosion val="7"/>
            <c:spPr>
              <a:gradFill rotWithShape="0">
                <a:gsLst>
                  <a:gs pos="0">
                    <a:srgbClr val="DD0806"/>
                  </a:gs>
                  <a:gs pos="50000">
                    <a:srgbClr val="FCF305"/>
                  </a:gs>
                  <a:gs pos="100000">
                    <a:srgbClr val="DD0806"/>
                  </a:gs>
                </a:gsLst>
                <a:lin ang="5400000" scaled="1"/>
              </a:gradFill>
              <a:ln w="12700">
                <a:solidFill>
                  <a:srgbClr val="000000"/>
                </a:solidFill>
                <a:prstDash val="solid"/>
              </a:ln>
            </c:spPr>
          </c:dPt>
          <c:dPt>
            <c:idx val="8"/>
            <c:bubble3D val="0"/>
            <c:explosion val="14"/>
            <c:spPr>
              <a:gradFill rotWithShape="0">
                <a:gsLst>
                  <a:gs pos="0">
                    <a:srgbClr val="FFF200"/>
                  </a:gs>
                  <a:gs pos="45000">
                    <a:srgbClr val="FF7A00"/>
                  </a:gs>
                  <a:gs pos="70000">
                    <a:srgbClr val="FF0300"/>
                  </a:gs>
                  <a:gs pos="100000">
                    <a:srgbClr val="4D0808"/>
                  </a:gs>
                </a:gsLst>
                <a:path path="rect">
                  <a:fillToRect l="50000" t="50000" r="50000" b="50000"/>
                </a:path>
              </a:gradFill>
              <a:ln w="12700">
                <a:solidFill>
                  <a:srgbClr val="000000"/>
                </a:solidFill>
                <a:prstDash val="solid"/>
              </a:ln>
            </c:spPr>
          </c:dPt>
          <c:dPt>
            <c:idx val="9"/>
            <c:bubble3D val="0"/>
            <c:spPr>
              <a:solidFill>
                <a:srgbClr val="FFCC99"/>
              </a:solidFill>
              <a:ln w="12700">
                <a:solidFill>
                  <a:srgbClr val="000000"/>
                </a:solidFill>
                <a:prstDash val="solid"/>
              </a:ln>
            </c:spPr>
          </c:dPt>
          <c:dLbls>
            <c:dLbl>
              <c:idx val="5"/>
              <c:layout>
                <c:manualLayout>
                  <c:xMode val="edge"/>
                  <c:yMode val="edge"/>
                  <c:x val="0.256198576853923"/>
                  <c:y val="0.879518072289157"/>
                </c:manualLayout>
              </c:layout>
              <c:dLblPos val="bestFit"/>
              <c:showLegendKey val="0"/>
              <c:showVal val="1"/>
              <c:showCatName val="1"/>
              <c:showSerName val="0"/>
              <c:showPercent val="1"/>
              <c:showBubbleSize val="0"/>
              <c:separator>
</c:separator>
            </c:dLbl>
            <c:dLbl>
              <c:idx val="6"/>
              <c:layout>
                <c:manualLayout>
                  <c:xMode val="edge"/>
                  <c:yMode val="edge"/>
                  <c:x val="0.176308698050012"/>
                  <c:y val="0.836488812392427"/>
                </c:manualLayout>
              </c:layout>
              <c:dLblPos val="bestFit"/>
              <c:showLegendKey val="0"/>
              <c:showVal val="1"/>
              <c:showCatName val="1"/>
              <c:showSerName val="0"/>
              <c:showPercent val="1"/>
              <c:showBubbleSize val="0"/>
              <c:separator>
</c:separator>
            </c:dLbl>
            <c:dLbl>
              <c:idx val="7"/>
              <c:layout>
                <c:manualLayout>
                  <c:xMode val="edge"/>
                  <c:yMode val="edge"/>
                  <c:x val="0.125803602254436"/>
                  <c:y val="0.772805507745267"/>
                </c:manualLayout>
              </c:layout>
              <c:dLblPos val="bestFit"/>
              <c:showLegendKey val="0"/>
              <c:showVal val="1"/>
              <c:showCatName val="1"/>
              <c:showSerName val="0"/>
              <c:showPercent val="1"/>
              <c:showBubbleSize val="0"/>
              <c:separator>
</c:separator>
            </c:dLbl>
            <c:dLbl>
              <c:idx val="8"/>
              <c:layout>
                <c:manualLayout>
                  <c:xMode val="edge"/>
                  <c:yMode val="edge"/>
                  <c:x val="0.0789716043349012"/>
                  <c:y val="0.628227194492255"/>
                </c:manualLayout>
              </c:layout>
              <c:dLblPos val="bestFit"/>
              <c:showLegendKey val="0"/>
              <c:showVal val="1"/>
              <c:showCatName val="1"/>
              <c:showSerName val="0"/>
              <c:showPercent val="1"/>
              <c:showBubbleSize val="0"/>
              <c:separator>
</c:separator>
            </c:dLbl>
            <c:dLbl>
              <c:idx val="9"/>
              <c:layout>
                <c:manualLayout>
                  <c:xMode val="edge"/>
                  <c:yMode val="edge"/>
                  <c:x val="0.112029485219278"/>
                  <c:y val="0.440619621342513"/>
                </c:manualLayout>
              </c:layout>
              <c:dLblPos val="bestFit"/>
              <c:showLegendKey val="0"/>
              <c:showVal val="1"/>
              <c:showCatName val="1"/>
              <c:showSerName val="0"/>
              <c:showPercent val="1"/>
              <c:showBubbleSize val="0"/>
              <c:separator>
</c:separator>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eparator>
</c:separator>
            <c:showLeaderLines val="1"/>
          </c:dLbls>
          <c:cat>
            <c:strRef>
              <c:f>' SI 2011'!$BC$5:$BC$14</c:f>
              <c:strCache>
                <c:ptCount val="10"/>
                <c:pt idx="0">
                  <c:v>COMM. EUR.</c:v>
                </c:pt>
                <c:pt idx="1">
                  <c:v>FRANCE (SCAC)</c:v>
                </c:pt>
                <c:pt idx="2">
                  <c:v>AFD</c:v>
                </c:pt>
                <c:pt idx="3">
                  <c:v>PAYS BAS</c:v>
                </c:pt>
                <c:pt idx="4">
                  <c:v>ALLEMAGNE</c:v>
                </c:pt>
                <c:pt idx="5">
                  <c:v>ITALIE</c:v>
                </c:pt>
                <c:pt idx="6">
                  <c:v>LUXEMBOURG</c:v>
                </c:pt>
                <c:pt idx="7">
                  <c:v>ESPAGNE</c:v>
                </c:pt>
                <c:pt idx="8">
                  <c:v>BELGIQUE</c:v>
                </c:pt>
                <c:pt idx="9">
                  <c:v>AUTRICHE</c:v>
                </c:pt>
              </c:strCache>
            </c:strRef>
          </c:cat>
          <c:val>
            <c:numRef>
              <c:f>' SI 2011'!$CB$5:$CB$14</c:f>
              <c:numCache>
                <c:formatCode>#,##0</c:formatCode>
                <c:ptCount val="10"/>
                <c:pt idx="0">
                  <c:v>76295.0</c:v>
                </c:pt>
                <c:pt idx="1">
                  <c:v>0.0</c:v>
                </c:pt>
                <c:pt idx="2">
                  <c:v>0.0</c:v>
                </c:pt>
                <c:pt idx="3">
                  <c:v>33720.0</c:v>
                </c:pt>
                <c:pt idx="4">
                  <c:v>30500.0</c:v>
                </c:pt>
                <c:pt idx="5">
                  <c:v>1692.0</c:v>
                </c:pt>
                <c:pt idx="6">
                  <c:v>9519.0</c:v>
                </c:pt>
                <c:pt idx="7">
                  <c:v>4650.0</c:v>
                </c:pt>
                <c:pt idx="8">
                  <c:v>6732.0</c:v>
                </c:pt>
                <c:pt idx="9">
                  <c:v>0.0</c:v>
                </c:pt>
              </c:numCache>
            </c:numRef>
          </c:val>
        </c:ser>
        <c:dLbls>
          <c:showLegendKey val="0"/>
          <c:showVal val="1"/>
          <c:showCatName val="1"/>
          <c:showSerName val="0"/>
          <c:showPercent val="1"/>
          <c:showBubbleSize val="0"/>
          <c:separator>
</c:separator>
          <c:showLeaderLines val="1"/>
        </c:dLbls>
      </c:pie3DChart>
      <c:spPr>
        <a:noFill/>
        <a:ln w="25400">
          <a:noFill/>
        </a:ln>
      </c:spPr>
    </c:plotArea>
    <c:legend>
      <c:legendPos val="r"/>
      <c:layout>
        <c:manualLayout>
          <c:xMode val="edge"/>
          <c:yMode val="edge"/>
          <c:x val="0.895317607285217"/>
          <c:y val="0.0137693631669535"/>
          <c:w val="0.0909091724320374"/>
          <c:h val="0.32874354561101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1725" b="0" i="0" u="none" strike="noStrike" baseline="0">
          <a:solidFill>
            <a:srgbClr val="000000"/>
          </a:solidFill>
          <a:latin typeface="Arial"/>
          <a:ea typeface="Arial"/>
          <a:cs typeface="Arial"/>
        </a:defRPr>
      </a:pPr>
      <a:endParaRPr lang="en-US"/>
    </a:p>
  </c:txPr>
  <c:printSettings>
    <c:headerFooter alignWithMargins="0">
      <c:oddHeader>&amp;Lgroupe des coopérations des états membres de l'UE&amp;Rdivision du travail</c:oddHeader>
      <c:oddFooter>&amp;Lsituation au 24 juillet 2009&amp;Zsecteurs d'intervention 2011&amp;Rgraphe # 9</c:oddFooter>
    </c:headerFooter>
    <c:pageMargins b="0.984251969" l="0.787401575" r="0.787401575" t="0.984251969" header="0.4921259845" footer="0.4921259845"/>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t>division du travail UE : décaissements 2011</a:t>
            </a:r>
          </a:p>
        </c:rich>
      </c:tx>
      <c:layout>
        <c:manualLayout>
          <c:xMode val="edge"/>
          <c:yMode val="edge"/>
          <c:x val="0.341915550978373"/>
          <c:y val="0.029296875"/>
        </c:manualLayout>
      </c:layout>
      <c:overlay val="0"/>
      <c:spPr>
        <a:noFill/>
        <a:ln w="25400">
          <a:noFill/>
        </a:ln>
      </c:spPr>
    </c:title>
    <c:autoTitleDeleted val="0"/>
    <c:plotArea>
      <c:layout>
        <c:manualLayout>
          <c:layoutTarget val="inner"/>
          <c:xMode val="edge"/>
          <c:yMode val="edge"/>
          <c:x val="0.170957775489186"/>
          <c:y val="0.1171875"/>
          <c:w val="0.728115345005149"/>
          <c:h val="0.68359375"/>
        </c:manualLayout>
      </c:layout>
      <c:barChart>
        <c:barDir val="col"/>
        <c:grouping val="stacked"/>
        <c:varyColors val="0"/>
        <c:ser>
          <c:idx val="0"/>
          <c:order val="0"/>
          <c:spPr>
            <a:solidFill>
              <a:srgbClr val="9999FF"/>
            </a:solidFill>
            <a:ln w="12700">
              <a:solidFill>
                <a:srgbClr val="000000"/>
              </a:solidFill>
              <a:prstDash val="solid"/>
            </a:ln>
          </c:spPr>
          <c:invertIfNegative val="0"/>
          <c:dPt>
            <c:idx val="0"/>
            <c:invertIfNegative val="0"/>
            <c:bubble3D val="0"/>
            <c:spPr>
              <a:gradFill rotWithShape="0">
                <a:gsLst>
                  <a:gs pos="0">
                    <a:srgbClr val="FCF305"/>
                  </a:gs>
                  <a:gs pos="100000">
                    <a:srgbClr val="0000D4"/>
                  </a:gs>
                </a:gsLst>
                <a:path path="rect">
                  <a:fillToRect l="50000" t="50000" r="50000" b="50000"/>
                </a:path>
              </a:gradFill>
              <a:ln w="12700">
                <a:solidFill>
                  <a:srgbClr val="000000"/>
                </a:solidFill>
                <a:prstDash val="solid"/>
              </a:ln>
            </c:spPr>
          </c:dPt>
          <c:dPt>
            <c:idx val="2"/>
            <c:invertIfNegative val="0"/>
            <c:bubble3D val="0"/>
            <c:spPr>
              <a:gradFill rotWithShape="0">
                <a:gsLst>
                  <a:gs pos="0">
                    <a:srgbClr val="0000D4"/>
                  </a:gs>
                  <a:gs pos="100000">
                    <a:srgbClr val="F20884"/>
                  </a:gs>
                </a:gsLst>
                <a:lin ang="0" scaled="1"/>
              </a:gradFill>
              <a:ln w="12700">
                <a:solidFill>
                  <a:srgbClr val="000000"/>
                </a:solidFill>
                <a:prstDash val="solid"/>
              </a:ln>
            </c:spPr>
          </c:dPt>
          <c:dPt>
            <c:idx val="3"/>
            <c:invertIfNegative val="0"/>
            <c:bubble3D val="0"/>
            <c:spPr>
              <a:gradFill rotWithShape="0">
                <a:gsLst>
                  <a:gs pos="0">
                    <a:srgbClr val="00ABEA"/>
                  </a:gs>
                  <a:gs pos="100000">
                    <a:srgbClr val="FFFFFF"/>
                  </a:gs>
                </a:gsLst>
                <a:lin ang="5400000" scaled="1"/>
              </a:gradFill>
              <a:ln w="12700">
                <a:solidFill>
                  <a:srgbClr val="000000"/>
                </a:solidFill>
                <a:prstDash val="solid"/>
              </a:ln>
            </c:spPr>
          </c:dPt>
          <c:dPt>
            <c:idx val="4"/>
            <c:invertIfNegative val="0"/>
            <c:bubble3D val="0"/>
            <c:spPr>
              <a:gradFill rotWithShape="0">
                <a:gsLst>
                  <a:gs pos="0">
                    <a:srgbClr val="4D0808"/>
                  </a:gs>
                  <a:gs pos="30000">
                    <a:srgbClr val="FF0300"/>
                  </a:gs>
                  <a:gs pos="55000">
                    <a:srgbClr val="FF7A00"/>
                  </a:gs>
                  <a:gs pos="100000">
                    <a:srgbClr val="FFF200"/>
                  </a:gs>
                </a:gsLst>
                <a:lin ang="5400000" scaled="1"/>
              </a:gradFill>
              <a:ln w="12700">
                <a:solidFill>
                  <a:srgbClr val="000000"/>
                </a:solidFill>
                <a:prstDash val="solid"/>
              </a:ln>
            </c:spPr>
          </c:dPt>
          <c:dPt>
            <c:idx val="5"/>
            <c:invertIfNegative val="0"/>
            <c:bubble3D val="0"/>
            <c:spPr>
              <a:gradFill rotWithShape="0">
                <a:gsLst>
                  <a:gs pos="0">
                    <a:srgbClr val="339966"/>
                  </a:gs>
                  <a:gs pos="100000">
                    <a:srgbClr val="DD0806"/>
                  </a:gs>
                </a:gsLst>
                <a:lin ang="0" scaled="1"/>
              </a:gradFill>
              <a:ln w="12700">
                <a:solidFill>
                  <a:srgbClr val="000000"/>
                </a:solidFill>
                <a:prstDash val="solid"/>
              </a:ln>
            </c:spPr>
          </c:dPt>
          <c:dPt>
            <c:idx val="6"/>
            <c:invertIfNegative val="0"/>
            <c:bubble3D val="0"/>
            <c:spPr>
              <a:gradFill rotWithShape="0">
                <a:gsLst>
                  <a:gs pos="0">
                    <a:srgbClr val="0066CC"/>
                  </a:gs>
                  <a:gs pos="100000">
                    <a:srgbClr val="FFFFFF"/>
                  </a:gs>
                </a:gsLst>
                <a:lin ang="5400000" scaled="1"/>
              </a:gradFill>
              <a:ln w="12700">
                <a:solidFill>
                  <a:srgbClr val="000000"/>
                </a:solidFill>
                <a:prstDash val="solid"/>
              </a:ln>
            </c:spPr>
          </c:dPt>
          <c:dPt>
            <c:idx val="7"/>
            <c:invertIfNegative val="0"/>
            <c:bubble3D val="0"/>
            <c:spPr>
              <a:gradFill rotWithShape="0">
                <a:gsLst>
                  <a:gs pos="0">
                    <a:srgbClr val="DD0806"/>
                  </a:gs>
                  <a:gs pos="50000">
                    <a:srgbClr val="FCF305"/>
                  </a:gs>
                  <a:gs pos="100000">
                    <a:srgbClr val="DD0806"/>
                  </a:gs>
                </a:gsLst>
                <a:lin ang="5400000" scaled="1"/>
              </a:gradFill>
              <a:ln w="12700">
                <a:solidFill>
                  <a:srgbClr val="000000"/>
                </a:solidFill>
                <a:prstDash val="solid"/>
              </a:ln>
            </c:spPr>
          </c:dPt>
          <c:dPt>
            <c:idx val="8"/>
            <c:invertIfNegative val="0"/>
            <c:bubble3D val="0"/>
            <c:spPr>
              <a:gradFill rotWithShape="0">
                <a:gsLst>
                  <a:gs pos="0">
                    <a:srgbClr val="4D0808"/>
                  </a:gs>
                  <a:gs pos="15000">
                    <a:srgbClr val="FF0300"/>
                  </a:gs>
                  <a:gs pos="27500">
                    <a:srgbClr val="FF7A00"/>
                  </a:gs>
                  <a:gs pos="50000">
                    <a:srgbClr val="FFF200"/>
                  </a:gs>
                  <a:gs pos="72500">
                    <a:srgbClr val="FF7A00"/>
                  </a:gs>
                  <a:gs pos="85000">
                    <a:srgbClr val="FF0300"/>
                  </a:gs>
                  <a:gs pos="100000">
                    <a:srgbClr val="4D0808"/>
                  </a:gs>
                </a:gsLst>
                <a:lin ang="0" scaled="1"/>
              </a:gradFill>
              <a:ln w="12700">
                <a:solidFill>
                  <a:srgbClr val="000000"/>
                </a:solidFill>
                <a:prstDash val="solid"/>
              </a:ln>
            </c:spPr>
          </c:dPt>
          <c:dPt>
            <c:idx val="9"/>
            <c:invertIfNegative val="0"/>
            <c:bubble3D val="0"/>
            <c:spPr>
              <a:solidFill>
                <a:srgbClr val="FFCC99"/>
              </a:solidFill>
              <a:ln w="12700">
                <a:solidFill>
                  <a:srgbClr val="000000"/>
                </a:solidFill>
                <a:prstDash val="solid"/>
              </a:ln>
            </c:spPr>
          </c:dPt>
          <c:dLbls>
            <c:dLbl>
              <c:idx val="0"/>
              <c:layout>
                <c:manualLayout>
                  <c:xMode val="edge"/>
                  <c:yMode val="edge"/>
                  <c:x val="0.185375901132853"/>
                  <c:y val="0.150390625"/>
                </c:manualLayout>
              </c:layout>
              <c:dLblPos val="ctr"/>
              <c:showLegendKey val="0"/>
              <c:showVal val="1"/>
              <c:showCatName val="0"/>
              <c:showSerName val="0"/>
              <c:showPercent val="0"/>
              <c:showBubbleSize val="0"/>
            </c:dLbl>
            <c:dLbl>
              <c:idx val="1"/>
              <c:layout>
                <c:manualLayout>
                  <c:xMode val="edge"/>
                  <c:yMode val="edge"/>
                  <c:x val="0.274974253347065"/>
                  <c:y val="0.751953125"/>
                </c:manualLayout>
              </c:layout>
              <c:dLblPos val="ctr"/>
              <c:showLegendKey val="0"/>
              <c:showVal val="1"/>
              <c:showCatName val="0"/>
              <c:showSerName val="0"/>
              <c:showPercent val="0"/>
              <c:showBubbleSize val="0"/>
            </c:dLbl>
            <c:dLbl>
              <c:idx val="2"/>
              <c:layout>
                <c:manualLayout>
                  <c:xMode val="edge"/>
                  <c:yMode val="edge"/>
                  <c:x val="0.346035015447992"/>
                  <c:y val="0.751953125"/>
                </c:manualLayout>
              </c:layout>
              <c:dLblPos val="ctr"/>
              <c:showLegendKey val="0"/>
              <c:showVal val="1"/>
              <c:showCatName val="0"/>
              <c:showSerName val="0"/>
              <c:showPercent val="0"/>
              <c:showBubbleSize val="0"/>
            </c:dLbl>
            <c:dLbl>
              <c:idx val="3"/>
              <c:layout>
                <c:manualLayout>
                  <c:xMode val="edge"/>
                  <c:yMode val="edge"/>
                  <c:x val="0.403707518022657"/>
                  <c:y val="0.501953125"/>
                </c:manualLayout>
              </c:layout>
              <c:dLblPos val="ctr"/>
              <c:showLegendKey val="0"/>
              <c:showVal val="1"/>
              <c:showCatName val="0"/>
              <c:showSerName val="0"/>
              <c:showPercent val="0"/>
              <c:showBubbleSize val="0"/>
            </c:dLbl>
            <c:dLbl>
              <c:idx val="4"/>
              <c:layout>
                <c:manualLayout>
                  <c:xMode val="edge"/>
                  <c:yMode val="edge"/>
                  <c:x val="0.476828012358393"/>
                  <c:y val="0.517578125"/>
                </c:manualLayout>
              </c:layout>
              <c:dLblPos val="ctr"/>
              <c:showLegendKey val="0"/>
              <c:showVal val="1"/>
              <c:showCatName val="0"/>
              <c:showSerName val="0"/>
              <c:showPercent val="0"/>
              <c:showBubbleSize val="0"/>
            </c:dLbl>
            <c:dLbl>
              <c:idx val="5"/>
              <c:layout>
                <c:manualLayout>
                  <c:xMode val="edge"/>
                  <c:yMode val="edge"/>
                  <c:x val="0.550978372811535"/>
                  <c:y val="0.73828125"/>
                </c:manualLayout>
              </c:layout>
              <c:dLblPos val="ctr"/>
              <c:showLegendKey val="0"/>
              <c:showVal val="1"/>
              <c:showCatName val="0"/>
              <c:showSerName val="0"/>
              <c:showPercent val="0"/>
              <c:showBubbleSize val="0"/>
            </c:dLbl>
            <c:dLbl>
              <c:idx val="6"/>
              <c:layout>
                <c:manualLayout>
                  <c:xMode val="edge"/>
                  <c:yMode val="edge"/>
                  <c:x val="0.627188465499485"/>
                  <c:y val="0.67578125"/>
                </c:manualLayout>
              </c:layout>
              <c:dLblPos val="ctr"/>
              <c:showLegendKey val="0"/>
              <c:showVal val="1"/>
              <c:showCatName val="0"/>
              <c:showSerName val="0"/>
              <c:showPercent val="0"/>
              <c:showBubbleSize val="0"/>
            </c:dLbl>
            <c:dLbl>
              <c:idx val="7"/>
              <c:layout>
                <c:manualLayout>
                  <c:xMode val="edge"/>
                  <c:yMode val="edge"/>
                  <c:x val="0.698249227600412"/>
                  <c:y val="0.720703125"/>
                </c:manualLayout>
              </c:layout>
              <c:dLblPos val="ctr"/>
              <c:showLegendKey val="0"/>
              <c:showVal val="1"/>
              <c:showCatName val="0"/>
              <c:showSerName val="0"/>
              <c:showPercent val="0"/>
              <c:showBubbleSize val="0"/>
            </c:dLbl>
            <c:dLbl>
              <c:idx val="8"/>
              <c:layout>
                <c:manualLayout>
                  <c:xMode val="edge"/>
                  <c:yMode val="edge"/>
                  <c:x val="0.772399588053553"/>
                  <c:y val="0.71484375"/>
                </c:manualLayout>
              </c:layout>
              <c:dLblPos val="ctr"/>
              <c:showLegendKey val="0"/>
              <c:showVal val="1"/>
              <c:showCatName val="0"/>
              <c:showSerName val="0"/>
              <c:showPercent val="0"/>
              <c:showBubbleSize val="0"/>
            </c:dLbl>
            <c:dLbl>
              <c:idx val="9"/>
              <c:layout>
                <c:manualLayout>
                  <c:xMode val="edge"/>
                  <c:yMode val="edge"/>
                  <c:x val="0.853759011328528"/>
                  <c:y val="0.744140625"/>
                </c:manualLayout>
              </c:layout>
              <c:dLblPos val="ctr"/>
              <c:showLegendKey val="0"/>
              <c:showVal val="1"/>
              <c:showCatName val="0"/>
              <c:showSerName val="0"/>
              <c:showPercent val="0"/>
              <c:showBubbleSize val="0"/>
            </c:dLbl>
            <c:spPr>
              <a:noFill/>
              <a:ln w="25400">
                <a:noFill/>
              </a:ln>
            </c:spPr>
            <c:txPr>
              <a:bodyPr/>
              <a:lstStyle/>
              <a:p>
                <a:pPr>
                  <a:defRPr sz="9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 SI 2011'!$BC$5:$BC$14</c:f>
              <c:strCache>
                <c:ptCount val="10"/>
                <c:pt idx="0">
                  <c:v>COMM. EUR.</c:v>
                </c:pt>
                <c:pt idx="1">
                  <c:v>FRANCE (SCAC)</c:v>
                </c:pt>
                <c:pt idx="2">
                  <c:v>AFD</c:v>
                </c:pt>
                <c:pt idx="3">
                  <c:v>PAYS BAS</c:v>
                </c:pt>
                <c:pt idx="4">
                  <c:v>ALLEMAGNE</c:v>
                </c:pt>
                <c:pt idx="5">
                  <c:v>ITALIE</c:v>
                </c:pt>
                <c:pt idx="6">
                  <c:v>LUXEMBOURG</c:v>
                </c:pt>
                <c:pt idx="7">
                  <c:v>ESPAGNE</c:v>
                </c:pt>
                <c:pt idx="8">
                  <c:v>BELGIQUE</c:v>
                </c:pt>
                <c:pt idx="9">
                  <c:v>AUTRICHE</c:v>
                </c:pt>
              </c:strCache>
            </c:strRef>
          </c:cat>
          <c:val>
            <c:numRef>
              <c:f>' SI 2011'!$CB$5:$CB$14</c:f>
              <c:numCache>
                <c:formatCode>#,##0</c:formatCode>
                <c:ptCount val="10"/>
                <c:pt idx="0">
                  <c:v>76295.0</c:v>
                </c:pt>
                <c:pt idx="1">
                  <c:v>0.0</c:v>
                </c:pt>
                <c:pt idx="2">
                  <c:v>0.0</c:v>
                </c:pt>
                <c:pt idx="3">
                  <c:v>33720.0</c:v>
                </c:pt>
                <c:pt idx="4">
                  <c:v>30500.0</c:v>
                </c:pt>
                <c:pt idx="5">
                  <c:v>1692.0</c:v>
                </c:pt>
                <c:pt idx="6">
                  <c:v>9519.0</c:v>
                </c:pt>
                <c:pt idx="7">
                  <c:v>4650.0</c:v>
                </c:pt>
                <c:pt idx="8">
                  <c:v>6732.0</c:v>
                </c:pt>
                <c:pt idx="9">
                  <c:v>0.0</c:v>
                </c:pt>
              </c:numCache>
            </c:numRef>
          </c:val>
        </c:ser>
        <c:dLbls>
          <c:showLegendKey val="0"/>
          <c:showVal val="1"/>
          <c:showCatName val="0"/>
          <c:showSerName val="0"/>
          <c:showPercent val="0"/>
          <c:showBubbleSize val="0"/>
        </c:dLbls>
        <c:gapWidth val="150"/>
        <c:overlap val="100"/>
        <c:axId val="830778600"/>
        <c:axId val="822357736"/>
      </c:barChart>
      <c:catAx>
        <c:axId val="830778600"/>
        <c:scaling>
          <c:orientation val="minMax"/>
        </c:scaling>
        <c:delete val="0"/>
        <c:axPos val="b"/>
        <c:numFmt formatCode="General" sourceLinked="1"/>
        <c:majorTickMark val="out"/>
        <c:minorTickMark val="none"/>
        <c:tickLblPos val="nextTo"/>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n-US"/>
          </a:p>
        </c:txPr>
        <c:crossAx val="822357736"/>
        <c:crosses val="autoZero"/>
        <c:auto val="0"/>
        <c:lblAlgn val="ctr"/>
        <c:lblOffset val="100"/>
        <c:tickLblSkip val="1"/>
        <c:tickMarkSkip val="1"/>
        <c:noMultiLvlLbl val="0"/>
      </c:catAx>
      <c:valAx>
        <c:axId val="82235773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30778600"/>
        <c:crosses val="autoZero"/>
        <c:crossBetween val="between"/>
      </c:valAx>
      <c:spPr>
        <a:solidFill>
          <a:srgbClr val="FFCC99"/>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525" b="0" i="0" u="none" strike="noStrike" baseline="0">
          <a:solidFill>
            <a:srgbClr val="000000"/>
          </a:solidFill>
          <a:latin typeface="Arial"/>
          <a:ea typeface="Arial"/>
          <a:cs typeface="Arial"/>
        </a:defRPr>
      </a:pPr>
      <a:endParaRPr lang="en-US"/>
    </a:p>
  </c:txPr>
  <c:printSettings>
    <c:headerFooter alignWithMargins="0">
      <c:oddHeader>&amp;Lgroupe des coopérations des états membres de l'UE&amp;Rdivision du travail</c:oddHeader>
      <c:oddFooter>&amp;Lsituation au 24 juillet 2009&amp;Zsecteurs d'intervention 2011&amp;Rgraphe # 10</c:oddFooter>
    </c:headerFooter>
    <c:pageMargins b="0.984251969" l="0.787401575" r="0.787401575" t="0.984251969" header="0.4921259845" footer="0.4921259845"/>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t>division du travail UE : présence dans domaines d'intervention (2011)</a:t>
            </a:r>
          </a:p>
        </c:rich>
      </c:tx>
      <c:layout>
        <c:manualLayout>
          <c:xMode val="edge"/>
          <c:yMode val="edge"/>
          <c:x val="0.223492723492724"/>
          <c:y val="0.027027027027027"/>
        </c:manualLayout>
      </c:layout>
      <c:overlay val="0"/>
      <c:spPr>
        <a:noFill/>
        <a:ln w="25400">
          <a:noFill/>
        </a:ln>
      </c:spPr>
    </c:title>
    <c:autoTitleDeleted val="0"/>
    <c:plotArea>
      <c:layout>
        <c:manualLayout>
          <c:layoutTarget val="inner"/>
          <c:xMode val="edge"/>
          <c:yMode val="edge"/>
          <c:x val="0.135135135135135"/>
          <c:y val="0.0810810810810811"/>
          <c:w val="0.835758835758836"/>
          <c:h val="0.855325914149444"/>
        </c:manualLayout>
      </c:layout>
      <c:barChart>
        <c:barDir val="bar"/>
        <c:grouping val="clustered"/>
        <c:varyColors val="0"/>
        <c:ser>
          <c:idx val="0"/>
          <c:order val="0"/>
          <c:spPr>
            <a:solidFill>
              <a:srgbClr val="9999FF"/>
            </a:solidFill>
            <a:ln w="12700">
              <a:solidFill>
                <a:srgbClr val="000000"/>
              </a:solidFill>
              <a:prstDash val="solid"/>
            </a:ln>
          </c:spPr>
          <c:invertIfNegative val="0"/>
          <c:dPt>
            <c:idx val="0"/>
            <c:invertIfNegative val="0"/>
            <c:bubble3D val="0"/>
            <c:spPr>
              <a:gradFill rotWithShape="0">
                <a:gsLst>
                  <a:gs pos="0">
                    <a:srgbClr val="FCF305"/>
                  </a:gs>
                  <a:gs pos="100000">
                    <a:srgbClr val="0000D4"/>
                  </a:gs>
                </a:gsLst>
                <a:path path="rect">
                  <a:fillToRect l="50000" t="50000" r="50000" b="50000"/>
                </a:path>
              </a:gradFill>
              <a:ln w="12700">
                <a:solidFill>
                  <a:srgbClr val="000000"/>
                </a:solidFill>
                <a:prstDash val="solid"/>
              </a:ln>
            </c:spPr>
          </c:dPt>
          <c:dPt>
            <c:idx val="2"/>
            <c:invertIfNegative val="0"/>
            <c:bubble3D val="0"/>
            <c:spPr>
              <a:gradFill rotWithShape="0">
                <a:gsLst>
                  <a:gs pos="0">
                    <a:srgbClr val="0000D4"/>
                  </a:gs>
                  <a:gs pos="100000">
                    <a:srgbClr val="DD0806"/>
                  </a:gs>
                </a:gsLst>
                <a:lin ang="0" scaled="1"/>
              </a:gradFill>
              <a:ln w="12700">
                <a:solidFill>
                  <a:srgbClr val="000000"/>
                </a:solidFill>
                <a:prstDash val="solid"/>
              </a:ln>
            </c:spPr>
          </c:dPt>
          <c:dPt>
            <c:idx val="3"/>
            <c:invertIfNegative val="0"/>
            <c:bubble3D val="0"/>
            <c:spPr>
              <a:gradFill rotWithShape="0">
                <a:gsLst>
                  <a:gs pos="0">
                    <a:srgbClr val="00ABEA"/>
                  </a:gs>
                  <a:gs pos="100000">
                    <a:srgbClr val="FFFFFF"/>
                  </a:gs>
                </a:gsLst>
                <a:lin ang="5400000" scaled="1"/>
              </a:gradFill>
              <a:ln w="12700">
                <a:solidFill>
                  <a:srgbClr val="000000"/>
                </a:solidFill>
                <a:prstDash val="solid"/>
              </a:ln>
            </c:spPr>
          </c:dPt>
          <c:dPt>
            <c:idx val="4"/>
            <c:invertIfNegative val="0"/>
            <c:bubble3D val="0"/>
            <c:spPr>
              <a:gradFill rotWithShape="0">
                <a:gsLst>
                  <a:gs pos="0">
                    <a:srgbClr val="4D0808"/>
                  </a:gs>
                  <a:gs pos="30000">
                    <a:srgbClr val="FF0300"/>
                  </a:gs>
                  <a:gs pos="55000">
                    <a:srgbClr val="FF7A00"/>
                  </a:gs>
                  <a:gs pos="100000">
                    <a:srgbClr val="FFF200"/>
                  </a:gs>
                </a:gsLst>
                <a:lin ang="5400000" scaled="1"/>
              </a:gradFill>
              <a:ln w="12700">
                <a:solidFill>
                  <a:srgbClr val="000000"/>
                </a:solidFill>
                <a:prstDash val="solid"/>
              </a:ln>
            </c:spPr>
          </c:dPt>
          <c:dPt>
            <c:idx val="5"/>
            <c:invertIfNegative val="0"/>
            <c:bubble3D val="0"/>
            <c:spPr>
              <a:gradFill rotWithShape="0">
                <a:gsLst>
                  <a:gs pos="0">
                    <a:srgbClr val="006411"/>
                  </a:gs>
                  <a:gs pos="100000">
                    <a:srgbClr val="DD0806"/>
                  </a:gs>
                </a:gsLst>
                <a:lin ang="0" scaled="1"/>
              </a:gradFill>
              <a:ln w="12700">
                <a:solidFill>
                  <a:srgbClr val="000000"/>
                </a:solidFill>
                <a:prstDash val="solid"/>
              </a:ln>
            </c:spPr>
          </c:dPt>
          <c:dPt>
            <c:idx val="6"/>
            <c:invertIfNegative val="0"/>
            <c:bubble3D val="0"/>
            <c:spPr>
              <a:gradFill rotWithShape="0">
                <a:gsLst>
                  <a:gs pos="0">
                    <a:srgbClr val="FFFFFF"/>
                  </a:gs>
                  <a:gs pos="100000">
                    <a:srgbClr val="0000D4"/>
                  </a:gs>
                </a:gsLst>
                <a:lin ang="5400000" scaled="1"/>
              </a:gradFill>
              <a:ln w="12700">
                <a:solidFill>
                  <a:srgbClr val="000000"/>
                </a:solidFill>
                <a:prstDash val="solid"/>
              </a:ln>
            </c:spPr>
          </c:dPt>
          <c:dPt>
            <c:idx val="7"/>
            <c:invertIfNegative val="0"/>
            <c:bubble3D val="0"/>
            <c:spPr>
              <a:gradFill rotWithShape="0">
                <a:gsLst>
                  <a:gs pos="0">
                    <a:srgbClr val="DD0806"/>
                  </a:gs>
                  <a:gs pos="50000">
                    <a:srgbClr val="FCF305"/>
                  </a:gs>
                  <a:gs pos="100000">
                    <a:srgbClr val="DD0806"/>
                  </a:gs>
                </a:gsLst>
                <a:lin ang="5400000" scaled="1"/>
              </a:gradFill>
              <a:ln w="12700">
                <a:solidFill>
                  <a:srgbClr val="000000"/>
                </a:solidFill>
                <a:prstDash val="solid"/>
              </a:ln>
            </c:spPr>
          </c:dPt>
          <c:dPt>
            <c:idx val="8"/>
            <c:invertIfNegative val="0"/>
            <c:bubble3D val="0"/>
            <c:spPr>
              <a:gradFill rotWithShape="0">
                <a:gsLst>
                  <a:gs pos="0">
                    <a:srgbClr val="4D0808"/>
                  </a:gs>
                  <a:gs pos="15000">
                    <a:srgbClr val="FF0300"/>
                  </a:gs>
                  <a:gs pos="27500">
                    <a:srgbClr val="FF7A00"/>
                  </a:gs>
                  <a:gs pos="50000">
                    <a:srgbClr val="FFF200"/>
                  </a:gs>
                  <a:gs pos="72500">
                    <a:srgbClr val="FF7A00"/>
                  </a:gs>
                  <a:gs pos="85000">
                    <a:srgbClr val="FF0300"/>
                  </a:gs>
                  <a:gs pos="100000">
                    <a:srgbClr val="4D0808"/>
                  </a:gs>
                </a:gsLst>
                <a:lin ang="0" scaled="1"/>
              </a:gradFill>
              <a:ln w="12700">
                <a:solidFill>
                  <a:srgbClr val="000000"/>
                </a:solidFill>
                <a:prstDash val="solid"/>
              </a:ln>
            </c:spPr>
          </c:dPt>
          <c:dPt>
            <c:idx val="9"/>
            <c:invertIfNegative val="0"/>
            <c:bubble3D val="0"/>
            <c:spPr>
              <a:gradFill rotWithShape="0">
                <a:gsLst>
                  <a:gs pos="0">
                    <a:srgbClr val="DD0806"/>
                  </a:gs>
                  <a:gs pos="50000">
                    <a:srgbClr val="FFFFFF"/>
                  </a:gs>
                  <a:gs pos="100000">
                    <a:srgbClr val="DD0806"/>
                  </a:gs>
                </a:gsLst>
                <a:lin ang="5400000" scaled="1"/>
              </a:gradFill>
              <a:ln w="12700">
                <a:solidFill>
                  <a:srgbClr val="000000"/>
                </a:solidFill>
                <a:prstDash val="solid"/>
              </a:ln>
            </c:spPr>
          </c:dPt>
          <c:dLbls>
            <c:spPr>
              <a:noFill/>
              <a:ln w="25400">
                <a:noFill/>
              </a:ln>
            </c:spPr>
            <c:txPr>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 SI 2011'!$CD$5:$CD$14</c:f>
              <c:strCache>
                <c:ptCount val="10"/>
                <c:pt idx="0">
                  <c:v>COMM. EUR.</c:v>
                </c:pt>
                <c:pt idx="1">
                  <c:v>FRANCE (SCAC)</c:v>
                </c:pt>
                <c:pt idx="2">
                  <c:v>AFD</c:v>
                </c:pt>
                <c:pt idx="3">
                  <c:v>PAYS BAS</c:v>
                </c:pt>
                <c:pt idx="4">
                  <c:v>ALLEMAGNE</c:v>
                </c:pt>
                <c:pt idx="5">
                  <c:v>ITALIE</c:v>
                </c:pt>
                <c:pt idx="6">
                  <c:v>LUXEMBOURG</c:v>
                </c:pt>
                <c:pt idx="7">
                  <c:v>ESPAGNE</c:v>
                </c:pt>
                <c:pt idx="8">
                  <c:v>BELGIQUE</c:v>
                </c:pt>
                <c:pt idx="9">
                  <c:v>AUTRICHE</c:v>
                </c:pt>
              </c:strCache>
            </c:strRef>
          </c:cat>
          <c:val>
            <c:numRef>
              <c:f>' SI 2011'!$CE$5:$CE$14</c:f>
              <c:numCache>
                <c:formatCode>General</c:formatCode>
                <c:ptCount val="10"/>
                <c:pt idx="0">
                  <c:v>7.0</c:v>
                </c:pt>
                <c:pt idx="3">
                  <c:v>6.0</c:v>
                </c:pt>
                <c:pt idx="4">
                  <c:v>9.0</c:v>
                </c:pt>
                <c:pt idx="5">
                  <c:v>1.0</c:v>
                </c:pt>
                <c:pt idx="6">
                  <c:v>4.0</c:v>
                </c:pt>
                <c:pt idx="7">
                  <c:v>4.0</c:v>
                </c:pt>
                <c:pt idx="8">
                  <c:v>4.0</c:v>
                </c:pt>
              </c:numCache>
            </c:numRef>
          </c:val>
        </c:ser>
        <c:dLbls>
          <c:showLegendKey val="0"/>
          <c:showVal val="1"/>
          <c:showCatName val="0"/>
          <c:showSerName val="0"/>
          <c:showPercent val="0"/>
          <c:showBubbleSize val="0"/>
        </c:dLbls>
        <c:gapWidth val="150"/>
        <c:axId val="822269896"/>
        <c:axId val="648976744"/>
      </c:barChart>
      <c:catAx>
        <c:axId val="82226989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48976744"/>
        <c:crosses val="autoZero"/>
        <c:auto val="1"/>
        <c:lblAlgn val="ctr"/>
        <c:lblOffset val="100"/>
        <c:tickLblSkip val="1"/>
        <c:tickMarkSkip val="1"/>
        <c:noMultiLvlLbl val="0"/>
      </c:catAx>
      <c:valAx>
        <c:axId val="64897674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822269896"/>
        <c:crosses val="autoZero"/>
        <c:crossBetween val="between"/>
      </c:valAx>
      <c:spPr>
        <a:solidFill>
          <a:srgbClr val="CCCC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oddHeader>&amp;Lgroupe des coopérations des états membres de l'UE&amp;Rdivision du travail</c:oddHeader>
      <c:oddFooter>&amp;Lsituation au 24 juillet 2009&amp;Zsecteurs d'intervention 2011&amp;Rgraphe # 11</c:oddFooter>
    </c:headerFooter>
    <c:pageMargins b="0.984251969" l="0.787401575" r="0.787401575" t="0.984251969" header="0.4921259845" footer="0.4921259845"/>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t>division du travail : taux de concentration des trois principaux domaines d'intervention (2011)</a:t>
            </a:r>
          </a:p>
        </c:rich>
      </c:tx>
      <c:layout>
        <c:manualLayout>
          <c:xMode val="edge"/>
          <c:yMode val="edge"/>
          <c:x val="0.157350055550894"/>
          <c:y val="0.0272436323799836"/>
        </c:manualLayout>
      </c:layout>
      <c:overlay val="0"/>
      <c:spPr>
        <a:noFill/>
        <a:ln w="25400">
          <a:noFill/>
        </a:ln>
      </c:spPr>
    </c:title>
    <c:autoTitleDeleted val="0"/>
    <c:plotArea>
      <c:layout>
        <c:manualLayout>
          <c:layoutTarget val="inner"/>
          <c:xMode val="edge"/>
          <c:yMode val="edge"/>
          <c:x val="0.132505309937595"/>
          <c:y val="0.108974529519934"/>
          <c:w val="0.832298978045518"/>
          <c:h val="0.812501271567745"/>
        </c:manualLayout>
      </c:layout>
      <c:barChart>
        <c:barDir val="bar"/>
        <c:grouping val="stacked"/>
        <c:varyColors val="0"/>
        <c:ser>
          <c:idx val="0"/>
          <c:order val="0"/>
          <c:spPr>
            <a:solidFill>
              <a:srgbClr val="9999FF"/>
            </a:solidFill>
            <a:ln w="12700">
              <a:solidFill>
                <a:srgbClr val="000000"/>
              </a:solidFill>
              <a:prstDash val="solid"/>
            </a:ln>
          </c:spPr>
          <c:invertIfNegative val="0"/>
          <c:dPt>
            <c:idx val="0"/>
            <c:invertIfNegative val="0"/>
            <c:bubble3D val="0"/>
            <c:spPr>
              <a:gradFill rotWithShape="0">
                <a:gsLst>
                  <a:gs pos="0">
                    <a:srgbClr val="FCF305"/>
                  </a:gs>
                  <a:gs pos="100000">
                    <a:srgbClr val="0000D4"/>
                  </a:gs>
                </a:gsLst>
                <a:path path="rect">
                  <a:fillToRect l="50000" t="50000" r="50000" b="50000"/>
                </a:path>
              </a:gradFill>
              <a:ln w="12700">
                <a:solidFill>
                  <a:srgbClr val="000000"/>
                </a:solidFill>
                <a:prstDash val="solid"/>
              </a:ln>
            </c:spPr>
          </c:dPt>
          <c:dPt>
            <c:idx val="2"/>
            <c:invertIfNegative val="0"/>
            <c:bubble3D val="0"/>
            <c:spPr>
              <a:gradFill rotWithShape="0">
                <a:gsLst>
                  <a:gs pos="0">
                    <a:srgbClr val="3366FF"/>
                  </a:gs>
                  <a:gs pos="100000">
                    <a:srgbClr val="DD0806"/>
                  </a:gs>
                </a:gsLst>
                <a:lin ang="0" scaled="1"/>
              </a:gradFill>
              <a:ln w="12700">
                <a:solidFill>
                  <a:srgbClr val="000000"/>
                </a:solidFill>
                <a:prstDash val="solid"/>
              </a:ln>
            </c:spPr>
          </c:dPt>
          <c:dPt>
            <c:idx val="3"/>
            <c:invertIfNegative val="0"/>
            <c:bubble3D val="0"/>
            <c:spPr>
              <a:gradFill rotWithShape="0">
                <a:gsLst>
                  <a:gs pos="0">
                    <a:srgbClr val="00ABEA"/>
                  </a:gs>
                  <a:gs pos="100000">
                    <a:srgbClr val="FFFFFF"/>
                  </a:gs>
                </a:gsLst>
                <a:lin ang="5400000" scaled="1"/>
              </a:gradFill>
              <a:ln w="12700">
                <a:solidFill>
                  <a:srgbClr val="000000"/>
                </a:solidFill>
                <a:prstDash val="solid"/>
              </a:ln>
            </c:spPr>
          </c:dPt>
          <c:dPt>
            <c:idx val="4"/>
            <c:invertIfNegative val="0"/>
            <c:bubble3D val="0"/>
            <c:spPr>
              <a:gradFill rotWithShape="0">
                <a:gsLst>
                  <a:gs pos="0">
                    <a:srgbClr val="4D0808"/>
                  </a:gs>
                  <a:gs pos="30000">
                    <a:srgbClr val="FF0300"/>
                  </a:gs>
                  <a:gs pos="55000">
                    <a:srgbClr val="FF7A00"/>
                  </a:gs>
                  <a:gs pos="100000">
                    <a:srgbClr val="FFF200"/>
                  </a:gs>
                </a:gsLst>
                <a:lin ang="5400000" scaled="1"/>
              </a:gradFill>
              <a:ln w="12700">
                <a:solidFill>
                  <a:srgbClr val="000000"/>
                </a:solidFill>
                <a:prstDash val="solid"/>
              </a:ln>
            </c:spPr>
          </c:dPt>
          <c:dPt>
            <c:idx val="5"/>
            <c:invertIfNegative val="0"/>
            <c:bubble3D val="0"/>
            <c:spPr>
              <a:gradFill rotWithShape="0">
                <a:gsLst>
                  <a:gs pos="0">
                    <a:srgbClr val="006411"/>
                  </a:gs>
                  <a:gs pos="100000">
                    <a:srgbClr val="DD0806"/>
                  </a:gs>
                </a:gsLst>
                <a:lin ang="0" scaled="1"/>
              </a:gradFill>
              <a:ln w="12700">
                <a:solidFill>
                  <a:srgbClr val="000000"/>
                </a:solidFill>
                <a:prstDash val="solid"/>
              </a:ln>
            </c:spPr>
          </c:dPt>
          <c:dPt>
            <c:idx val="6"/>
            <c:invertIfNegative val="0"/>
            <c:bubble3D val="0"/>
            <c:spPr>
              <a:gradFill rotWithShape="0">
                <a:gsLst>
                  <a:gs pos="0">
                    <a:srgbClr val="FFFFFF"/>
                  </a:gs>
                  <a:gs pos="100000">
                    <a:srgbClr val="0000D4"/>
                  </a:gs>
                </a:gsLst>
                <a:lin ang="5400000" scaled="1"/>
              </a:gradFill>
              <a:ln w="12700">
                <a:solidFill>
                  <a:srgbClr val="000000"/>
                </a:solidFill>
                <a:prstDash val="solid"/>
              </a:ln>
            </c:spPr>
          </c:dPt>
          <c:dPt>
            <c:idx val="7"/>
            <c:invertIfNegative val="0"/>
            <c:bubble3D val="0"/>
            <c:spPr>
              <a:gradFill rotWithShape="0">
                <a:gsLst>
                  <a:gs pos="0">
                    <a:srgbClr val="DD0806"/>
                  </a:gs>
                  <a:gs pos="50000">
                    <a:srgbClr val="FCF305"/>
                  </a:gs>
                  <a:gs pos="100000">
                    <a:srgbClr val="DD0806"/>
                  </a:gs>
                </a:gsLst>
                <a:lin ang="5400000" scaled="1"/>
              </a:gradFill>
              <a:ln w="12700">
                <a:solidFill>
                  <a:srgbClr val="000000"/>
                </a:solidFill>
                <a:prstDash val="solid"/>
              </a:ln>
            </c:spPr>
          </c:dPt>
          <c:dPt>
            <c:idx val="8"/>
            <c:invertIfNegative val="0"/>
            <c:bubble3D val="0"/>
            <c:spPr>
              <a:gradFill rotWithShape="0">
                <a:gsLst>
                  <a:gs pos="0">
                    <a:srgbClr val="4D0808"/>
                  </a:gs>
                  <a:gs pos="15000">
                    <a:srgbClr val="FF0300"/>
                  </a:gs>
                  <a:gs pos="27500">
                    <a:srgbClr val="FF7A00"/>
                  </a:gs>
                  <a:gs pos="50000">
                    <a:srgbClr val="FFF200"/>
                  </a:gs>
                  <a:gs pos="72500">
                    <a:srgbClr val="FF7A00"/>
                  </a:gs>
                  <a:gs pos="85000">
                    <a:srgbClr val="FF0300"/>
                  </a:gs>
                  <a:gs pos="100000">
                    <a:srgbClr val="4D0808"/>
                  </a:gs>
                </a:gsLst>
                <a:lin ang="0" scaled="1"/>
              </a:gradFill>
              <a:ln w="12700">
                <a:solidFill>
                  <a:srgbClr val="000000"/>
                </a:solidFill>
                <a:prstDash val="solid"/>
              </a:ln>
            </c:spPr>
          </c:dPt>
          <c:dPt>
            <c:idx val="9"/>
            <c:invertIfNegative val="0"/>
            <c:bubble3D val="0"/>
            <c:spPr>
              <a:gradFill rotWithShape="0">
                <a:gsLst>
                  <a:gs pos="0">
                    <a:srgbClr val="DD0806"/>
                  </a:gs>
                  <a:gs pos="50000">
                    <a:srgbClr val="FFFFFF"/>
                  </a:gs>
                  <a:gs pos="100000">
                    <a:srgbClr val="DD0806"/>
                  </a:gs>
                </a:gsLst>
                <a:lin ang="5400000" scaled="1"/>
              </a:gradFill>
              <a:ln w="12700">
                <a:solidFill>
                  <a:srgbClr val="000000"/>
                </a:solidFill>
                <a:prstDash val="solid"/>
              </a:ln>
            </c:spPr>
          </c:dPt>
          <c:dLbls>
            <c:dLbl>
              <c:idx val="0"/>
              <c:layout>
                <c:manualLayout>
                  <c:xMode val="edge"/>
                  <c:yMode val="edge"/>
                  <c:x val="0.788820673222245"/>
                  <c:y val="0.852565436832427"/>
                </c:manualLayout>
              </c:layout>
              <c:dLblPos val="ctr"/>
              <c:showLegendKey val="0"/>
              <c:showVal val="1"/>
              <c:showCatName val="0"/>
              <c:showSerName val="0"/>
              <c:showPercent val="0"/>
              <c:showBubbleSize val="0"/>
            </c:dLbl>
            <c:dLbl>
              <c:idx val="2"/>
              <c:delete val="1"/>
            </c:dLbl>
            <c:dLbl>
              <c:idx val="3"/>
              <c:layout>
                <c:manualLayout>
                  <c:xMode val="edge"/>
                  <c:yMode val="edge"/>
                  <c:x val="0.826087791642194"/>
                  <c:y val="0.608975312023162"/>
                </c:manualLayout>
              </c:layout>
              <c:dLblPos val="ctr"/>
              <c:showLegendKey val="0"/>
              <c:showVal val="1"/>
              <c:showCatName val="0"/>
              <c:showSerName val="0"/>
              <c:showPercent val="0"/>
              <c:showBubbleSize val="0"/>
            </c:dLbl>
            <c:dLbl>
              <c:idx val="4"/>
              <c:layout>
                <c:manualLayout>
                  <c:xMode val="edge"/>
                  <c:yMode val="edge"/>
                  <c:x val="0.637681804074676"/>
                  <c:y val="0.530449548104386"/>
                </c:manualLayout>
              </c:layout>
              <c:dLblPos val="ctr"/>
              <c:showLegendKey val="0"/>
              <c:showVal val="1"/>
              <c:showCatName val="0"/>
              <c:showSerName val="0"/>
              <c:showPercent val="0"/>
              <c:showBubbleSize val="0"/>
            </c:dLbl>
            <c:dLbl>
              <c:idx val="5"/>
              <c:layout>
                <c:manualLayout>
                  <c:xMode val="edge"/>
                  <c:yMode val="edge"/>
                  <c:x val="0.651139374615213"/>
                  <c:y val="0.453526350796197"/>
                </c:manualLayout>
              </c:layout>
              <c:dLblPos val="ctr"/>
              <c:showLegendKey val="0"/>
              <c:showVal val="1"/>
              <c:showCatName val="0"/>
              <c:showSerName val="0"/>
              <c:showPercent val="0"/>
              <c:showBubbleSize val="0"/>
            </c:dLbl>
            <c:dLbl>
              <c:idx val="6"/>
              <c:layout>
                <c:manualLayout>
                  <c:xMode val="edge"/>
                  <c:yMode val="edge"/>
                  <c:x val="0.769151916278384"/>
                  <c:y val="0.365385187213897"/>
                </c:manualLayout>
              </c:layout>
              <c:dLblPos val="ctr"/>
              <c:showLegendKey val="0"/>
              <c:showVal val="1"/>
              <c:showCatName val="0"/>
              <c:showSerName val="0"/>
              <c:showPercent val="0"/>
              <c:showBubbleSize val="0"/>
            </c:dLbl>
            <c:dLbl>
              <c:idx val="7"/>
              <c:layout>
                <c:manualLayout>
                  <c:xMode val="edge"/>
                  <c:yMode val="edge"/>
                  <c:x val="0.77846869588337"/>
                  <c:y val="0.288461989905708"/>
                </c:manualLayout>
              </c:layout>
              <c:dLblPos val="ctr"/>
              <c:showLegendKey val="0"/>
              <c:showVal val="1"/>
              <c:showCatName val="0"/>
              <c:showSerName val="0"/>
              <c:showPercent val="0"/>
              <c:showBubbleSize val="0"/>
            </c:dLbl>
            <c:dLbl>
              <c:idx val="8"/>
              <c:layout>
                <c:manualLayout>
                  <c:xMode val="edge"/>
                  <c:yMode val="edge"/>
                  <c:x val="0.758799938939509"/>
                  <c:y val="0.206731092765758"/>
                </c:manualLayout>
              </c:layout>
              <c:dLblPos val="ctr"/>
              <c:showLegendKey val="0"/>
              <c:showVal val="1"/>
              <c:showCatName val="0"/>
              <c:showSerName val="0"/>
              <c:showPercent val="0"/>
              <c:showBubbleSize val="0"/>
            </c:dLbl>
            <c:dLbl>
              <c:idx val="9"/>
              <c:layout>
                <c:manualLayout>
                  <c:xMode val="edge"/>
                  <c:yMode val="edge"/>
                  <c:x val="0.492754121330431"/>
                  <c:y val="0.121795062404632"/>
                </c:manualLayout>
              </c:layout>
              <c:dLblPos val="ctr"/>
              <c:showLegendKey val="0"/>
              <c:showVal val="1"/>
              <c:showCatName val="0"/>
              <c:showSerName val="0"/>
              <c:showPercent val="0"/>
              <c:showBubbleSize val="0"/>
            </c:dLbl>
            <c:spPr>
              <a:noFill/>
              <a:ln w="25400">
                <a:noFill/>
              </a:ln>
            </c:spPr>
            <c:txPr>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 SI 2011'!$CD$5:$CD$14</c:f>
              <c:strCache>
                <c:ptCount val="10"/>
                <c:pt idx="0">
                  <c:v>COMM. EUR.</c:v>
                </c:pt>
                <c:pt idx="1">
                  <c:v>FRANCE (SCAC)</c:v>
                </c:pt>
                <c:pt idx="2">
                  <c:v>AFD</c:v>
                </c:pt>
                <c:pt idx="3">
                  <c:v>PAYS BAS</c:v>
                </c:pt>
                <c:pt idx="4">
                  <c:v>ALLEMAGNE</c:v>
                </c:pt>
                <c:pt idx="5">
                  <c:v>ITALIE</c:v>
                </c:pt>
                <c:pt idx="6">
                  <c:v>LUXEMBOURG</c:v>
                </c:pt>
                <c:pt idx="7">
                  <c:v>ESPAGNE</c:v>
                </c:pt>
                <c:pt idx="8">
                  <c:v>BELGIQUE</c:v>
                </c:pt>
                <c:pt idx="9">
                  <c:v>AUTRICHE</c:v>
                </c:pt>
              </c:strCache>
            </c:strRef>
          </c:cat>
          <c:val>
            <c:numRef>
              <c:f>' SI 2011'!$CF$5:$CF$14</c:f>
              <c:numCache>
                <c:formatCode>General</c:formatCode>
                <c:ptCount val="10"/>
                <c:pt idx="0" formatCode="0%">
                  <c:v>0.94501605609804</c:v>
                </c:pt>
                <c:pt idx="2" formatCode="0%">
                  <c:v>0.0</c:v>
                </c:pt>
                <c:pt idx="3" formatCode="0%">
                  <c:v>0.981613285883748</c:v>
                </c:pt>
                <c:pt idx="4" formatCode="0%">
                  <c:v>0.727868852459016</c:v>
                </c:pt>
                <c:pt idx="5" formatCode="0%">
                  <c:v>0.471040189125295</c:v>
                </c:pt>
                <c:pt idx="6" formatCode="0%">
                  <c:v>0.909654375459607</c:v>
                </c:pt>
                <c:pt idx="7" formatCode="0%">
                  <c:v>0.924731182795699</c:v>
                </c:pt>
                <c:pt idx="8" formatCode="0%">
                  <c:v>0.895127748068925</c:v>
                </c:pt>
                <c:pt idx="9" formatCode="0%">
                  <c:v>0.0</c:v>
                </c:pt>
              </c:numCache>
            </c:numRef>
          </c:val>
        </c:ser>
        <c:dLbls>
          <c:showLegendKey val="0"/>
          <c:showVal val="1"/>
          <c:showCatName val="0"/>
          <c:showSerName val="0"/>
          <c:showPercent val="0"/>
          <c:showBubbleSize val="0"/>
        </c:dLbls>
        <c:gapWidth val="150"/>
        <c:overlap val="100"/>
        <c:axId val="648990920"/>
        <c:axId val="830681736"/>
      </c:barChart>
      <c:catAx>
        <c:axId val="64899092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830681736"/>
        <c:crosses val="autoZero"/>
        <c:auto val="1"/>
        <c:lblAlgn val="ctr"/>
        <c:lblOffset val="100"/>
        <c:tickLblSkip val="1"/>
        <c:tickMarkSkip val="1"/>
        <c:noMultiLvlLbl val="0"/>
      </c:catAx>
      <c:valAx>
        <c:axId val="830681736"/>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648990920"/>
        <c:crosses val="autoZero"/>
        <c:crossBetween val="between"/>
      </c:valAx>
      <c:spPr>
        <a:solidFill>
          <a:srgbClr val="CCCC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oddHeader>&amp;Lgroupe des coopérations des états membres de l'UE&amp;Rdivision du travail</c:oddHeader>
      <c:oddFooter>&amp;Lsituation au 24 juillet 2009&amp;Zsecteurs d'intervention 2011&amp;Rgraphe # 12</c:oddFooter>
    </c:headerFooter>
    <c:pageMargins b="0.984251969" l="0.787401575" r="0.787401575" t="0.984251969" header="0.4921259845" footer="0.4921259845"/>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t>évolution du nombre moyen de secteurs intervention</a:t>
            </a:r>
          </a:p>
        </c:rich>
      </c:tx>
      <c:layout>
        <c:manualLayout>
          <c:xMode val="edge"/>
          <c:yMode val="edge"/>
          <c:x val="0.168026234982153"/>
          <c:y val="0.0104602617312755"/>
        </c:manualLayout>
      </c:layout>
      <c:overlay val="0"/>
      <c:spPr>
        <a:noFill/>
        <a:ln w="25400">
          <a:noFill/>
        </a:ln>
      </c:spPr>
    </c:title>
    <c:autoTitleDeleted val="0"/>
    <c:plotArea>
      <c:layout>
        <c:manualLayout>
          <c:layoutTarget val="inner"/>
          <c:xMode val="edge"/>
          <c:yMode val="edge"/>
          <c:x val="0.0652529067891858"/>
          <c:y val="0.152719821276622"/>
          <c:w val="0.73572652404807"/>
          <c:h val="0.782427577499405"/>
        </c:manualLayout>
      </c:layout>
      <c:lineChart>
        <c:grouping val="stacked"/>
        <c:varyColors val="0"/>
        <c:ser>
          <c:idx val="0"/>
          <c:order val="0"/>
          <c:tx>
            <c:strRef>
              <c:f>évolution!$A$3</c:f>
              <c:strCache>
                <c:ptCount val="1"/>
                <c:pt idx="0">
                  <c:v>nombre secteurs intervention</c:v>
                </c:pt>
              </c:strCache>
            </c:strRef>
          </c:tx>
          <c:spPr>
            <a:ln w="38100">
              <a:solidFill>
                <a:srgbClr val="4600A5"/>
              </a:solidFill>
              <a:prstDash val="solid"/>
            </a:ln>
          </c:spPr>
          <c:marker>
            <c:symbol val="diamond"/>
            <c:size val="10"/>
            <c:spPr>
              <a:solidFill>
                <a:srgbClr val="000080"/>
              </a:solidFill>
              <a:ln>
                <a:solidFill>
                  <a:srgbClr val="000080"/>
                </a:solidFill>
                <a:prstDash val="solid"/>
              </a:ln>
            </c:spPr>
          </c:marker>
          <c:cat>
            <c:numRef>
              <c:f>évolution!$B$2:$D$2</c:f>
              <c:numCache>
                <c:formatCode>General</c:formatCode>
                <c:ptCount val="3"/>
                <c:pt idx="0">
                  <c:v>2009.0</c:v>
                </c:pt>
                <c:pt idx="1">
                  <c:v>2010.0</c:v>
                </c:pt>
                <c:pt idx="2">
                  <c:v>2011.0</c:v>
                </c:pt>
              </c:numCache>
            </c:numRef>
          </c:cat>
          <c:val>
            <c:numRef>
              <c:f>évolution!$B$3:$D$3</c:f>
              <c:numCache>
                <c:formatCode>0.0</c:formatCode>
                <c:ptCount val="3"/>
                <c:pt idx="0">
                  <c:v>6.111111111111111</c:v>
                </c:pt>
                <c:pt idx="1">
                  <c:v>6.125</c:v>
                </c:pt>
                <c:pt idx="2">
                  <c:v>5.0</c:v>
                </c:pt>
              </c:numCache>
            </c:numRef>
          </c:val>
          <c:smooth val="0"/>
        </c:ser>
        <c:dLbls>
          <c:showLegendKey val="0"/>
          <c:showVal val="0"/>
          <c:showCatName val="0"/>
          <c:showSerName val="0"/>
          <c:showPercent val="0"/>
          <c:showBubbleSize val="0"/>
        </c:dLbls>
        <c:marker val="1"/>
        <c:smooth val="0"/>
        <c:axId val="822227848"/>
        <c:axId val="652710856"/>
      </c:lineChart>
      <c:catAx>
        <c:axId val="822227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52710856"/>
        <c:crosses val="autoZero"/>
        <c:auto val="1"/>
        <c:lblAlgn val="ctr"/>
        <c:lblOffset val="100"/>
        <c:tickLblSkip val="1"/>
        <c:tickMarkSkip val="1"/>
        <c:noMultiLvlLbl val="0"/>
      </c:catAx>
      <c:valAx>
        <c:axId val="652710856"/>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22227848"/>
        <c:crosses val="autoZero"/>
        <c:crossBetween val="between"/>
      </c:valAx>
      <c:spPr>
        <a:solidFill>
          <a:srgbClr val="CCFFFF"/>
        </a:solidFill>
        <a:ln w="12700">
          <a:solidFill>
            <a:srgbClr val="808080"/>
          </a:solidFill>
          <a:prstDash val="solid"/>
        </a:ln>
      </c:spPr>
    </c:plotArea>
    <c:legend>
      <c:legendPos val="r"/>
      <c:layout>
        <c:manualLayout>
          <c:xMode val="edge"/>
          <c:yMode val="edge"/>
          <c:x val="0.41109331277187"/>
          <c:y val="0.173640344739173"/>
          <c:w val="0.292006757881606"/>
          <c:h val="0.041841046925101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Header>&amp;Lgroupe des coopérations des états membres de l'UE&amp;Rdivision du travail</c:oddHeader>
      <c:oddFooter>&amp;Lsituation au 24 juillet 2009&amp;Zévolution 2009 - 11&amp;Rgraphe # 13</c:oddFooter>
    </c:headerFooter>
    <c:pageMargins b="0.984251969" l="0.787401575" r="0.787401575" t="0.984251969" header="0.4921259845" footer="0.4921259845"/>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t>taux moyen de concentration 
des trois principaux secteurs d'intervention</a:t>
            </a:r>
          </a:p>
        </c:rich>
      </c:tx>
      <c:layout>
        <c:manualLayout>
          <c:xMode val="edge"/>
          <c:yMode val="edge"/>
          <c:x val="0.231629392971246"/>
          <c:y val="0.0333334168004227"/>
        </c:manualLayout>
      </c:layout>
      <c:overlay val="0"/>
      <c:spPr>
        <a:noFill/>
        <a:ln w="25400">
          <a:noFill/>
        </a:ln>
      </c:spPr>
    </c:title>
    <c:autoTitleDeleted val="0"/>
    <c:plotArea>
      <c:layout>
        <c:manualLayout>
          <c:layoutTarget val="inner"/>
          <c:xMode val="edge"/>
          <c:yMode val="edge"/>
          <c:x val="0.0830670926517572"/>
          <c:y val="0.233333917602959"/>
          <c:w val="0.84185303514377"/>
          <c:h val="0.653847791085214"/>
        </c:manualLayout>
      </c:layout>
      <c:lineChart>
        <c:grouping val="standard"/>
        <c:varyColors val="0"/>
        <c:ser>
          <c:idx val="0"/>
          <c:order val="0"/>
          <c:tx>
            <c:strRef>
              <c:f>évolution!$A$5</c:f>
              <c:strCache>
                <c:ptCount val="1"/>
                <c:pt idx="0">
                  <c:v>taux moyen de concentration des trois principaux secteurs d'intervention</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Pt>
            <c:idx val="0"/>
            <c:marker>
              <c:symbol val="diamond"/>
              <c:size val="10"/>
            </c:marker>
            <c:bubble3D val="0"/>
            <c:spPr>
              <a:ln w="12700">
                <a:solidFill>
                  <a:srgbClr val="000080"/>
                </a:solidFill>
                <a:prstDash val="solid"/>
              </a:ln>
            </c:spPr>
          </c:dPt>
          <c:dPt>
            <c:idx val="1"/>
            <c:marker>
              <c:symbol val="diamond"/>
              <c:size val="10"/>
            </c:marker>
            <c:bubble3D val="0"/>
            <c:spPr>
              <a:ln w="38100">
                <a:solidFill>
                  <a:srgbClr val="000090"/>
                </a:solidFill>
                <a:prstDash val="solid"/>
              </a:ln>
            </c:spPr>
          </c:dPt>
          <c:dPt>
            <c:idx val="2"/>
            <c:marker>
              <c:symbol val="diamond"/>
              <c:size val="10"/>
            </c:marker>
            <c:bubble3D val="0"/>
            <c:spPr>
              <a:ln w="38100">
                <a:solidFill>
                  <a:srgbClr val="000080"/>
                </a:solidFill>
                <a:prstDash val="solid"/>
              </a:ln>
            </c:spPr>
          </c:dPt>
          <c:cat>
            <c:numRef>
              <c:f>évolution!$B$4:$D$4</c:f>
              <c:numCache>
                <c:formatCode>General</c:formatCode>
                <c:ptCount val="3"/>
                <c:pt idx="0">
                  <c:v>2009.0</c:v>
                </c:pt>
                <c:pt idx="1">
                  <c:v>2010.0</c:v>
                </c:pt>
                <c:pt idx="2">
                  <c:v>2011.0</c:v>
                </c:pt>
              </c:numCache>
            </c:numRef>
          </c:cat>
          <c:val>
            <c:numRef>
              <c:f>évolution!$B$5:$D$5</c:f>
              <c:numCache>
                <c:formatCode>0%</c:formatCode>
                <c:ptCount val="3"/>
                <c:pt idx="0">
                  <c:v>0.808543598435562</c:v>
                </c:pt>
                <c:pt idx="1">
                  <c:v>0.840646001158827</c:v>
                </c:pt>
                <c:pt idx="2">
                  <c:v>0.836435955698619</c:v>
                </c:pt>
              </c:numCache>
            </c:numRef>
          </c:val>
          <c:smooth val="0"/>
        </c:ser>
        <c:dLbls>
          <c:showLegendKey val="0"/>
          <c:showVal val="0"/>
          <c:showCatName val="0"/>
          <c:showSerName val="0"/>
          <c:showPercent val="0"/>
          <c:showBubbleSize val="0"/>
        </c:dLbls>
        <c:marker val="1"/>
        <c:smooth val="0"/>
        <c:axId val="849967480"/>
        <c:axId val="849963736"/>
      </c:lineChart>
      <c:catAx>
        <c:axId val="849967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49963736"/>
        <c:crosses val="autoZero"/>
        <c:auto val="1"/>
        <c:lblAlgn val="ctr"/>
        <c:lblOffset val="100"/>
        <c:tickLblSkip val="1"/>
        <c:tickMarkSkip val="1"/>
        <c:noMultiLvlLbl val="0"/>
      </c:catAx>
      <c:valAx>
        <c:axId val="84996373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49967480"/>
        <c:crosses val="autoZero"/>
        <c:crossBetween val="between"/>
      </c:valAx>
      <c:spPr>
        <a:solidFill>
          <a:srgbClr val="FFCC99"/>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Header>&amp;Lgroupe des coopérations des états membres de l'UE&amp;Rdivision du travail</c:oddHeader>
      <c:oddFooter>&amp;Lsituation au 24 juillet 2009&amp;Zévolution 2009 - 11&amp;Rgraphe # 14</c:oddFooter>
    </c:headerFooter>
    <c:pageMargins b="0.984251969" l="0.787401575" r="0.787401575" t="0.984251969" header="0.4921259845" footer="0.4921259845"/>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t>évolution du nombre moyen de secteurs intervention</a:t>
            </a:r>
          </a:p>
        </c:rich>
      </c:tx>
      <c:layout>
        <c:manualLayout>
          <c:xMode val="edge"/>
          <c:yMode val="edge"/>
          <c:x val="0.166666932615484"/>
          <c:y val="0.0104822017537215"/>
        </c:manualLayout>
      </c:layout>
      <c:overlay val="0"/>
      <c:spPr>
        <a:noFill/>
        <a:ln w="25400">
          <a:noFill/>
        </a:ln>
      </c:spPr>
    </c:title>
    <c:autoTitleDeleted val="0"/>
    <c:plotArea>
      <c:layout>
        <c:manualLayout>
          <c:layoutTarget val="inner"/>
          <c:xMode val="edge"/>
          <c:yMode val="edge"/>
          <c:x val="0.065359581417837"/>
          <c:y val="0.153040145604334"/>
          <c:w val="0.735295290950666"/>
          <c:h val="0.781972250827623"/>
        </c:manualLayout>
      </c:layout>
      <c:lineChart>
        <c:grouping val="stacked"/>
        <c:varyColors val="0"/>
        <c:ser>
          <c:idx val="0"/>
          <c:order val="0"/>
          <c:tx>
            <c:strRef>
              <c:f>évolution!$A$3</c:f>
              <c:strCache>
                <c:ptCount val="1"/>
                <c:pt idx="0">
                  <c:v>nombre secteurs intervention</c:v>
                </c:pt>
              </c:strCache>
            </c:strRef>
          </c:tx>
          <c:spPr>
            <a:ln w="38100">
              <a:solidFill>
                <a:srgbClr val="4600A5"/>
              </a:solidFill>
              <a:prstDash val="solid"/>
            </a:ln>
          </c:spPr>
          <c:marker>
            <c:symbol val="diamond"/>
            <c:size val="10"/>
            <c:spPr>
              <a:solidFill>
                <a:srgbClr val="000080"/>
              </a:solidFill>
              <a:ln>
                <a:solidFill>
                  <a:srgbClr val="000080"/>
                </a:solidFill>
                <a:prstDash val="solid"/>
              </a:ln>
            </c:spPr>
          </c:marker>
          <c:cat>
            <c:numRef>
              <c:f>évolution!$B$2:$D$2</c:f>
              <c:numCache>
                <c:formatCode>General</c:formatCode>
                <c:ptCount val="3"/>
                <c:pt idx="0">
                  <c:v>2009.0</c:v>
                </c:pt>
                <c:pt idx="1">
                  <c:v>2010.0</c:v>
                </c:pt>
                <c:pt idx="2">
                  <c:v>2011.0</c:v>
                </c:pt>
              </c:numCache>
            </c:numRef>
          </c:cat>
          <c:val>
            <c:numRef>
              <c:f>évolution!$B$3:$D$3</c:f>
              <c:numCache>
                <c:formatCode>0.0</c:formatCode>
                <c:ptCount val="3"/>
                <c:pt idx="0">
                  <c:v>6.111111111111111</c:v>
                </c:pt>
                <c:pt idx="1">
                  <c:v>6.125</c:v>
                </c:pt>
                <c:pt idx="2">
                  <c:v>5.0</c:v>
                </c:pt>
              </c:numCache>
            </c:numRef>
          </c:val>
          <c:smooth val="0"/>
        </c:ser>
        <c:dLbls>
          <c:showLegendKey val="0"/>
          <c:showVal val="0"/>
          <c:showCatName val="0"/>
          <c:showSerName val="0"/>
          <c:showPercent val="0"/>
          <c:showBubbleSize val="0"/>
        </c:dLbls>
        <c:marker val="1"/>
        <c:smooth val="0"/>
        <c:axId val="576942360"/>
        <c:axId val="653106456"/>
      </c:lineChart>
      <c:catAx>
        <c:axId val="5769423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653106456"/>
        <c:crosses val="autoZero"/>
        <c:auto val="1"/>
        <c:lblAlgn val="ctr"/>
        <c:lblOffset val="100"/>
        <c:tickLblSkip val="1"/>
        <c:tickMarkSkip val="1"/>
        <c:noMultiLvlLbl val="0"/>
      </c:catAx>
      <c:valAx>
        <c:axId val="653106456"/>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576942360"/>
        <c:crosses val="autoZero"/>
        <c:crossBetween val="between"/>
      </c:valAx>
      <c:spPr>
        <a:solidFill>
          <a:srgbClr val="CCFFFF"/>
        </a:solidFill>
        <a:ln w="12700">
          <a:solidFill>
            <a:srgbClr val="808080"/>
          </a:solidFill>
          <a:prstDash val="solid"/>
        </a:ln>
      </c:spPr>
    </c:plotArea>
    <c:legend>
      <c:legendPos val="r"/>
      <c:layout>
        <c:manualLayout>
          <c:xMode val="edge"/>
          <c:yMode val="edge"/>
          <c:x val="0.410131373396927"/>
          <c:y val="0.174004549111777"/>
          <c:w val="0.292484126844821"/>
          <c:h val="0.041928807014885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0.984251969" l="0.787401575" r="0.787401575"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t>division du travail UE : présence dans domaines d'intervention</a:t>
            </a:r>
          </a:p>
        </c:rich>
      </c:tx>
      <c:layout>
        <c:manualLayout>
          <c:xMode val="edge"/>
          <c:yMode val="edge"/>
          <c:x val="0.249610142849652"/>
          <c:y val="0.0243788231407902"/>
        </c:manualLayout>
      </c:layout>
      <c:overlay val="0"/>
      <c:spPr>
        <a:noFill/>
        <a:ln w="25400">
          <a:noFill/>
        </a:ln>
      </c:spPr>
    </c:title>
    <c:autoTitleDeleted val="0"/>
    <c:plotArea>
      <c:layout>
        <c:manualLayout>
          <c:layoutTarget val="inner"/>
          <c:xMode val="edge"/>
          <c:yMode val="edge"/>
          <c:x val="0.141445747614803"/>
          <c:y val="0.0590717637642225"/>
          <c:w val="0.829953724975094"/>
          <c:h val="0.902954103253116"/>
        </c:manualLayout>
      </c:layout>
      <c:barChart>
        <c:barDir val="bar"/>
        <c:grouping val="clustered"/>
        <c:varyColors val="0"/>
        <c:ser>
          <c:idx val="0"/>
          <c:order val="0"/>
          <c:spPr>
            <a:solidFill>
              <a:srgbClr val="9999FF"/>
            </a:solidFill>
            <a:ln w="12700">
              <a:solidFill>
                <a:srgbClr val="000000"/>
              </a:solidFill>
              <a:prstDash val="solid"/>
            </a:ln>
          </c:spPr>
          <c:invertIfNegative val="0"/>
          <c:dPt>
            <c:idx val="0"/>
            <c:invertIfNegative val="0"/>
            <c:bubble3D val="0"/>
            <c:spPr>
              <a:gradFill rotWithShape="0">
                <a:gsLst>
                  <a:gs pos="0">
                    <a:srgbClr val="FCF305"/>
                  </a:gs>
                  <a:gs pos="100000">
                    <a:srgbClr val="0000D4"/>
                  </a:gs>
                </a:gsLst>
                <a:path path="rect">
                  <a:fillToRect l="50000" t="50000" r="50000" b="50000"/>
                </a:path>
              </a:gradFill>
              <a:ln w="12700">
                <a:solidFill>
                  <a:srgbClr val="000000"/>
                </a:solidFill>
                <a:prstDash val="solid"/>
              </a:ln>
            </c:spPr>
          </c:dPt>
          <c:dPt>
            <c:idx val="2"/>
            <c:invertIfNegative val="0"/>
            <c:bubble3D val="0"/>
            <c:spPr>
              <a:gradFill rotWithShape="0">
                <a:gsLst>
                  <a:gs pos="0">
                    <a:srgbClr val="0000D4"/>
                  </a:gs>
                  <a:gs pos="100000">
                    <a:srgbClr val="DD0806"/>
                  </a:gs>
                </a:gsLst>
                <a:lin ang="0" scaled="1"/>
              </a:gradFill>
              <a:ln w="12700">
                <a:solidFill>
                  <a:srgbClr val="000000"/>
                </a:solidFill>
                <a:prstDash val="solid"/>
              </a:ln>
            </c:spPr>
          </c:dPt>
          <c:dPt>
            <c:idx val="3"/>
            <c:invertIfNegative val="0"/>
            <c:bubble3D val="0"/>
            <c:spPr>
              <a:gradFill rotWithShape="0">
                <a:gsLst>
                  <a:gs pos="0">
                    <a:srgbClr val="00ABEA"/>
                  </a:gs>
                  <a:gs pos="100000">
                    <a:srgbClr val="FFFFFF"/>
                  </a:gs>
                </a:gsLst>
                <a:lin ang="5400000" scaled="1"/>
              </a:gradFill>
              <a:ln w="12700">
                <a:solidFill>
                  <a:srgbClr val="000000"/>
                </a:solidFill>
                <a:prstDash val="solid"/>
              </a:ln>
            </c:spPr>
          </c:dPt>
          <c:dPt>
            <c:idx val="4"/>
            <c:invertIfNegative val="0"/>
            <c:bubble3D val="0"/>
            <c:spPr>
              <a:gradFill rotWithShape="0">
                <a:gsLst>
                  <a:gs pos="0">
                    <a:srgbClr val="4D0808"/>
                  </a:gs>
                  <a:gs pos="30000">
                    <a:srgbClr val="FF0300"/>
                  </a:gs>
                  <a:gs pos="55000">
                    <a:srgbClr val="FF7A00"/>
                  </a:gs>
                  <a:gs pos="100000">
                    <a:srgbClr val="FFF200"/>
                  </a:gs>
                </a:gsLst>
                <a:lin ang="5400000" scaled="1"/>
              </a:gradFill>
              <a:ln w="12700">
                <a:solidFill>
                  <a:srgbClr val="000000"/>
                </a:solidFill>
                <a:prstDash val="solid"/>
              </a:ln>
            </c:spPr>
          </c:dPt>
          <c:dPt>
            <c:idx val="5"/>
            <c:invertIfNegative val="0"/>
            <c:bubble3D val="0"/>
            <c:spPr>
              <a:gradFill rotWithShape="0">
                <a:gsLst>
                  <a:gs pos="0">
                    <a:srgbClr val="006411"/>
                  </a:gs>
                  <a:gs pos="100000">
                    <a:srgbClr val="DD0806"/>
                  </a:gs>
                </a:gsLst>
                <a:lin ang="0" scaled="1"/>
              </a:gradFill>
              <a:ln w="12700">
                <a:solidFill>
                  <a:srgbClr val="000000"/>
                </a:solidFill>
                <a:prstDash val="solid"/>
              </a:ln>
            </c:spPr>
          </c:dPt>
          <c:dPt>
            <c:idx val="6"/>
            <c:invertIfNegative val="0"/>
            <c:bubble3D val="0"/>
            <c:spPr>
              <a:gradFill rotWithShape="0">
                <a:gsLst>
                  <a:gs pos="0">
                    <a:srgbClr val="FFFFFF"/>
                  </a:gs>
                  <a:gs pos="100000">
                    <a:srgbClr val="0000D4"/>
                  </a:gs>
                </a:gsLst>
                <a:lin ang="5400000" scaled="1"/>
              </a:gradFill>
              <a:ln w="12700">
                <a:solidFill>
                  <a:srgbClr val="000000"/>
                </a:solidFill>
                <a:prstDash val="solid"/>
              </a:ln>
            </c:spPr>
          </c:dPt>
          <c:dPt>
            <c:idx val="7"/>
            <c:invertIfNegative val="0"/>
            <c:bubble3D val="0"/>
            <c:spPr>
              <a:gradFill rotWithShape="0">
                <a:gsLst>
                  <a:gs pos="0">
                    <a:srgbClr val="DD0806"/>
                  </a:gs>
                  <a:gs pos="50000">
                    <a:srgbClr val="FCF305"/>
                  </a:gs>
                  <a:gs pos="100000">
                    <a:srgbClr val="DD0806"/>
                  </a:gs>
                </a:gsLst>
                <a:lin ang="5400000" scaled="1"/>
              </a:gradFill>
              <a:ln w="12700">
                <a:solidFill>
                  <a:srgbClr val="000000"/>
                </a:solidFill>
                <a:prstDash val="solid"/>
              </a:ln>
            </c:spPr>
          </c:dPt>
          <c:dPt>
            <c:idx val="8"/>
            <c:invertIfNegative val="0"/>
            <c:bubble3D val="0"/>
            <c:spPr>
              <a:gradFill rotWithShape="0">
                <a:gsLst>
                  <a:gs pos="0">
                    <a:srgbClr val="000000"/>
                  </a:gs>
                  <a:gs pos="100000">
                    <a:srgbClr val="DD0806"/>
                  </a:gs>
                </a:gsLst>
                <a:lin ang="0" scaled="1"/>
              </a:gradFill>
              <a:ln w="12700">
                <a:solidFill>
                  <a:srgbClr val="000000"/>
                </a:solidFill>
                <a:prstDash val="solid"/>
              </a:ln>
            </c:spPr>
          </c:dPt>
          <c:dPt>
            <c:idx val="9"/>
            <c:invertIfNegative val="0"/>
            <c:bubble3D val="0"/>
            <c:spPr>
              <a:gradFill rotWithShape="0">
                <a:gsLst>
                  <a:gs pos="0">
                    <a:srgbClr val="DD0806"/>
                  </a:gs>
                  <a:gs pos="50000">
                    <a:srgbClr val="FFFFFF"/>
                  </a:gs>
                  <a:gs pos="100000">
                    <a:srgbClr val="DD0806"/>
                  </a:gs>
                </a:gsLst>
                <a:lin ang="5400000" scaled="1"/>
              </a:gradFill>
              <a:ln w="12700">
                <a:solidFill>
                  <a:srgbClr val="000000"/>
                </a:solidFill>
                <a:prstDash val="solid"/>
              </a:ln>
            </c:spPr>
          </c:dPt>
          <c:cat>
            <c:strRef>
              <c:f>' SI 2009'!$CD$5:$CD$14</c:f>
              <c:strCache>
                <c:ptCount val="10"/>
                <c:pt idx="0">
                  <c:v>COMM. EUR.</c:v>
                </c:pt>
                <c:pt idx="1">
                  <c:v>FRANCE (SCAC)</c:v>
                </c:pt>
                <c:pt idx="2">
                  <c:v>AFD</c:v>
                </c:pt>
                <c:pt idx="3">
                  <c:v>PAYS BAS</c:v>
                </c:pt>
                <c:pt idx="4">
                  <c:v>ALLEMAGNE</c:v>
                </c:pt>
                <c:pt idx="5">
                  <c:v>ITALIE</c:v>
                </c:pt>
                <c:pt idx="6">
                  <c:v>LUXEMBOURG</c:v>
                </c:pt>
                <c:pt idx="7">
                  <c:v>ESPAGNE</c:v>
                </c:pt>
                <c:pt idx="8">
                  <c:v>BELGIQUE</c:v>
                </c:pt>
                <c:pt idx="9">
                  <c:v>AUTRICHE</c:v>
                </c:pt>
              </c:strCache>
            </c:strRef>
          </c:cat>
          <c:val>
            <c:numRef>
              <c:f>' SI 2009'!$CE$5:$CE$14</c:f>
              <c:numCache>
                <c:formatCode>General</c:formatCode>
                <c:ptCount val="10"/>
                <c:pt idx="0">
                  <c:v>10.0</c:v>
                </c:pt>
                <c:pt idx="2">
                  <c:v>10.0</c:v>
                </c:pt>
                <c:pt idx="3">
                  <c:v>6.0</c:v>
                </c:pt>
                <c:pt idx="4">
                  <c:v>10.0</c:v>
                </c:pt>
                <c:pt idx="5">
                  <c:v>5.0</c:v>
                </c:pt>
                <c:pt idx="6">
                  <c:v>4.0</c:v>
                </c:pt>
                <c:pt idx="7">
                  <c:v>3.0</c:v>
                </c:pt>
                <c:pt idx="8">
                  <c:v>6.0</c:v>
                </c:pt>
                <c:pt idx="9">
                  <c:v>1.0</c:v>
                </c:pt>
              </c:numCache>
            </c:numRef>
          </c:val>
        </c:ser>
        <c:dLbls>
          <c:showLegendKey val="0"/>
          <c:showVal val="0"/>
          <c:showCatName val="0"/>
          <c:showSerName val="0"/>
          <c:showPercent val="0"/>
          <c:showBubbleSize val="0"/>
        </c:dLbls>
        <c:gapWidth val="150"/>
        <c:axId val="450572168"/>
        <c:axId val="1699448"/>
      </c:barChart>
      <c:catAx>
        <c:axId val="45057216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1699448"/>
        <c:crosses val="autoZero"/>
        <c:auto val="1"/>
        <c:lblAlgn val="ctr"/>
        <c:lblOffset val="100"/>
        <c:tickLblSkip val="1"/>
        <c:tickMarkSkip val="1"/>
        <c:noMultiLvlLbl val="0"/>
      </c:catAx>
      <c:valAx>
        <c:axId val="169944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50572168"/>
        <c:crosses val="autoZero"/>
        <c:crossBetween val="between"/>
      </c:valAx>
      <c:spPr>
        <a:solidFill>
          <a:srgbClr val="CCCC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oddHeader>&amp;Lgroupe des coopérations de l'UE au Sénégal</c:oddHeader>
      <c:oddFooter>&amp;Lsituation au 22 juillet 2009</c:oddFooter>
    </c:headerFooter>
    <c:pageMargins b="0.984251969" l="0.787401575" r="0.787401575" t="0.984251969" header="0.4921259845" footer="0.4921259845"/>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t>taux moyen de concentration 
des trois principaux secteurs d'intervention</a:t>
            </a:r>
          </a:p>
        </c:rich>
      </c:tx>
      <c:layout>
        <c:manualLayout>
          <c:xMode val="edge"/>
          <c:yMode val="edge"/>
          <c:x val="0.232000181250142"/>
          <c:y val="0.0334190231362468"/>
        </c:manualLayout>
      </c:layout>
      <c:overlay val="0"/>
      <c:spPr>
        <a:noFill/>
        <a:ln w="25400">
          <a:noFill/>
        </a:ln>
      </c:spPr>
    </c:title>
    <c:autoTitleDeleted val="0"/>
    <c:plotArea>
      <c:layout>
        <c:manualLayout>
          <c:layoutTarget val="inner"/>
          <c:xMode val="edge"/>
          <c:yMode val="edge"/>
          <c:x val="0.0832000650000508"/>
          <c:y val="0.233933161953727"/>
          <c:w val="0.841600657500514"/>
          <c:h val="0.652956298200514"/>
        </c:manualLayout>
      </c:layout>
      <c:lineChart>
        <c:grouping val="standard"/>
        <c:varyColors val="0"/>
        <c:ser>
          <c:idx val="0"/>
          <c:order val="0"/>
          <c:tx>
            <c:strRef>
              <c:f>évolution!$A$5</c:f>
              <c:strCache>
                <c:ptCount val="1"/>
                <c:pt idx="0">
                  <c:v>taux moyen de concentration des trois principaux secteurs d'intervention</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Pt>
            <c:idx val="0"/>
            <c:marker>
              <c:symbol val="diamond"/>
              <c:size val="10"/>
            </c:marker>
            <c:bubble3D val="0"/>
            <c:spPr>
              <a:ln w="12700">
                <a:solidFill>
                  <a:srgbClr val="000080"/>
                </a:solidFill>
                <a:prstDash val="solid"/>
              </a:ln>
            </c:spPr>
          </c:dPt>
          <c:dPt>
            <c:idx val="1"/>
            <c:marker>
              <c:symbol val="diamond"/>
              <c:size val="10"/>
            </c:marker>
            <c:bubble3D val="0"/>
            <c:spPr>
              <a:ln w="38100">
                <a:solidFill>
                  <a:srgbClr val="000090"/>
                </a:solidFill>
                <a:prstDash val="solid"/>
              </a:ln>
            </c:spPr>
          </c:dPt>
          <c:dPt>
            <c:idx val="2"/>
            <c:marker>
              <c:symbol val="diamond"/>
              <c:size val="10"/>
            </c:marker>
            <c:bubble3D val="0"/>
            <c:spPr>
              <a:ln w="38100">
                <a:solidFill>
                  <a:srgbClr val="000080"/>
                </a:solidFill>
                <a:prstDash val="solid"/>
              </a:ln>
            </c:spPr>
          </c:dPt>
          <c:cat>
            <c:numRef>
              <c:f>évolution!$B$4:$D$4</c:f>
              <c:numCache>
                <c:formatCode>General</c:formatCode>
                <c:ptCount val="3"/>
                <c:pt idx="0">
                  <c:v>2009.0</c:v>
                </c:pt>
                <c:pt idx="1">
                  <c:v>2010.0</c:v>
                </c:pt>
                <c:pt idx="2">
                  <c:v>2011.0</c:v>
                </c:pt>
              </c:numCache>
            </c:numRef>
          </c:cat>
          <c:val>
            <c:numRef>
              <c:f>évolution!$B$5:$D$5</c:f>
              <c:numCache>
                <c:formatCode>0%</c:formatCode>
                <c:ptCount val="3"/>
                <c:pt idx="0">
                  <c:v>0.808543598435562</c:v>
                </c:pt>
                <c:pt idx="1">
                  <c:v>0.840646001158827</c:v>
                </c:pt>
                <c:pt idx="2">
                  <c:v>0.836435955698619</c:v>
                </c:pt>
              </c:numCache>
            </c:numRef>
          </c:val>
          <c:smooth val="0"/>
        </c:ser>
        <c:dLbls>
          <c:showLegendKey val="0"/>
          <c:showVal val="0"/>
          <c:showCatName val="0"/>
          <c:showSerName val="0"/>
          <c:showPercent val="0"/>
          <c:showBubbleSize val="0"/>
        </c:dLbls>
        <c:marker val="1"/>
        <c:smooth val="0"/>
        <c:axId val="849859496"/>
        <c:axId val="849862856"/>
      </c:lineChart>
      <c:catAx>
        <c:axId val="849859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49862856"/>
        <c:crosses val="autoZero"/>
        <c:auto val="1"/>
        <c:lblAlgn val="ctr"/>
        <c:lblOffset val="100"/>
        <c:tickLblSkip val="1"/>
        <c:tickMarkSkip val="1"/>
        <c:noMultiLvlLbl val="0"/>
      </c:catAx>
      <c:valAx>
        <c:axId val="84986285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49859496"/>
        <c:crosses val="autoZero"/>
        <c:crossBetween val="between"/>
      </c:valAx>
      <c:spPr>
        <a:solidFill>
          <a:srgbClr val="FFCC99"/>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0.984251969" l="0.787401575" r="0.787401575" t="0.984251969"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t>secteurs "chéris" des EM de l'UE en 2009</a:t>
            </a:r>
          </a:p>
        </c:rich>
      </c:tx>
      <c:layout>
        <c:manualLayout>
          <c:xMode val="edge"/>
          <c:yMode val="edge"/>
          <c:x val="0.327674696843722"/>
          <c:y val="0.0278746237397915"/>
        </c:manualLayout>
      </c:layout>
      <c:overlay val="0"/>
      <c:spPr>
        <a:noFill/>
        <a:ln w="25400">
          <a:noFill/>
        </a:ln>
      </c:spPr>
    </c:title>
    <c:autoTitleDeleted val="0"/>
    <c:view3D>
      <c:rotX val="15"/>
      <c:rotY val="120"/>
      <c:rAngAx val="0"/>
      <c:perspective val="0"/>
    </c:view3D>
    <c:floor>
      <c:thickness val="0"/>
    </c:floor>
    <c:sideWall>
      <c:thickness val="0"/>
    </c:sideWall>
    <c:backWall>
      <c:thickness val="0"/>
    </c:backWall>
    <c:plotArea>
      <c:layout>
        <c:manualLayout>
          <c:layoutTarget val="inner"/>
          <c:xMode val="edge"/>
          <c:yMode val="edge"/>
          <c:x val="0.062516882950447"/>
          <c:y val="0.440767487885453"/>
          <c:w val="0.7070875037154"/>
          <c:h val="0.454704799755348"/>
        </c:manualLayout>
      </c:layout>
      <c:pie3DChart>
        <c:varyColors val="1"/>
        <c:ser>
          <c:idx val="0"/>
          <c:order val="0"/>
          <c:spPr>
            <a:solidFill>
              <a:srgbClr val="9999FF"/>
            </a:solidFill>
            <a:ln w="12700">
              <a:solidFill>
                <a:srgbClr val="000000"/>
              </a:solidFill>
              <a:prstDash val="solid"/>
            </a:ln>
          </c:spPr>
          <c:dPt>
            <c:idx val="1"/>
            <c:bubble3D val="0"/>
            <c:spPr>
              <a:solidFill>
                <a:srgbClr val="FFCC99"/>
              </a:solidFill>
              <a:ln w="12700">
                <a:solidFill>
                  <a:srgbClr val="000000"/>
                </a:solidFill>
                <a:prstDash val="solid"/>
              </a:ln>
            </c:spPr>
          </c:dPt>
          <c:dPt>
            <c:idx val="2"/>
            <c:bubble3D val="0"/>
            <c:spPr>
              <a:solidFill>
                <a:srgbClr val="0000D4"/>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CCCCFF"/>
              </a:solidFill>
              <a:ln w="12700">
                <a:solidFill>
                  <a:srgbClr val="000000"/>
                </a:solidFill>
                <a:prstDash val="solid"/>
              </a:ln>
            </c:spPr>
          </c:dPt>
          <c:dPt>
            <c:idx val="5"/>
            <c:bubble3D val="0"/>
            <c:spPr>
              <a:solidFill>
                <a:srgbClr val="800080"/>
              </a:solidFill>
              <a:ln w="12700">
                <a:solidFill>
                  <a:srgbClr val="000000"/>
                </a:solidFill>
                <a:prstDash val="solid"/>
              </a:ln>
            </c:spPr>
          </c:dPt>
          <c:dPt>
            <c:idx val="6"/>
            <c:bubble3D val="0"/>
            <c:spPr>
              <a:solidFill>
                <a:srgbClr val="FFFFCC"/>
              </a:solidFill>
              <a:ln w="12700">
                <a:solidFill>
                  <a:srgbClr val="000000"/>
                </a:solidFill>
                <a:prstDash val="solid"/>
              </a:ln>
            </c:spPr>
          </c:dPt>
          <c:dLbls>
            <c:dLbl>
              <c:idx val="0"/>
              <c:tx>
                <c:rich>
                  <a:bodyPr/>
                  <a:lstStyle/>
                  <a:p>
                    <a:pPr>
                      <a:defRPr sz="1100" b="0" i="0" u="none" strike="noStrike" baseline="0">
                        <a:solidFill>
                          <a:srgbClr val="000000"/>
                        </a:solidFill>
                        <a:latin typeface="Arial"/>
                        <a:ea typeface="Arial"/>
                        <a:cs typeface="Arial"/>
                      </a:defRPr>
                    </a:pPr>
                    <a:r>
                      <a:t>IND
10%</a:t>
                    </a:r>
                  </a:p>
                </c:rich>
              </c:tx>
              <c:spPr>
                <a:noFill/>
                <a:ln w="25400">
                  <a:noFill/>
                </a:ln>
              </c:spPr>
              <c:showLegendKey val="0"/>
              <c:showVal val="0"/>
              <c:showCatName val="0"/>
              <c:showSerName val="0"/>
              <c:showPercent val="0"/>
              <c:showBubbleSize val="0"/>
            </c:dLbl>
            <c:dLbl>
              <c:idx val="1"/>
              <c:tx>
                <c:rich>
                  <a:bodyPr/>
                  <a:lstStyle/>
                  <a:p>
                    <a:pPr>
                      <a:defRPr sz="1100" b="0" i="0" u="none" strike="noStrike" baseline="0">
                        <a:solidFill>
                          <a:srgbClr val="000000"/>
                        </a:solidFill>
                        <a:latin typeface="Arial"/>
                        <a:ea typeface="Arial"/>
                        <a:cs typeface="Arial"/>
                      </a:defRPr>
                    </a:pPr>
                    <a:r>
                      <a:t>AGRI
4%</a:t>
                    </a:r>
                  </a:p>
                </c:rich>
              </c:tx>
              <c:spPr>
                <a:noFill/>
                <a:ln w="25400">
                  <a:noFill/>
                </a:ln>
              </c:spPr>
              <c:showLegendKey val="0"/>
              <c:showVal val="0"/>
              <c:showCatName val="0"/>
              <c:showSerName val="0"/>
              <c:showPercent val="0"/>
              <c:showBubbleSize val="0"/>
            </c:dLbl>
            <c:dLbl>
              <c:idx val="2"/>
              <c:tx>
                <c:rich>
                  <a:bodyPr/>
                  <a:lstStyle/>
                  <a:p>
                    <a:pPr>
                      <a:defRPr sz="1100" b="0" i="0" u="none" strike="noStrike" baseline="0">
                        <a:solidFill>
                          <a:srgbClr val="000000"/>
                        </a:solidFill>
                        <a:latin typeface="Arial"/>
                        <a:ea typeface="Arial"/>
                        <a:cs typeface="Arial"/>
                      </a:defRPr>
                    </a:pPr>
                    <a:r>
                      <a:t>FIN
4%</a:t>
                    </a:r>
                  </a:p>
                </c:rich>
              </c:tx>
              <c:spPr>
                <a:noFill/>
                <a:ln w="25400">
                  <a:noFill/>
                </a:ln>
              </c:spPr>
              <c:showLegendKey val="0"/>
              <c:showVal val="0"/>
              <c:showCatName val="0"/>
              <c:showSerName val="0"/>
              <c:showPercent val="0"/>
              <c:showBubbleSize val="0"/>
            </c:dLbl>
            <c:dLbl>
              <c:idx val="3"/>
              <c:tx>
                <c:rich>
                  <a:bodyPr/>
                  <a:lstStyle/>
                  <a:p>
                    <a:pPr>
                      <a:defRPr sz="1100" b="0" i="0" u="none" strike="noStrike" baseline="0">
                        <a:solidFill>
                          <a:srgbClr val="000000"/>
                        </a:solidFill>
                        <a:latin typeface="Arial"/>
                        <a:ea typeface="Arial"/>
                        <a:cs typeface="Arial"/>
                      </a:defRPr>
                    </a:pPr>
                    <a:r>
                      <a:t>EAU VIL
4%</a:t>
                    </a:r>
                  </a:p>
                </c:rich>
              </c:tx>
              <c:spPr>
                <a:noFill/>
                <a:ln w="25400">
                  <a:noFill/>
                </a:ln>
              </c:spPr>
              <c:showLegendKey val="0"/>
              <c:showVal val="0"/>
              <c:showCatName val="0"/>
              <c:showSerName val="0"/>
              <c:showPercent val="0"/>
              <c:showBubbleSize val="0"/>
            </c:dLbl>
            <c:dLbl>
              <c:idx val="4"/>
              <c:tx>
                <c:rich>
                  <a:bodyPr/>
                  <a:lstStyle/>
                  <a:p>
                    <a:pPr>
                      <a:defRPr sz="1100" b="0" i="0" u="none" strike="noStrike" baseline="0">
                        <a:solidFill>
                          <a:srgbClr val="000000"/>
                        </a:solidFill>
                        <a:latin typeface="Arial"/>
                        <a:ea typeface="Arial"/>
                        <a:cs typeface="Arial"/>
                      </a:defRPr>
                    </a:pPr>
                    <a:r>
                      <a:t>GOUV 
LOC 
8%</a:t>
                    </a:r>
                  </a:p>
                </c:rich>
              </c:tx>
              <c:spPr>
                <a:noFill/>
                <a:ln w="25400">
                  <a:noFill/>
                </a:ln>
              </c:spPr>
              <c:showLegendKey val="0"/>
              <c:showVal val="0"/>
              <c:showCatName val="0"/>
              <c:showSerName val="0"/>
              <c:showPercent val="0"/>
              <c:showBubbleSize val="0"/>
            </c:dLbl>
            <c:dLbl>
              <c:idx val="5"/>
              <c:tx>
                <c:rich>
                  <a:bodyPr/>
                  <a:lstStyle/>
                  <a:p>
                    <a:pPr>
                      <a:defRPr sz="1100" b="0" i="0" u="none" strike="noStrike" baseline="0">
                        <a:solidFill>
                          <a:srgbClr val="000000"/>
                        </a:solidFill>
                        <a:latin typeface="Arial"/>
                        <a:ea typeface="Arial"/>
                        <a:cs typeface="Arial"/>
                      </a:defRPr>
                    </a:pPr>
                    <a:r>
                      <a:t>CIV
3%</a:t>
                    </a:r>
                  </a:p>
                </c:rich>
              </c:tx>
              <c:spPr>
                <a:noFill/>
                <a:ln w="25400">
                  <a:noFill/>
                </a:ln>
              </c:spPr>
              <c:showLegendKey val="0"/>
              <c:showVal val="0"/>
              <c:showCatName val="0"/>
              <c:showSerName val="0"/>
              <c:showPercent val="0"/>
              <c:showBubbleSize val="0"/>
            </c:dLbl>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 SI 2009'!$A$22:$A$27,' SI 2009'!$A$29)</c:f>
              <c:strCache>
                <c:ptCount val="7"/>
                <c:pt idx="0">
                  <c:v>Industrie, PME, Commerce &amp; Services, Secteur Minier</c:v>
                </c:pt>
                <c:pt idx="1">
                  <c:v>Agriculture et Elevage</c:v>
                </c:pt>
                <c:pt idx="2">
                  <c:v>Microfinance et Services Financiers</c:v>
                </c:pt>
                <c:pt idx="3">
                  <c:v>Eau et assainissement en milieu urbain</c:v>
                </c:pt>
                <c:pt idx="4">
                  <c:v>Décentralisation et gouvernance locale</c:v>
                </c:pt>
                <c:pt idx="5">
                  <c:v>Societé civile</c:v>
                </c:pt>
                <c:pt idx="6">
                  <c:v>autres</c:v>
                </c:pt>
              </c:strCache>
            </c:strRef>
          </c:cat>
          <c:val>
            <c:numRef>
              <c:f>(' SI 2009'!$C$22:$C$27,' SI 2009'!$C$29)</c:f>
              <c:numCache>
                <c:formatCode>#,##0</c:formatCode>
                <c:ptCount val="7"/>
                <c:pt idx="0">
                  <c:v>27100.0</c:v>
                </c:pt>
                <c:pt idx="1">
                  <c:v>11254.0</c:v>
                </c:pt>
                <c:pt idx="2">
                  <c:v>10411.0</c:v>
                </c:pt>
                <c:pt idx="3" formatCode="General">
                  <c:v>8894.0</c:v>
                </c:pt>
                <c:pt idx="4">
                  <c:v>19510.0</c:v>
                </c:pt>
                <c:pt idx="5">
                  <c:v>8805.0</c:v>
                </c:pt>
                <c:pt idx="6">
                  <c:v>159545.0</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Lbls>
            <c:numFmt formatCode="0%" sourceLinked="0"/>
            <c:spPr>
              <a:noFill/>
              <a:ln w="25400">
                <a:noFill/>
              </a:ln>
            </c:spPr>
            <c:txPr>
              <a:bodyPr/>
              <a:lstStyle/>
              <a:p>
                <a:pPr>
                  <a:defRPr sz="2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val>
            <c:numRef>
              <c:f>' SI 2009'!$B$22:$B$27</c:f>
              <c:numCache>
                <c:formatCode>General</c:formatCode>
                <c:ptCount val="6"/>
                <c:pt idx="0">
                  <c:v>5.0</c:v>
                </c:pt>
                <c:pt idx="1">
                  <c:v>4.0</c:v>
                </c:pt>
                <c:pt idx="2">
                  <c:v>4.0</c:v>
                </c:pt>
                <c:pt idx="3">
                  <c:v>4.0</c:v>
                </c:pt>
                <c:pt idx="4">
                  <c:v>4.0</c:v>
                </c:pt>
                <c:pt idx="5">
                  <c:v>4.0</c:v>
                </c:pt>
              </c:numCache>
            </c:numRef>
          </c:val>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dPt>
          <c:dLbls>
            <c:numFmt formatCode="0%" sourceLinked="0"/>
            <c:spPr>
              <a:noFill/>
              <a:ln w="25400">
                <a:noFill/>
              </a:ln>
            </c:spPr>
            <c:txPr>
              <a:bodyPr/>
              <a:lstStyle/>
              <a:p>
                <a:pPr>
                  <a:defRPr sz="2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 SI 2009'!$A$22:$A$27,' SI 2009'!$A$29)</c:f>
              <c:strCache>
                <c:ptCount val="7"/>
                <c:pt idx="0">
                  <c:v>Industrie, PME, Commerce &amp; Services, Secteur Minier</c:v>
                </c:pt>
                <c:pt idx="1">
                  <c:v>Agriculture et Elevage</c:v>
                </c:pt>
                <c:pt idx="2">
                  <c:v>Microfinance et Services Financiers</c:v>
                </c:pt>
                <c:pt idx="3">
                  <c:v>Eau et assainissement en milieu urbain</c:v>
                </c:pt>
                <c:pt idx="4">
                  <c:v>Décentralisation et gouvernance locale</c:v>
                </c:pt>
                <c:pt idx="5">
                  <c:v>Societé civile</c:v>
                </c:pt>
                <c:pt idx="6">
                  <c:v>autres</c:v>
                </c:pt>
              </c:strCache>
            </c:strRef>
          </c:cat>
          <c:val>
            <c:numRef>
              <c:f>' SI 2009'!$B$23</c:f>
              <c:numCache>
                <c:formatCode>General</c:formatCode>
                <c:ptCount val="1"/>
                <c:pt idx="0">
                  <c:v>4.0</c:v>
                </c:pt>
              </c:numCache>
            </c:numRef>
          </c:val>
        </c:ser>
        <c:ser>
          <c:idx val="3"/>
          <c:order val="3"/>
          <c:spPr>
            <a:solidFill>
              <a:srgbClr val="CCFFFF"/>
            </a:solidFill>
            <a:ln w="12700">
              <a:solidFill>
                <a:srgbClr val="000000"/>
              </a:solidFill>
              <a:prstDash val="solid"/>
            </a:ln>
          </c:spPr>
          <c:dPt>
            <c:idx val="0"/>
            <c:bubble3D val="0"/>
            <c:spPr>
              <a:solidFill>
                <a:srgbClr val="9999FF"/>
              </a:solidFill>
              <a:ln w="12700">
                <a:solidFill>
                  <a:srgbClr val="000000"/>
                </a:solidFill>
                <a:prstDash val="solid"/>
              </a:ln>
            </c:spPr>
          </c:dPt>
          <c:dLbls>
            <c:numFmt formatCode="0%" sourceLinked="0"/>
            <c:spPr>
              <a:noFill/>
              <a:ln w="25400">
                <a:noFill/>
              </a:ln>
            </c:spPr>
            <c:txPr>
              <a:bodyPr/>
              <a:lstStyle/>
              <a:p>
                <a:pPr>
                  <a:defRPr sz="2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 SI 2009'!$A$22:$A$27,' SI 2009'!$A$29)</c:f>
              <c:strCache>
                <c:ptCount val="7"/>
                <c:pt idx="0">
                  <c:v>Industrie, PME, Commerce &amp; Services, Secteur Minier</c:v>
                </c:pt>
                <c:pt idx="1">
                  <c:v>Agriculture et Elevage</c:v>
                </c:pt>
                <c:pt idx="2">
                  <c:v>Microfinance et Services Financiers</c:v>
                </c:pt>
                <c:pt idx="3">
                  <c:v>Eau et assainissement en milieu urbain</c:v>
                </c:pt>
                <c:pt idx="4">
                  <c:v>Décentralisation et gouvernance locale</c:v>
                </c:pt>
                <c:pt idx="5">
                  <c:v>Societé civile</c:v>
                </c:pt>
                <c:pt idx="6">
                  <c:v>autres</c:v>
                </c:pt>
              </c:strCache>
            </c:strRef>
          </c:cat>
          <c:val>
            <c:numRef>
              <c:f>' SI 2009'!$B$23</c:f>
              <c:numCache>
                <c:formatCode>General</c:formatCode>
                <c:ptCount val="1"/>
                <c:pt idx="0">
                  <c:v>4.0</c:v>
                </c:pt>
              </c:numCache>
            </c:numRef>
          </c:val>
        </c:ser>
        <c:ser>
          <c:idx val="4"/>
          <c:order val="4"/>
          <c:spPr>
            <a:solidFill>
              <a:srgbClr val="660066"/>
            </a:solidFill>
            <a:ln w="12700">
              <a:solidFill>
                <a:srgbClr val="000000"/>
              </a:solidFill>
              <a:prstDash val="solid"/>
            </a:ln>
          </c:spPr>
          <c:dPt>
            <c:idx val="0"/>
            <c:bubble3D val="0"/>
            <c:spPr>
              <a:solidFill>
                <a:srgbClr val="9999FF"/>
              </a:solidFill>
              <a:ln w="12700">
                <a:solidFill>
                  <a:srgbClr val="000000"/>
                </a:solidFill>
                <a:prstDash val="solid"/>
              </a:ln>
            </c:spPr>
          </c:dPt>
          <c:dLbls>
            <c:numFmt formatCode="0%" sourceLinked="0"/>
            <c:spPr>
              <a:noFill/>
              <a:ln w="25400">
                <a:noFill/>
              </a:ln>
            </c:spPr>
            <c:txPr>
              <a:bodyPr/>
              <a:lstStyle/>
              <a:p>
                <a:pPr>
                  <a:defRPr sz="2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 SI 2009'!$A$22:$A$27,' SI 2009'!$A$29)</c:f>
              <c:strCache>
                <c:ptCount val="7"/>
                <c:pt idx="0">
                  <c:v>Industrie, PME, Commerce &amp; Services, Secteur Minier</c:v>
                </c:pt>
                <c:pt idx="1">
                  <c:v>Agriculture et Elevage</c:v>
                </c:pt>
                <c:pt idx="2">
                  <c:v>Microfinance et Services Financiers</c:v>
                </c:pt>
                <c:pt idx="3">
                  <c:v>Eau et assainissement en milieu urbain</c:v>
                </c:pt>
                <c:pt idx="4">
                  <c:v>Décentralisation et gouvernance locale</c:v>
                </c:pt>
                <c:pt idx="5">
                  <c:v>Societé civile</c:v>
                </c:pt>
                <c:pt idx="6">
                  <c:v>autres</c:v>
                </c:pt>
              </c:strCache>
            </c:strRef>
          </c:cat>
          <c:val>
            <c:numRef>
              <c:f>' SI 2009'!$B$23</c:f>
              <c:numCache>
                <c:formatCode>General</c:formatCode>
                <c:ptCount val="1"/>
                <c:pt idx="0">
                  <c:v>4.0</c:v>
                </c:pt>
              </c:numCache>
            </c:numRef>
          </c:val>
        </c:ser>
        <c:dLbls>
          <c:showLegendKey val="0"/>
          <c:showVal val="0"/>
          <c:showCatName val="1"/>
          <c:showSerName val="0"/>
          <c:showPercent val="1"/>
          <c:showBubbleSize val="0"/>
          <c:showLeaderLines val="1"/>
        </c:dLbls>
      </c:pie3DChart>
      <c:spPr>
        <a:noFill/>
        <a:ln w="25400">
          <a:noFill/>
        </a:ln>
      </c:spPr>
    </c:plotArea>
    <c:legend>
      <c:legendPos val="r"/>
      <c:layout>
        <c:manualLayout>
          <c:xMode val="edge"/>
          <c:yMode val="edge"/>
          <c:x val="0.690919344331664"/>
          <c:y val="0.052264919512109"/>
          <c:w val="0.297494132660748"/>
          <c:h val="0.428572339999294"/>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1525" b="0" i="0" u="none" strike="noStrike" baseline="0">
          <a:solidFill>
            <a:srgbClr val="000000"/>
          </a:solidFill>
          <a:latin typeface="Arial"/>
          <a:ea typeface="Arial"/>
          <a:cs typeface="Arial"/>
        </a:defRPr>
      </a:pPr>
      <a:endParaRPr lang="en-US"/>
    </a:p>
  </c:txPr>
  <c:printSettings>
    <c:headerFooter alignWithMargins="0"/>
    <c:pageMargins b="0.984251969" l="0.787401575" r="0.787401575"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t>quatre principaux secteurs de concentration des EM de l'UE en 2009</a:t>
            </a:r>
          </a:p>
        </c:rich>
      </c:tx>
      <c:layout>
        <c:manualLayout>
          <c:xMode val="edge"/>
          <c:yMode val="edge"/>
          <c:x val="0.199655905749046"/>
          <c:y val="0.0264900866203289"/>
        </c:manualLayout>
      </c:layout>
      <c:overlay val="0"/>
      <c:spPr>
        <a:noFill/>
        <a:ln w="25400">
          <a:noFill/>
        </a:ln>
      </c:spPr>
    </c:title>
    <c:autoTitleDeleted val="0"/>
    <c:view3D>
      <c:rotX val="15"/>
      <c:rotY val="30"/>
      <c:rAngAx val="0"/>
      <c:perspective val="0"/>
    </c:view3D>
    <c:floor>
      <c:thickness val="0"/>
    </c:floor>
    <c:sideWall>
      <c:thickness val="0"/>
    </c:sideWall>
    <c:backWall>
      <c:thickness val="0"/>
    </c:backWall>
    <c:plotArea>
      <c:layout>
        <c:manualLayout>
          <c:layoutTarget val="inner"/>
          <c:xMode val="edge"/>
          <c:yMode val="edge"/>
          <c:x val="0.121629459824132"/>
          <c:y val="0.295175250912237"/>
          <c:w val="0.697648222387473"/>
          <c:h val="0.30400527978568"/>
        </c:manualLayout>
      </c:layout>
      <c:pie3DChart>
        <c:varyColors val="1"/>
        <c:ser>
          <c:idx val="0"/>
          <c:order val="0"/>
          <c:spPr>
            <a:solidFill>
              <a:srgbClr val="9999FF"/>
            </a:solidFill>
            <a:ln w="12700">
              <a:solidFill>
                <a:srgbClr val="000000"/>
              </a:solidFill>
              <a:prstDash val="solid"/>
            </a:ln>
          </c:spPr>
          <c:dPt>
            <c:idx val="0"/>
            <c:bubble3D val="0"/>
            <c:spPr>
              <a:solidFill>
                <a:srgbClr val="993366"/>
              </a:solidFill>
              <a:ln w="12700">
                <a:solidFill>
                  <a:srgbClr val="000000"/>
                </a:solidFill>
                <a:prstDash val="solid"/>
              </a:ln>
            </c:spPr>
          </c:dPt>
          <c:dPt>
            <c:idx val="1"/>
            <c:bubble3D val="0"/>
            <c:spPr>
              <a:solidFill>
                <a:srgbClr val="FF8080"/>
              </a:solidFill>
              <a:ln w="12700">
                <a:solidFill>
                  <a:srgbClr val="000000"/>
                </a:solidFill>
                <a:prstDash val="solid"/>
              </a:ln>
            </c:spPr>
          </c:dPt>
          <c:dPt>
            <c:idx val="2"/>
            <c:bubble3D val="0"/>
            <c:spPr>
              <a:solidFill>
                <a:srgbClr val="FFCC99"/>
              </a:solidFill>
              <a:ln w="12700">
                <a:solidFill>
                  <a:srgbClr val="000000"/>
                </a:solidFill>
                <a:prstDash val="solid"/>
              </a:ln>
            </c:spPr>
          </c:dPt>
          <c:dPt>
            <c:idx val="3"/>
            <c:bubble3D val="0"/>
            <c:spPr>
              <a:solidFill>
                <a:srgbClr val="4600A5"/>
              </a:solidFill>
              <a:ln w="12700">
                <a:solidFill>
                  <a:srgbClr val="000000"/>
                </a:solidFill>
                <a:prstDash val="solid"/>
              </a:ln>
            </c:spPr>
          </c:dPt>
          <c:dPt>
            <c:idx val="4"/>
            <c:bubble3D val="0"/>
            <c:spPr>
              <a:solidFill>
                <a:srgbClr val="FFFFCC"/>
              </a:solidFill>
              <a:ln w="12700">
                <a:solidFill>
                  <a:srgbClr val="000000"/>
                </a:solidFill>
                <a:prstDash val="solid"/>
              </a:ln>
            </c:spPr>
          </c:dPt>
          <c:dLbls>
            <c:dLbl>
              <c:idx val="0"/>
              <c:tx>
                <c:rich>
                  <a:bodyPr/>
                  <a:lstStyle/>
                  <a:p>
                    <a:pPr>
                      <a:defRPr sz="900" b="0" i="0" u="none" strike="noStrike" baseline="0">
                        <a:solidFill>
                          <a:srgbClr val="000000"/>
                        </a:solidFill>
                        <a:latin typeface="Arial"/>
                        <a:ea typeface="Arial"/>
                        <a:cs typeface="Arial"/>
                      </a:defRPr>
                    </a:pPr>
                    <a:r>
                      <a:t>ABG
26%</a:t>
                    </a:r>
                  </a:p>
                </c:rich>
              </c:tx>
              <c:spPr>
                <a:noFill/>
                <a:ln w="25400">
                  <a:noFill/>
                </a:ln>
              </c:spPr>
              <c:showLegendKey val="0"/>
              <c:showVal val="0"/>
              <c:showCatName val="0"/>
              <c:showSerName val="0"/>
              <c:showPercent val="0"/>
              <c:showBubbleSize val="0"/>
            </c:dLbl>
            <c:dLbl>
              <c:idx val="1"/>
              <c:tx>
                <c:rich>
                  <a:bodyPr/>
                  <a:lstStyle/>
                  <a:p>
                    <a:pPr>
                      <a:defRPr sz="900" b="0" i="0" u="none" strike="noStrike" baseline="0">
                        <a:solidFill>
                          <a:srgbClr val="000000"/>
                        </a:solidFill>
                        <a:latin typeface="Arial"/>
                        <a:ea typeface="Arial"/>
                        <a:cs typeface="Arial"/>
                      </a:defRPr>
                    </a:pPr>
                    <a:r>
                      <a:t>INFRA
18%</a:t>
                    </a:r>
                  </a:p>
                </c:rich>
              </c:tx>
              <c:spPr>
                <a:noFill/>
                <a:ln w="25400">
                  <a:noFill/>
                </a:ln>
              </c:spPr>
              <c:showLegendKey val="0"/>
              <c:showVal val="0"/>
              <c:showCatName val="0"/>
              <c:showSerName val="0"/>
              <c:showPercent val="0"/>
              <c:showBubbleSize val="0"/>
            </c:dLbl>
            <c:dLbl>
              <c:idx val="2"/>
              <c:tx>
                <c:rich>
                  <a:bodyPr/>
                  <a:lstStyle/>
                  <a:p>
                    <a:pPr>
                      <a:defRPr sz="900" b="0" i="0" u="none" strike="noStrike" baseline="0">
                        <a:solidFill>
                          <a:srgbClr val="000000"/>
                        </a:solidFill>
                        <a:latin typeface="Arial"/>
                        <a:ea typeface="Arial"/>
                        <a:cs typeface="Arial"/>
                      </a:defRPr>
                    </a:pPr>
                    <a:r>
                      <a:t>IND
10%</a:t>
                    </a:r>
                  </a:p>
                </c:rich>
              </c:tx>
              <c:spPr>
                <a:noFill/>
                <a:ln w="25400">
                  <a:noFill/>
                </a:ln>
              </c:spPr>
              <c:showLegendKey val="0"/>
              <c:showVal val="0"/>
              <c:showCatName val="0"/>
              <c:showSerName val="0"/>
              <c:showPercent val="0"/>
              <c:showBubbleSize val="0"/>
            </c:dLbl>
            <c:dLbl>
              <c:idx val="3"/>
              <c:tx>
                <c:rich>
                  <a:bodyPr/>
                  <a:lstStyle/>
                  <a:p>
                    <a:pPr>
                      <a:defRPr sz="900" b="0" i="0" u="none" strike="noStrike" baseline="0">
                        <a:solidFill>
                          <a:srgbClr val="000000"/>
                        </a:solidFill>
                        <a:latin typeface="Arial"/>
                        <a:ea typeface="Arial"/>
                        <a:cs typeface="Arial"/>
                      </a:defRPr>
                    </a:pPr>
                    <a:r>
                      <a:t>GOUV LOC
8%</a:t>
                    </a:r>
                  </a:p>
                </c:rich>
              </c:tx>
              <c:spPr>
                <a:noFill/>
                <a:ln w="25400">
                  <a:noFill/>
                </a:ln>
              </c:spPr>
              <c:showLegendKey val="0"/>
              <c:showVal val="0"/>
              <c:showCatName val="0"/>
              <c:showSerName val="0"/>
              <c:showPercent val="0"/>
              <c:showBubbleSize val="0"/>
            </c:dLbl>
            <c:numFmt formatCode="0%" sourceLinked="0"/>
            <c:spPr>
              <a:noFill/>
              <a:ln w="25400">
                <a:noFill/>
              </a:ln>
            </c:spPr>
            <c:txPr>
              <a:bodyPr/>
              <a:lstStyle/>
              <a:p>
                <a:pPr>
                  <a:defRPr sz="9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 SI 2009'!$A$33:$A$36,' SI 2009'!$A$38)</c:f>
              <c:strCache>
                <c:ptCount val="5"/>
                <c:pt idx="0">
                  <c:v>Appui budgétaire général</c:v>
                </c:pt>
                <c:pt idx="1">
                  <c:v>Infrastructures (transports, communications….)</c:v>
                </c:pt>
                <c:pt idx="2">
                  <c:v>Industrie, PME, Commerce &amp; Services, Secteur Minier</c:v>
                </c:pt>
                <c:pt idx="3">
                  <c:v>Décentralisation et gouvernance locale</c:v>
                </c:pt>
                <c:pt idx="4">
                  <c:v>autres</c:v>
                </c:pt>
              </c:strCache>
            </c:strRef>
          </c:cat>
          <c:val>
            <c:numRef>
              <c:f>(' SI 2009'!$C$33:$C$36,' SI 2009'!$C$38)</c:f>
              <c:numCache>
                <c:formatCode>#,##0</c:formatCode>
                <c:ptCount val="5"/>
                <c:pt idx="0">
                  <c:v>52793.0</c:v>
                </c:pt>
                <c:pt idx="1">
                  <c:v>48000.0</c:v>
                </c:pt>
                <c:pt idx="2">
                  <c:v>27100.0</c:v>
                </c:pt>
                <c:pt idx="3">
                  <c:v>19510.0</c:v>
                </c:pt>
                <c:pt idx="4">
                  <c:v>98116.0</c:v>
                </c:pt>
              </c:numCache>
            </c:numRef>
          </c:val>
        </c:ser>
        <c:dLbls>
          <c:showLegendKey val="0"/>
          <c:showVal val="0"/>
          <c:showCatName val="1"/>
          <c:showSerName val="0"/>
          <c:showPercent val="1"/>
          <c:showBubbleSize val="0"/>
          <c:showLeaderLines val="1"/>
        </c:dLbls>
      </c:pie3DChart>
      <c:spPr>
        <a:noFill/>
        <a:ln w="25400">
          <a:noFill/>
        </a:ln>
      </c:spPr>
    </c:plotArea>
    <c:legend>
      <c:legendPos val="b"/>
      <c:layout>
        <c:manualLayout>
          <c:xMode val="edge"/>
          <c:yMode val="edge"/>
          <c:x val="0.687321192779764"/>
          <c:y val="0.745506723457828"/>
          <c:w val="0.307515992762899"/>
          <c:h val="0.247240808456403"/>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printSettings>
    <c:headerFooter alignWithMargins="0">
      <c:oddHeader>&amp;Lgroupe des coopérations des états membres de l'UE&amp;Rdivision du travail</c:oddHeader>
      <c:oddFooter>&amp;Lsituation au 24 juillet 2009&amp;Rgraphe # 16</c:oddFooter>
    </c:headerFooter>
    <c:pageMargins b="0.984251969" l="0.787401575" r="0.787401575" t="0.984251969" header="0.4921259845" footer="0.492125984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25" b="1" i="0" u="none" strike="noStrike" baseline="0">
                <a:solidFill>
                  <a:srgbClr val="000000"/>
                </a:solidFill>
                <a:latin typeface="Arial"/>
                <a:ea typeface="Arial"/>
                <a:cs typeface="Arial"/>
              </a:defRPr>
            </a:pPr>
            <a:r>
              <a:t>secteurs "orphelins" de l'UE en 2009</a:t>
            </a:r>
          </a:p>
        </c:rich>
      </c:tx>
      <c:layout>
        <c:manualLayout>
          <c:xMode val="edge"/>
          <c:yMode val="edge"/>
          <c:x val="0.312483344932418"/>
          <c:y val="0.0281690409906388"/>
        </c:manualLayout>
      </c:layout>
      <c:overlay val="0"/>
      <c:spPr>
        <a:noFill/>
        <a:ln w="25400">
          <a:noFill/>
        </a:ln>
      </c:spPr>
    </c:title>
    <c:autoTitleDeleted val="0"/>
    <c:view3D>
      <c:rotX val="20"/>
      <c:rotY val="130"/>
      <c:rAngAx val="0"/>
      <c:perspective val="0"/>
    </c:view3D>
    <c:floor>
      <c:thickness val="0"/>
    </c:floor>
    <c:sideWall>
      <c:thickness val="0"/>
    </c:sideWall>
    <c:backWall>
      <c:thickness val="0"/>
    </c:backWall>
    <c:plotArea>
      <c:layout>
        <c:manualLayout>
          <c:layoutTarget val="inner"/>
          <c:xMode val="edge"/>
          <c:yMode val="edge"/>
          <c:x val="0.0666485455974738"/>
          <c:y val="0.308294504175324"/>
          <c:w val="0.694893032786776"/>
          <c:h val="0.475743803397455"/>
        </c:manualLayout>
      </c:layout>
      <c:pie3DChart>
        <c:varyColors val="1"/>
        <c:ser>
          <c:idx val="0"/>
          <c:order val="0"/>
          <c:spPr>
            <a:solidFill>
              <a:srgbClr val="9999FF"/>
            </a:solidFill>
            <a:ln w="12700">
              <a:solidFill>
                <a:srgbClr val="000000"/>
              </a:solidFill>
              <a:prstDash val="solid"/>
            </a:ln>
          </c:spPr>
          <c:dPt>
            <c:idx val="1"/>
            <c:bubble3D val="0"/>
            <c:spPr>
              <a:solidFill>
                <a:srgbClr val="993366"/>
              </a:solidFill>
              <a:ln w="12700">
                <a:solidFill>
                  <a:srgbClr val="000000"/>
                </a:solidFill>
                <a:prstDash val="solid"/>
              </a:ln>
            </c:spPr>
          </c:dPt>
          <c:dPt>
            <c:idx val="2"/>
            <c:bubble3D val="0"/>
            <c:explosion val="13"/>
            <c:spPr>
              <a:solidFill>
                <a:srgbClr val="FFFFCC"/>
              </a:solidFill>
              <a:ln w="12700">
                <a:solidFill>
                  <a:srgbClr val="000000"/>
                </a:solidFill>
                <a:prstDash val="solid"/>
              </a:ln>
            </c:spPr>
          </c:dPt>
          <c:dPt>
            <c:idx val="3"/>
            <c:bubble3D val="0"/>
            <c:explosion val="21"/>
            <c:spPr>
              <a:solidFill>
                <a:srgbClr val="0000D4"/>
              </a:solidFill>
              <a:ln w="12700">
                <a:solidFill>
                  <a:srgbClr val="000000"/>
                </a:solidFill>
                <a:prstDash val="solid"/>
              </a:ln>
            </c:spPr>
          </c:dPt>
          <c:dPt>
            <c:idx val="4"/>
            <c:bubble3D val="0"/>
            <c:spPr>
              <a:solidFill>
                <a:srgbClr val="FFCC99"/>
              </a:solidFill>
              <a:ln w="12700">
                <a:solidFill>
                  <a:srgbClr val="000000"/>
                </a:solidFill>
                <a:prstDash val="solid"/>
              </a:ln>
            </c:spPr>
          </c:dPt>
          <c:dLbls>
            <c:dLbl>
              <c:idx val="0"/>
              <c:tx>
                <c:rich>
                  <a:bodyPr/>
                  <a:lstStyle/>
                  <a:p>
                    <a:pPr>
                      <a:defRPr sz="1175" b="0" i="0" u="none" strike="noStrike" baseline="0">
                        <a:solidFill>
                          <a:srgbClr val="000000"/>
                        </a:solidFill>
                        <a:latin typeface="Arial"/>
                        <a:ea typeface="Arial"/>
                        <a:cs typeface="Arial"/>
                      </a:defRPr>
                    </a:pPr>
                    <a:r>
                      <a:t>PAIX
0%</a:t>
                    </a:r>
                  </a:p>
                </c:rich>
              </c:tx>
              <c:spPr>
                <a:noFill/>
                <a:ln w="25400">
                  <a:noFill/>
                </a:ln>
              </c:spPr>
              <c:showLegendKey val="0"/>
              <c:showVal val="0"/>
              <c:showCatName val="0"/>
              <c:showSerName val="0"/>
              <c:showPercent val="0"/>
              <c:showBubbleSize val="0"/>
            </c:dLbl>
            <c:dLbl>
              <c:idx val="1"/>
              <c:tx>
                <c:rich>
                  <a:bodyPr/>
                  <a:lstStyle/>
                  <a:p>
                    <a:pPr>
                      <a:defRPr sz="1175" b="0" i="0" u="none" strike="noStrike" baseline="0">
                        <a:solidFill>
                          <a:srgbClr val="000000"/>
                        </a:solidFill>
                        <a:latin typeface="Arial"/>
                        <a:ea typeface="Arial"/>
                        <a:cs typeface="Arial"/>
                      </a:defRPr>
                    </a:pPr>
                    <a:r>
                      <a:t>INFRA
18%</a:t>
                    </a:r>
                  </a:p>
                </c:rich>
              </c:tx>
              <c:spPr>
                <a:noFill/>
                <a:ln w="25400">
                  <a:noFill/>
                </a:ln>
              </c:spPr>
              <c:showLegendKey val="0"/>
              <c:showVal val="0"/>
              <c:showCatName val="0"/>
              <c:showSerName val="0"/>
              <c:showPercent val="0"/>
              <c:showBubbleSize val="0"/>
            </c:dLbl>
            <c:dLbl>
              <c:idx val="2"/>
              <c:layout>
                <c:manualLayout>
                  <c:xMode val="edge"/>
                  <c:yMode val="edge"/>
                  <c:x val="0.253482993092032"/>
                  <c:y val="0.818467135450227"/>
                </c:manualLayout>
              </c:layout>
              <c:tx>
                <c:rich>
                  <a:bodyPr/>
                  <a:lstStyle/>
                  <a:p>
                    <a:pPr>
                      <a:defRPr sz="1175" b="0" i="0" u="none" strike="noStrike" baseline="0">
                        <a:solidFill>
                          <a:srgbClr val="000000"/>
                        </a:solidFill>
                        <a:latin typeface="Arial"/>
                        <a:ea typeface="Arial"/>
                        <a:cs typeface="Arial"/>
                      </a:defRPr>
                    </a:pPr>
                    <a:r>
                      <a:t>GENR
1%</a:t>
                    </a:r>
                  </a:p>
                </c:rich>
              </c:tx>
              <c:spPr>
                <a:noFill/>
                <a:ln w="25400">
                  <a:noFill/>
                </a:ln>
              </c:spPr>
              <c:dLblPos val="bestFit"/>
              <c:showLegendKey val="0"/>
              <c:showVal val="0"/>
              <c:showCatName val="0"/>
              <c:showSerName val="0"/>
              <c:showPercent val="0"/>
              <c:showBubbleSize val="0"/>
            </c:dLbl>
            <c:dLbl>
              <c:idx val="3"/>
              <c:tx>
                <c:rich>
                  <a:bodyPr/>
                  <a:lstStyle/>
                  <a:p>
                    <a:pPr>
                      <a:defRPr sz="1175" b="0" i="0" u="none" strike="noStrike" baseline="0">
                        <a:solidFill>
                          <a:srgbClr val="000000"/>
                        </a:solidFill>
                        <a:latin typeface="Arial"/>
                        <a:ea typeface="Arial"/>
                        <a:cs typeface="Arial"/>
                      </a:defRPr>
                    </a:pPr>
                    <a:r>
                      <a:t>ENV
2%</a:t>
                    </a:r>
                  </a:p>
                </c:rich>
              </c:tx>
              <c:spPr>
                <a:noFill/>
                <a:ln w="25400">
                  <a:noFill/>
                </a:ln>
              </c:spPr>
              <c:showLegendKey val="0"/>
              <c:showVal val="0"/>
              <c:showCatName val="0"/>
              <c:showSerName val="0"/>
              <c:showPercent val="0"/>
              <c:showBubbleSize val="0"/>
            </c:dLbl>
            <c:numFmt formatCode="0%" sourceLinked="0"/>
            <c:spPr>
              <a:noFill/>
              <a:ln w="25400">
                <a:noFill/>
              </a:ln>
            </c:spPr>
            <c:txPr>
              <a:bodyPr/>
              <a:lstStyle/>
              <a:p>
                <a:pPr>
                  <a:defRPr sz="117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 SI 2009'!$A$41:$A$44,' SI 2009'!$A$46)</c:f>
              <c:strCache>
                <c:ptCount val="5"/>
                <c:pt idx="0">
                  <c:v>processus de paix</c:v>
                </c:pt>
                <c:pt idx="1">
                  <c:v>Infrastructures</c:v>
                </c:pt>
                <c:pt idx="2">
                  <c:v>genre</c:v>
                </c:pt>
                <c:pt idx="3">
                  <c:v>environnement</c:v>
                </c:pt>
                <c:pt idx="4">
                  <c:v>autres</c:v>
                </c:pt>
              </c:strCache>
            </c:strRef>
          </c:cat>
          <c:val>
            <c:numRef>
              <c:f>(' SI 2009'!$C$41:$C$44,' SI 2009'!$C$46)</c:f>
              <c:numCache>
                <c:formatCode>#,##0</c:formatCode>
                <c:ptCount val="5"/>
                <c:pt idx="0">
                  <c:v>0.0</c:v>
                </c:pt>
                <c:pt idx="1">
                  <c:v>48000.0</c:v>
                </c:pt>
                <c:pt idx="2">
                  <c:v>4006.0</c:v>
                </c:pt>
                <c:pt idx="3">
                  <c:v>6477.0</c:v>
                </c:pt>
                <c:pt idx="4">
                  <c:v>187036.0</c:v>
                </c:pt>
              </c:numCache>
            </c:numRef>
          </c:val>
        </c:ser>
        <c:dLbls>
          <c:showLegendKey val="0"/>
          <c:showVal val="0"/>
          <c:showCatName val="1"/>
          <c:showSerName val="0"/>
          <c:showPercent val="1"/>
          <c:showBubbleSize val="0"/>
          <c:showLeaderLines val="1"/>
        </c:dLbls>
      </c:pie3DChart>
      <c:spPr>
        <a:noFill/>
        <a:ln w="25400">
          <a:noFill/>
        </a:ln>
      </c:spPr>
    </c:plotArea>
    <c:legend>
      <c:legendPos val="r"/>
      <c:layout>
        <c:manualLayout>
          <c:xMode val="edge"/>
          <c:yMode val="edge"/>
          <c:x val="0.81507893468386"/>
          <c:y val="0.78403830757278"/>
          <c:w val="0.167167663547762"/>
          <c:h val="0.189358553325961"/>
        </c:manualLayout>
      </c:layout>
      <c:overlay val="0"/>
      <c:spPr>
        <a:solidFill>
          <a:srgbClr val="FFFFFF"/>
        </a:solidFill>
        <a:ln w="3175">
          <a:solidFill>
            <a:srgbClr val="000000"/>
          </a:solidFill>
          <a:prstDash val="solid"/>
        </a:ln>
      </c:spPr>
      <c:txPr>
        <a:bodyPr/>
        <a:lstStyle/>
        <a:p>
          <a:pPr>
            <a:defRPr sz="108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0.984251969" l="0.787401575" r="0.787401575"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division du travail UE : décaissements 2010</a:t>
            </a:r>
          </a:p>
        </c:rich>
      </c:tx>
      <c:layout>
        <c:manualLayout>
          <c:xMode val="edge"/>
          <c:yMode val="edge"/>
          <c:x val="0.345668050524541"/>
          <c:y val="0.0274560562125213"/>
        </c:manualLayout>
      </c:layout>
      <c:overlay val="0"/>
      <c:spPr>
        <a:noFill/>
        <a:ln w="25400">
          <a:noFill/>
        </a:ln>
      </c:spPr>
    </c:title>
    <c:autoTitleDeleted val="0"/>
    <c:view3D>
      <c:rotX val="15"/>
      <c:rotY val="320"/>
      <c:rAngAx val="0"/>
      <c:perspective val="0"/>
    </c:view3D>
    <c:floor>
      <c:thickness val="0"/>
    </c:floor>
    <c:sideWall>
      <c:thickness val="0"/>
    </c:sideWall>
    <c:backWall>
      <c:thickness val="0"/>
    </c:backWall>
    <c:plotArea>
      <c:layout>
        <c:manualLayout>
          <c:layoutTarget val="inner"/>
          <c:xMode val="edge"/>
          <c:yMode val="edge"/>
          <c:x val="0.247299748912504"/>
          <c:y val="0.410124839674538"/>
          <c:w val="0.588371149829006"/>
          <c:h val="0.435864892373776"/>
        </c:manualLayout>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FCF305"/>
                  </a:gs>
                  <a:gs pos="100000">
                    <a:srgbClr val="0000D4"/>
                  </a:gs>
                </a:gsLst>
                <a:path path="rect">
                  <a:fillToRect l="50000" t="50000" r="50000" b="50000"/>
                </a:path>
              </a:gradFill>
              <a:ln w="12700">
                <a:solidFill>
                  <a:srgbClr val="000000"/>
                </a:solidFill>
                <a:prstDash val="solid"/>
              </a:ln>
            </c:spPr>
          </c:dPt>
          <c:dPt>
            <c:idx val="1"/>
            <c:bubble3D val="0"/>
            <c:spPr>
              <a:solidFill>
                <a:srgbClr val="993366"/>
              </a:solidFill>
              <a:ln w="12700">
                <a:solidFill>
                  <a:srgbClr val="000000"/>
                </a:solidFill>
                <a:prstDash val="solid"/>
              </a:ln>
            </c:spPr>
          </c:dPt>
          <c:dPt>
            <c:idx val="2"/>
            <c:bubble3D val="0"/>
            <c:spPr>
              <a:gradFill rotWithShape="0">
                <a:gsLst>
                  <a:gs pos="0">
                    <a:srgbClr val="0000D4"/>
                  </a:gs>
                  <a:gs pos="100000">
                    <a:srgbClr val="F20884"/>
                  </a:gs>
                </a:gsLst>
                <a:lin ang="0" scaled="1"/>
              </a:gradFill>
              <a:ln w="12700">
                <a:solidFill>
                  <a:srgbClr val="000000"/>
                </a:solidFill>
                <a:prstDash val="solid"/>
              </a:ln>
            </c:spPr>
          </c:dPt>
          <c:dPt>
            <c:idx val="3"/>
            <c:bubble3D val="0"/>
            <c:spPr>
              <a:gradFill rotWithShape="0">
                <a:gsLst>
                  <a:gs pos="0">
                    <a:srgbClr val="00ABEA"/>
                  </a:gs>
                  <a:gs pos="100000">
                    <a:srgbClr val="FFFFFF"/>
                  </a:gs>
                </a:gsLst>
                <a:lin ang="5400000" scaled="1"/>
              </a:gradFill>
              <a:ln w="12700">
                <a:solidFill>
                  <a:srgbClr val="000000"/>
                </a:solidFill>
                <a:prstDash val="solid"/>
              </a:ln>
            </c:spPr>
          </c:dPt>
          <c:dPt>
            <c:idx val="4"/>
            <c:bubble3D val="0"/>
            <c:spPr>
              <a:gradFill rotWithShape="0">
                <a:gsLst>
                  <a:gs pos="0">
                    <a:srgbClr val="4D0808"/>
                  </a:gs>
                  <a:gs pos="30000">
                    <a:srgbClr val="FF0300"/>
                  </a:gs>
                  <a:gs pos="55000">
                    <a:srgbClr val="FF7A00"/>
                  </a:gs>
                  <a:gs pos="100000">
                    <a:srgbClr val="FFF200"/>
                  </a:gs>
                </a:gsLst>
                <a:lin ang="5400000" scaled="1"/>
              </a:gradFill>
              <a:ln w="12700">
                <a:solidFill>
                  <a:srgbClr val="000000"/>
                </a:solidFill>
                <a:prstDash val="solid"/>
              </a:ln>
            </c:spPr>
          </c:dPt>
          <c:dPt>
            <c:idx val="5"/>
            <c:bubble3D val="0"/>
            <c:spPr>
              <a:gradFill rotWithShape="0">
                <a:gsLst>
                  <a:gs pos="0">
                    <a:srgbClr val="339966"/>
                  </a:gs>
                  <a:gs pos="100000">
                    <a:srgbClr val="DD0806"/>
                  </a:gs>
                </a:gsLst>
                <a:lin ang="0" scaled="1"/>
              </a:gradFill>
              <a:ln w="12700">
                <a:solidFill>
                  <a:srgbClr val="000000"/>
                </a:solidFill>
                <a:prstDash val="solid"/>
              </a:ln>
            </c:spPr>
          </c:dPt>
          <c:dPt>
            <c:idx val="6"/>
            <c:bubble3D val="0"/>
            <c:spPr>
              <a:gradFill rotWithShape="0">
                <a:gsLst>
                  <a:gs pos="0">
                    <a:srgbClr val="0066CC"/>
                  </a:gs>
                  <a:gs pos="100000">
                    <a:srgbClr val="FFFFFF"/>
                  </a:gs>
                </a:gsLst>
                <a:lin ang="5400000" scaled="1"/>
              </a:gradFill>
              <a:ln w="12700">
                <a:solidFill>
                  <a:srgbClr val="000000"/>
                </a:solidFill>
                <a:prstDash val="solid"/>
              </a:ln>
            </c:spPr>
          </c:dPt>
          <c:dPt>
            <c:idx val="7"/>
            <c:bubble3D val="0"/>
            <c:spPr>
              <a:gradFill rotWithShape="0">
                <a:gsLst>
                  <a:gs pos="0">
                    <a:srgbClr val="DD0806"/>
                  </a:gs>
                  <a:gs pos="50000">
                    <a:srgbClr val="FCF305"/>
                  </a:gs>
                  <a:gs pos="100000">
                    <a:srgbClr val="DD0806"/>
                  </a:gs>
                </a:gsLst>
                <a:lin ang="0" scaled="1"/>
              </a:gradFill>
              <a:ln w="12700">
                <a:solidFill>
                  <a:srgbClr val="000000"/>
                </a:solidFill>
                <a:prstDash val="solid"/>
              </a:ln>
            </c:spPr>
          </c:dPt>
          <c:dPt>
            <c:idx val="8"/>
            <c:bubble3D val="0"/>
            <c:spPr>
              <a:gradFill rotWithShape="0">
                <a:gsLst>
                  <a:gs pos="0">
                    <a:srgbClr val="000000"/>
                  </a:gs>
                  <a:gs pos="100000">
                    <a:srgbClr val="DD0806"/>
                  </a:gs>
                </a:gsLst>
                <a:lin ang="18900000" scaled="1"/>
              </a:gradFill>
              <a:ln w="12700">
                <a:solidFill>
                  <a:srgbClr val="000000"/>
                </a:solidFill>
                <a:prstDash val="solid"/>
              </a:ln>
            </c:spPr>
          </c:dPt>
          <c:dPt>
            <c:idx val="9"/>
            <c:bubble3D val="0"/>
            <c:spPr>
              <a:solidFill>
                <a:srgbClr val="FFCC99"/>
              </a:solidFill>
              <a:ln w="12700">
                <a:solidFill>
                  <a:srgbClr val="000000"/>
                </a:solidFill>
                <a:prstDash val="solid"/>
              </a:ln>
            </c:spPr>
          </c:dPt>
          <c:dLbls>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eparator>
</c:separator>
            <c:showLeaderLines val="1"/>
          </c:dLbls>
          <c:cat>
            <c:strRef>
              <c:f>' SI 2010'!$BC$5:$BC$14</c:f>
              <c:strCache>
                <c:ptCount val="10"/>
                <c:pt idx="0">
                  <c:v>COMM. EUR.</c:v>
                </c:pt>
                <c:pt idx="1">
                  <c:v>FRANCE (SCAC)</c:v>
                </c:pt>
                <c:pt idx="2">
                  <c:v>AFD</c:v>
                </c:pt>
                <c:pt idx="3">
                  <c:v>PAYS BAS</c:v>
                </c:pt>
                <c:pt idx="4">
                  <c:v>ALLEMAGNE</c:v>
                </c:pt>
                <c:pt idx="5">
                  <c:v>ITALIE</c:v>
                </c:pt>
                <c:pt idx="6">
                  <c:v>LUXEMBOURG</c:v>
                </c:pt>
                <c:pt idx="7">
                  <c:v>ESPAGNE</c:v>
                </c:pt>
                <c:pt idx="8">
                  <c:v>BELGIQUE</c:v>
                </c:pt>
                <c:pt idx="9">
                  <c:v>AUTRICHE</c:v>
                </c:pt>
              </c:strCache>
            </c:strRef>
          </c:cat>
          <c:val>
            <c:numRef>
              <c:f>' SI 2010'!$CB$5:$CB$14</c:f>
              <c:numCache>
                <c:formatCode>#,##0</c:formatCode>
                <c:ptCount val="10"/>
                <c:pt idx="0">
                  <c:v>101885.0</c:v>
                </c:pt>
                <c:pt idx="1">
                  <c:v>0.0</c:v>
                </c:pt>
                <c:pt idx="2">
                  <c:v>0.0</c:v>
                </c:pt>
                <c:pt idx="3">
                  <c:v>35165.0</c:v>
                </c:pt>
                <c:pt idx="4">
                  <c:v>25600.0</c:v>
                </c:pt>
                <c:pt idx="5">
                  <c:v>17392.0</c:v>
                </c:pt>
                <c:pt idx="6">
                  <c:v>12029.0</c:v>
                </c:pt>
                <c:pt idx="7">
                  <c:v>9620.0</c:v>
                </c:pt>
                <c:pt idx="8">
                  <c:v>9259.0</c:v>
                </c:pt>
                <c:pt idx="9">
                  <c:v>900.0</c:v>
                </c:pt>
              </c:numCache>
            </c:numRef>
          </c:val>
        </c:ser>
        <c:dLbls>
          <c:showLegendKey val="0"/>
          <c:showVal val="1"/>
          <c:showCatName val="1"/>
          <c:showSerName val="0"/>
          <c:showPercent val="1"/>
          <c:showBubbleSize val="0"/>
          <c:separator>
</c:separator>
          <c:showLeaderLines val="1"/>
        </c:dLbls>
      </c:pie3DChart>
      <c:spPr>
        <a:noFill/>
        <a:ln w="25400">
          <a:noFill/>
        </a:ln>
      </c:spPr>
    </c:plotArea>
    <c:legend>
      <c:legendPos val="t"/>
      <c:layout>
        <c:manualLayout>
          <c:xMode val="edge"/>
          <c:yMode val="edge"/>
          <c:x val="0.870605435762607"/>
          <c:y val="0.0137280281062607"/>
          <c:w val="0.103884281141684"/>
          <c:h val="0.344916706169799"/>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1750" b="0" i="0" u="none" strike="noStrike" baseline="0">
          <a:solidFill>
            <a:srgbClr val="000000"/>
          </a:solidFill>
          <a:latin typeface="Arial"/>
          <a:ea typeface="Arial"/>
          <a:cs typeface="Arial"/>
        </a:defRPr>
      </a:pPr>
      <a:endParaRPr lang="en-US"/>
    </a:p>
  </c:txPr>
  <c:printSettings>
    <c:headerFooter alignWithMargins="0">
      <c:oddHeader>&amp;Lgroupe des coopérations UE au Sénégal</c:oddHeader>
      <c:oddFooter>&amp;Lsituation au 22 juillet 2009</c:oddFooter>
    </c:headerFooter>
    <c:pageMargins b="0.984251969" l="0.787401575" r="0.787401575"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a:t>division du travail UE : décaissements 2010</a:t>
            </a:r>
          </a:p>
        </c:rich>
      </c:tx>
      <c:layout>
        <c:manualLayout>
          <c:xMode val="edge"/>
          <c:yMode val="edge"/>
          <c:x val="0.341589482445484"/>
          <c:y val="0.0277350290542937"/>
        </c:manualLayout>
      </c:layout>
      <c:overlay val="0"/>
      <c:spPr>
        <a:noFill/>
        <a:ln w="25400">
          <a:noFill/>
        </a:ln>
      </c:spPr>
    </c:title>
    <c:autoTitleDeleted val="0"/>
    <c:plotArea>
      <c:layout>
        <c:manualLayout>
          <c:layoutTarget val="inner"/>
          <c:xMode val="edge"/>
          <c:yMode val="edge"/>
          <c:x val="0.176470699390265"/>
          <c:y val="0.0970726016900281"/>
          <c:w val="0.722394675866583"/>
          <c:h val="0.736519104886245"/>
        </c:manualLayout>
      </c:layout>
      <c:barChart>
        <c:barDir val="col"/>
        <c:grouping val="stacked"/>
        <c:varyColors val="0"/>
        <c:ser>
          <c:idx val="0"/>
          <c:order val="0"/>
          <c:spPr>
            <a:solidFill>
              <a:srgbClr val="9999FF"/>
            </a:solidFill>
            <a:ln w="12700">
              <a:solidFill>
                <a:srgbClr val="000000"/>
              </a:solidFill>
              <a:prstDash val="solid"/>
            </a:ln>
          </c:spPr>
          <c:invertIfNegative val="0"/>
          <c:dPt>
            <c:idx val="0"/>
            <c:invertIfNegative val="0"/>
            <c:bubble3D val="0"/>
            <c:spPr>
              <a:gradFill rotWithShape="0">
                <a:gsLst>
                  <a:gs pos="0">
                    <a:srgbClr val="FCF305"/>
                  </a:gs>
                  <a:gs pos="100000">
                    <a:srgbClr val="0000D4"/>
                  </a:gs>
                </a:gsLst>
                <a:path path="rect">
                  <a:fillToRect l="50000" t="50000" r="50000" b="50000"/>
                </a:path>
              </a:gradFill>
              <a:ln w="12700">
                <a:solidFill>
                  <a:srgbClr val="000000"/>
                </a:solidFill>
                <a:prstDash val="solid"/>
              </a:ln>
            </c:spPr>
          </c:dPt>
          <c:dPt>
            <c:idx val="2"/>
            <c:invertIfNegative val="0"/>
            <c:bubble3D val="0"/>
            <c:spPr>
              <a:gradFill rotWithShape="0">
                <a:gsLst>
                  <a:gs pos="0">
                    <a:srgbClr val="0000D4"/>
                  </a:gs>
                  <a:gs pos="100000">
                    <a:srgbClr val="F20884"/>
                  </a:gs>
                </a:gsLst>
                <a:lin ang="0" scaled="1"/>
              </a:gradFill>
              <a:ln w="12700">
                <a:solidFill>
                  <a:srgbClr val="000000"/>
                </a:solidFill>
                <a:prstDash val="solid"/>
              </a:ln>
            </c:spPr>
          </c:dPt>
          <c:dPt>
            <c:idx val="3"/>
            <c:invertIfNegative val="0"/>
            <c:bubble3D val="0"/>
            <c:spPr>
              <a:gradFill rotWithShape="0">
                <a:gsLst>
                  <a:gs pos="0">
                    <a:srgbClr val="00ABEA"/>
                  </a:gs>
                  <a:gs pos="100000">
                    <a:srgbClr val="FFFFFF"/>
                  </a:gs>
                </a:gsLst>
                <a:lin ang="5400000" scaled="1"/>
              </a:gradFill>
              <a:ln w="12700">
                <a:solidFill>
                  <a:srgbClr val="000000"/>
                </a:solidFill>
                <a:prstDash val="solid"/>
              </a:ln>
            </c:spPr>
          </c:dPt>
          <c:dPt>
            <c:idx val="4"/>
            <c:invertIfNegative val="0"/>
            <c:bubble3D val="0"/>
            <c:spPr>
              <a:gradFill rotWithShape="0">
                <a:gsLst>
                  <a:gs pos="0">
                    <a:srgbClr val="4D0808"/>
                  </a:gs>
                  <a:gs pos="30000">
                    <a:srgbClr val="FF0300"/>
                  </a:gs>
                  <a:gs pos="55000">
                    <a:srgbClr val="FF7A00"/>
                  </a:gs>
                  <a:gs pos="100000">
                    <a:srgbClr val="FFF200"/>
                  </a:gs>
                </a:gsLst>
                <a:lin ang="5400000" scaled="1"/>
              </a:gradFill>
              <a:ln w="12700">
                <a:solidFill>
                  <a:srgbClr val="000000"/>
                </a:solidFill>
                <a:prstDash val="solid"/>
              </a:ln>
            </c:spPr>
          </c:dPt>
          <c:dPt>
            <c:idx val="5"/>
            <c:invertIfNegative val="0"/>
            <c:bubble3D val="0"/>
            <c:spPr>
              <a:gradFill rotWithShape="0">
                <a:gsLst>
                  <a:gs pos="0">
                    <a:srgbClr val="339966"/>
                  </a:gs>
                  <a:gs pos="100000">
                    <a:srgbClr val="DD0806"/>
                  </a:gs>
                </a:gsLst>
                <a:lin ang="0" scaled="1"/>
              </a:gradFill>
              <a:ln w="12700">
                <a:solidFill>
                  <a:srgbClr val="000000"/>
                </a:solidFill>
                <a:prstDash val="solid"/>
              </a:ln>
            </c:spPr>
          </c:dPt>
          <c:dPt>
            <c:idx val="6"/>
            <c:invertIfNegative val="0"/>
            <c:bubble3D val="0"/>
            <c:spPr>
              <a:gradFill rotWithShape="0">
                <a:gsLst>
                  <a:gs pos="0">
                    <a:srgbClr val="0066CC"/>
                  </a:gs>
                  <a:gs pos="100000">
                    <a:srgbClr val="FFFFFF"/>
                  </a:gs>
                </a:gsLst>
                <a:lin ang="5400000" scaled="1"/>
              </a:gradFill>
              <a:ln w="12700">
                <a:solidFill>
                  <a:srgbClr val="000000"/>
                </a:solidFill>
                <a:prstDash val="solid"/>
              </a:ln>
            </c:spPr>
          </c:dPt>
          <c:dPt>
            <c:idx val="7"/>
            <c:invertIfNegative val="0"/>
            <c:bubble3D val="0"/>
            <c:spPr>
              <a:gradFill rotWithShape="0">
                <a:gsLst>
                  <a:gs pos="0">
                    <a:srgbClr val="DD0806"/>
                  </a:gs>
                  <a:gs pos="50000">
                    <a:srgbClr val="FCF305"/>
                  </a:gs>
                  <a:gs pos="100000">
                    <a:srgbClr val="DD0806"/>
                  </a:gs>
                </a:gsLst>
                <a:lin ang="5400000" scaled="1"/>
              </a:gradFill>
              <a:ln w="12700">
                <a:solidFill>
                  <a:srgbClr val="000000"/>
                </a:solidFill>
                <a:prstDash val="solid"/>
              </a:ln>
            </c:spPr>
          </c:dPt>
          <c:dPt>
            <c:idx val="8"/>
            <c:invertIfNegative val="0"/>
            <c:bubble3D val="0"/>
            <c:spPr>
              <a:gradFill rotWithShape="0">
                <a:gsLst>
                  <a:gs pos="0">
                    <a:srgbClr val="DD0806"/>
                  </a:gs>
                  <a:gs pos="100000">
                    <a:srgbClr val="000000"/>
                  </a:gs>
                </a:gsLst>
                <a:lin ang="0" scaled="1"/>
              </a:gradFill>
              <a:ln w="12700">
                <a:solidFill>
                  <a:srgbClr val="000000"/>
                </a:solidFill>
                <a:prstDash val="solid"/>
              </a:ln>
            </c:spPr>
          </c:dPt>
          <c:dPt>
            <c:idx val="9"/>
            <c:invertIfNegative val="0"/>
            <c:bubble3D val="0"/>
            <c:spPr>
              <a:solidFill>
                <a:srgbClr val="FFCC99"/>
              </a:solidFill>
              <a:ln w="12700">
                <a:solidFill>
                  <a:srgbClr val="000000"/>
                </a:solidFill>
                <a:prstDash val="solid"/>
              </a:ln>
            </c:spPr>
          </c:dPt>
          <c:dLbls>
            <c:dLbl>
              <c:idx val="0"/>
              <c:layout>
                <c:manualLayout>
                  <c:x val="-0.00131133103602235"/>
                  <c:y val="-0.352487848422611"/>
                </c:manualLayout>
              </c:layout>
              <c:dLblPos val="ctr"/>
              <c:showLegendKey val="0"/>
              <c:showVal val="1"/>
              <c:showCatName val="0"/>
              <c:showSerName val="0"/>
              <c:showPercent val="0"/>
              <c:showBubbleSize val="0"/>
            </c:dLbl>
            <c:dLbl>
              <c:idx val="2"/>
              <c:layout>
                <c:manualLayout>
                  <c:x val="3.85564173082109E-5"/>
                  <c:y val="-0.158220939309328"/>
                </c:manualLayout>
              </c:layout>
              <c:dLblPos val="ctr"/>
              <c:showLegendKey val="0"/>
              <c:showVal val="1"/>
              <c:showCatName val="0"/>
              <c:showSerName val="0"/>
              <c:showPercent val="0"/>
              <c:showBubbleSize val="0"/>
            </c:dLbl>
            <c:dLbl>
              <c:idx val="3"/>
              <c:layout>
                <c:manualLayout>
                  <c:x val="-0.0002618406194555"/>
                  <c:y val="-0.164327353688444"/>
                </c:manualLayout>
              </c:layout>
              <c:dLblPos val="ctr"/>
              <c:showLegendKey val="0"/>
              <c:showVal val="1"/>
              <c:showCatName val="0"/>
              <c:showSerName val="0"/>
              <c:showPercent val="0"/>
              <c:showBubbleSize val="0"/>
            </c:dLbl>
            <c:dLbl>
              <c:idx val="4"/>
              <c:layout>
                <c:manualLayout>
                  <c:x val="-0.00129384359507645"/>
                  <c:y val="-0.091985496876574"/>
                </c:manualLayout>
              </c:layout>
              <c:dLblPos val="ctr"/>
              <c:showLegendKey val="0"/>
              <c:showVal val="1"/>
              <c:showCatName val="0"/>
              <c:showSerName val="0"/>
              <c:showPercent val="0"/>
              <c:showBubbleSize val="0"/>
            </c:dLbl>
            <c:dLbl>
              <c:idx val="5"/>
              <c:layout>
                <c:manualLayout>
                  <c:x val="-0.00129385417660233"/>
                  <c:y val="-0.100225301116414"/>
                </c:manualLayout>
              </c:layout>
              <c:dLblPos val="ctr"/>
              <c:showLegendKey val="0"/>
              <c:showVal val="1"/>
              <c:showCatName val="0"/>
              <c:showSerName val="0"/>
              <c:showPercent val="0"/>
              <c:showBubbleSize val="0"/>
            </c:dLbl>
            <c:dLbl>
              <c:idx val="6"/>
              <c:layout>
                <c:manualLayout>
                  <c:x val="-0.00438974185759511"/>
                  <c:y val="-0.101275159576423"/>
                </c:manualLayout>
              </c:layout>
              <c:dLblPos val="ctr"/>
              <c:showLegendKey val="0"/>
              <c:showVal val="1"/>
              <c:showCatName val="0"/>
              <c:showSerName val="0"/>
              <c:showPercent val="0"/>
              <c:showBubbleSize val="0"/>
            </c:dLbl>
            <c:dLbl>
              <c:idx val="7"/>
              <c:layout>
                <c:manualLayout>
                  <c:x val="-0.00251340766187236"/>
                  <c:y val="-0.105586301929425"/>
                </c:manualLayout>
              </c:layout>
              <c:dLblPos val="ctr"/>
              <c:showLegendKey val="0"/>
              <c:showVal val="1"/>
              <c:showCatName val="0"/>
              <c:showSerName val="0"/>
              <c:showPercent val="0"/>
              <c:showBubbleSize val="0"/>
            </c:dLbl>
            <c:dLbl>
              <c:idx val="8"/>
              <c:layout>
                <c:manualLayout>
                  <c:x val="0.00161455133298183"/>
                  <c:y val="-0.0620099374914339"/>
                </c:manualLayout>
              </c:layout>
              <c:dLblPos val="ctr"/>
              <c:showLegendKey val="0"/>
              <c:showVal val="1"/>
              <c:showCatName val="0"/>
              <c:showSerName val="0"/>
              <c:showPercent val="0"/>
              <c:showBubbleSize val="0"/>
            </c:dLbl>
            <c:dLbl>
              <c:idx val="9"/>
              <c:layout>
                <c:manualLayout>
                  <c:x val="0.0022692746456987"/>
                  <c:y val="-0.0599272479165459"/>
                </c:manualLayout>
              </c:layout>
              <c:dLblPos val="ctr"/>
              <c:showLegendKey val="0"/>
              <c:showVal val="1"/>
              <c:showCatName val="0"/>
              <c:showSerName val="0"/>
              <c:showPercent val="0"/>
              <c:showBubbleSize val="0"/>
            </c:dLbl>
            <c:spPr>
              <a:noFill/>
              <a:ln w="25400">
                <a:noFill/>
              </a:ln>
            </c:spPr>
            <c:txPr>
              <a:bodyPr/>
              <a:lstStyle/>
              <a:p>
                <a:pPr>
                  <a:defRPr sz="9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 SI 2010'!$BC$5:$BC$14</c:f>
              <c:strCache>
                <c:ptCount val="10"/>
                <c:pt idx="0">
                  <c:v>COMM. EUR.</c:v>
                </c:pt>
                <c:pt idx="1">
                  <c:v>FRANCE (SCAC)</c:v>
                </c:pt>
                <c:pt idx="2">
                  <c:v>AFD</c:v>
                </c:pt>
                <c:pt idx="3">
                  <c:v>PAYS BAS</c:v>
                </c:pt>
                <c:pt idx="4">
                  <c:v>ALLEMAGNE</c:v>
                </c:pt>
                <c:pt idx="5">
                  <c:v>ITALIE</c:v>
                </c:pt>
                <c:pt idx="6">
                  <c:v>LUXEMBOURG</c:v>
                </c:pt>
                <c:pt idx="7">
                  <c:v>ESPAGNE</c:v>
                </c:pt>
                <c:pt idx="8">
                  <c:v>BELGIQUE</c:v>
                </c:pt>
                <c:pt idx="9">
                  <c:v>AUTRICHE</c:v>
                </c:pt>
              </c:strCache>
            </c:strRef>
          </c:cat>
          <c:val>
            <c:numRef>
              <c:f>' SI 2010'!$CB$5:$CB$14</c:f>
              <c:numCache>
                <c:formatCode>#,##0</c:formatCode>
                <c:ptCount val="10"/>
                <c:pt idx="0">
                  <c:v>101885.0</c:v>
                </c:pt>
                <c:pt idx="1">
                  <c:v>0.0</c:v>
                </c:pt>
                <c:pt idx="2">
                  <c:v>0.0</c:v>
                </c:pt>
                <c:pt idx="3">
                  <c:v>35165.0</c:v>
                </c:pt>
                <c:pt idx="4">
                  <c:v>25600.0</c:v>
                </c:pt>
                <c:pt idx="5">
                  <c:v>17392.0</c:v>
                </c:pt>
                <c:pt idx="6">
                  <c:v>12029.0</c:v>
                </c:pt>
                <c:pt idx="7">
                  <c:v>9620.0</c:v>
                </c:pt>
                <c:pt idx="8">
                  <c:v>9259.0</c:v>
                </c:pt>
                <c:pt idx="9">
                  <c:v>900.0</c:v>
                </c:pt>
              </c:numCache>
            </c:numRef>
          </c:val>
        </c:ser>
        <c:dLbls>
          <c:showLegendKey val="0"/>
          <c:showVal val="1"/>
          <c:showCatName val="0"/>
          <c:showSerName val="0"/>
          <c:showPercent val="0"/>
          <c:showBubbleSize val="0"/>
        </c:dLbls>
        <c:gapWidth val="150"/>
        <c:overlap val="100"/>
        <c:axId val="822766440"/>
        <c:axId val="822769704"/>
      </c:barChart>
      <c:catAx>
        <c:axId val="822766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1440000" vert="horz"/>
          <a:lstStyle/>
          <a:p>
            <a:pPr>
              <a:defRPr sz="875" b="0" i="0" u="none" strike="noStrike" baseline="0">
                <a:solidFill>
                  <a:srgbClr val="000000"/>
                </a:solidFill>
                <a:latin typeface="Arial"/>
                <a:ea typeface="Arial"/>
                <a:cs typeface="Arial"/>
              </a:defRPr>
            </a:pPr>
            <a:endParaRPr lang="en-US"/>
          </a:p>
        </c:txPr>
        <c:crossAx val="822769704"/>
        <c:crosses val="autoZero"/>
        <c:auto val="0"/>
        <c:lblAlgn val="ctr"/>
        <c:lblOffset val="100"/>
        <c:tickLblSkip val="1"/>
        <c:tickMarkSkip val="1"/>
        <c:noMultiLvlLbl val="0"/>
      </c:catAx>
      <c:valAx>
        <c:axId val="82276970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22766440"/>
        <c:crosses val="autoZero"/>
        <c:crossBetween val="between"/>
      </c:valAx>
      <c:spPr>
        <a:solidFill>
          <a:srgbClr val="FFCC99"/>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oddHeader>&amp;Lgroupe des coopérations UE au Sénégal</c:oddHeader>
      <c:oddFooter>&amp;Lsituation au 22 juillet 2009</c:oddFooter>
    </c:headerFooter>
    <c:pageMargins b="0.984251969" l="0.787401575" r="0.787401575"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1" Type="http://schemas.openxmlformats.org/officeDocument/2006/relationships/chart" Target="../charts/chart1.xml"/><Relationship Id="rId2" Type="http://schemas.openxmlformats.org/officeDocument/2006/relationships/chart" Target="../charts/chart2.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9.xml"/><Relationship Id="rId2" Type="http://schemas.openxmlformats.org/officeDocument/2006/relationships/chart" Target="../charts/chart4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0.xml"/><Relationship Id="rId4" Type="http://schemas.openxmlformats.org/officeDocument/2006/relationships/chart" Target="../charts/chart11.xml"/><Relationship Id="rId5" Type="http://schemas.openxmlformats.org/officeDocument/2006/relationships/chart" Target="../charts/chart12.xml"/><Relationship Id="rId6" Type="http://schemas.openxmlformats.org/officeDocument/2006/relationships/chart" Target="../charts/chart13.xml"/><Relationship Id="rId7" Type="http://schemas.openxmlformats.org/officeDocument/2006/relationships/chart" Target="../charts/chart14.xml"/><Relationship Id="rId1" Type="http://schemas.openxmlformats.org/officeDocument/2006/relationships/chart" Target="../charts/chart8.xml"/><Relationship Id="rId2" Type="http://schemas.openxmlformats.org/officeDocument/2006/relationships/chart" Target="../charts/chart9.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7.xml"/><Relationship Id="rId4" Type="http://schemas.openxmlformats.org/officeDocument/2006/relationships/chart" Target="../charts/chart18.xml"/><Relationship Id="rId1" Type="http://schemas.openxmlformats.org/officeDocument/2006/relationships/chart" Target="../charts/chart15.xml"/><Relationship Id="rId2"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92</xdr:col>
      <xdr:colOff>238125</xdr:colOff>
      <xdr:row>0</xdr:row>
      <xdr:rowOff>28575</xdr:rowOff>
    </xdr:from>
    <xdr:to>
      <xdr:col>105</xdr:col>
      <xdr:colOff>685800</xdr:colOff>
      <xdr:row>8</xdr:row>
      <xdr:rowOff>238125</xdr:rowOff>
    </xdr:to>
    <xdr:graphicFrame macro="">
      <xdr:nvGraphicFramePr>
        <xdr:cNvPr id="512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92</xdr:col>
      <xdr:colOff>85725</xdr:colOff>
      <xdr:row>9</xdr:row>
      <xdr:rowOff>133350</xdr:rowOff>
    </xdr:from>
    <xdr:to>
      <xdr:col>104</xdr:col>
      <xdr:colOff>171450</xdr:colOff>
      <xdr:row>26</xdr:row>
      <xdr:rowOff>47625</xdr:rowOff>
    </xdr:to>
    <xdr:graphicFrame macro="">
      <xdr:nvGraphicFramePr>
        <xdr:cNvPr id="512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92</xdr:col>
      <xdr:colOff>142875</xdr:colOff>
      <xdr:row>66</xdr:row>
      <xdr:rowOff>28575</xdr:rowOff>
    </xdr:from>
    <xdr:to>
      <xdr:col>104</xdr:col>
      <xdr:colOff>190500</xdr:colOff>
      <xdr:row>101</xdr:row>
      <xdr:rowOff>114300</xdr:rowOff>
    </xdr:to>
    <xdr:graphicFrame macro="">
      <xdr:nvGraphicFramePr>
        <xdr:cNvPr id="5130"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92</xdr:col>
      <xdr:colOff>95250</xdr:colOff>
      <xdr:row>29</xdr:row>
      <xdr:rowOff>76200</xdr:rowOff>
    </xdr:from>
    <xdr:to>
      <xdr:col>104</xdr:col>
      <xdr:colOff>104775</xdr:colOff>
      <xdr:row>65</xdr:row>
      <xdr:rowOff>57150</xdr:rowOff>
    </xdr:to>
    <xdr:graphicFrame macro="">
      <xdr:nvGraphicFramePr>
        <xdr:cNvPr id="5131"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371475</xdr:colOff>
      <xdr:row>20</xdr:row>
      <xdr:rowOff>171450</xdr:rowOff>
    </xdr:from>
    <xdr:to>
      <xdr:col>26</xdr:col>
      <xdr:colOff>314325</xdr:colOff>
      <xdr:row>34</xdr:row>
      <xdr:rowOff>409575</xdr:rowOff>
    </xdr:to>
    <xdr:graphicFrame macro="">
      <xdr:nvGraphicFramePr>
        <xdr:cNvPr id="5139"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200025</xdr:colOff>
      <xdr:row>36</xdr:row>
      <xdr:rowOff>200025</xdr:rowOff>
    </xdr:from>
    <xdr:to>
      <xdr:col>25</xdr:col>
      <xdr:colOff>438150</xdr:colOff>
      <xdr:row>66</xdr:row>
      <xdr:rowOff>133350</xdr:rowOff>
    </xdr:to>
    <xdr:graphicFrame macro="">
      <xdr:nvGraphicFramePr>
        <xdr:cNvPr id="5140"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266700</xdr:colOff>
      <xdr:row>69</xdr:row>
      <xdr:rowOff>76200</xdr:rowOff>
    </xdr:from>
    <xdr:to>
      <xdr:col>25</xdr:col>
      <xdr:colOff>914400</xdr:colOff>
      <xdr:row>105</xdr:row>
      <xdr:rowOff>152400</xdr:rowOff>
    </xdr:to>
    <xdr:graphicFrame macro="">
      <xdr:nvGraphicFramePr>
        <xdr:cNvPr id="5141"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28575</xdr:colOff>
      <xdr:row>2</xdr:row>
      <xdr:rowOff>104775</xdr:rowOff>
    </xdr:from>
    <xdr:to>
      <xdr:col>13</xdr:col>
      <xdr:colOff>514350</xdr:colOff>
      <xdr:row>39</xdr:row>
      <xdr:rowOff>47625</xdr:rowOff>
    </xdr:to>
    <xdr:graphicFrame macro="">
      <xdr:nvGraphicFramePr>
        <xdr:cNvPr id="1638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95250</xdr:colOff>
      <xdr:row>30</xdr:row>
      <xdr:rowOff>57150</xdr:rowOff>
    </xdr:to>
    <xdr:graphicFrame macro="">
      <xdr:nvGraphicFramePr>
        <xdr:cNvPr id="1741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238125</xdr:colOff>
      <xdr:row>36</xdr:row>
      <xdr:rowOff>0</xdr:rowOff>
    </xdr:to>
    <xdr:graphicFrame macro="">
      <xdr:nvGraphicFramePr>
        <xdr:cNvPr id="1843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619125</xdr:colOff>
      <xdr:row>35</xdr:row>
      <xdr:rowOff>38100</xdr:rowOff>
    </xdr:to>
    <xdr:graphicFrame macro="">
      <xdr:nvGraphicFramePr>
        <xdr:cNvPr id="1945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466725</xdr:colOff>
      <xdr:row>33</xdr:row>
      <xdr:rowOff>133350</xdr:rowOff>
    </xdr:to>
    <xdr:graphicFrame macro="">
      <xdr:nvGraphicFramePr>
        <xdr:cNvPr id="542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0.59522</cdr:x>
      <cdr:y>0.76089</cdr:y>
    </cdr:from>
    <cdr:to>
      <cdr:x>0.64418</cdr:x>
      <cdr:y>0.8341</cdr:y>
    </cdr:to>
    <cdr:sp macro="" textlink="">
      <cdr:nvSpPr>
        <cdr:cNvPr id="55297" name="Text Box 1"/>
        <cdr:cNvSpPr txBox="1">
          <a:spLocks xmlns:a="http://schemas.openxmlformats.org/drawingml/2006/main" noChangeArrowheads="1"/>
        </cdr:cNvSpPr>
      </cdr:nvSpPr>
      <cdr:spPr bwMode="auto">
        <a:xfrm xmlns:a="http://schemas.openxmlformats.org/drawingml/2006/main">
          <a:off x="5275739" y="4177725"/>
          <a:ext cx="433768" cy="40164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41148" rIns="45720" bIns="41148" anchor="ctr" upright="1"/>
        <a:lstStyle xmlns:a="http://schemas.openxmlformats.org/drawingml/2006/main"/>
        <a:p xmlns:a="http://schemas.openxmlformats.org/drawingml/2006/main">
          <a:pPr algn="ctr" rtl="0">
            <a:defRPr sz="1000"/>
          </a:pPr>
          <a:r>
            <a:rPr lang="de-DE" sz="2000" b="1" i="0" u="none" strike="noStrike" baseline="0">
              <a:solidFill>
                <a:srgbClr val="FFFFFF"/>
              </a:solidFill>
              <a:latin typeface="Arial"/>
              <a:cs typeface="Arial"/>
            </a:rPr>
            <a:t>5</a:t>
          </a:r>
        </a:p>
      </cdr:txBody>
    </cdr:sp>
  </cdr:relSizeAnchor>
  <cdr:relSizeAnchor xmlns:cdr="http://schemas.openxmlformats.org/drawingml/2006/chartDrawing">
    <cdr:from>
      <cdr:x>0.48244</cdr:x>
      <cdr:y>0.78521</cdr:y>
    </cdr:from>
    <cdr:to>
      <cdr:x>0.52498</cdr:x>
      <cdr:y>0.8653</cdr:y>
    </cdr:to>
    <cdr:sp macro="" textlink="">
      <cdr:nvSpPr>
        <cdr:cNvPr id="55298" name="Text Box 2"/>
        <cdr:cNvSpPr txBox="1">
          <a:spLocks xmlns:a="http://schemas.openxmlformats.org/drawingml/2006/main" noChangeArrowheads="1"/>
        </cdr:cNvSpPr>
      </cdr:nvSpPr>
      <cdr:spPr bwMode="auto">
        <a:xfrm xmlns:a="http://schemas.openxmlformats.org/drawingml/2006/main">
          <a:off x="4276757" y="4311156"/>
          <a:ext cx="376809" cy="43937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41148" rIns="45720" bIns="41148" anchor="ctr" upright="1"/>
        <a:lstStyle xmlns:a="http://schemas.openxmlformats.org/drawingml/2006/main"/>
        <a:p xmlns:a="http://schemas.openxmlformats.org/drawingml/2006/main">
          <a:pPr algn="ctr" rtl="0">
            <a:defRPr sz="1000"/>
          </a:pPr>
          <a:r>
            <a:rPr lang="de-DE" sz="2000" b="1" i="0" u="none" strike="noStrike" baseline="0">
              <a:solidFill>
                <a:srgbClr val="FFFFFF"/>
              </a:solidFill>
              <a:latin typeface="Arial"/>
              <a:cs typeface="Arial"/>
            </a:rPr>
            <a:t>4</a:t>
          </a:r>
          <a:endParaRPr lang="de-DE" sz="2000" b="1" i="0" u="none" strike="noStrike" baseline="0">
            <a:solidFill>
              <a:srgbClr val="000000"/>
            </a:solidFill>
            <a:latin typeface="Arial"/>
            <a:cs typeface="Arial"/>
          </a:endParaRPr>
        </a:p>
        <a:p xmlns:a="http://schemas.openxmlformats.org/drawingml/2006/main">
          <a:pPr algn="ctr" rtl="0">
            <a:defRPr sz="1000"/>
          </a:pPr>
          <a:endParaRPr lang="de-DE" sz="2000" b="1" i="0" u="none" strike="noStrike" baseline="0">
            <a:solidFill>
              <a:srgbClr val="000000"/>
            </a:solidFill>
            <a:latin typeface="Arial"/>
            <a:cs typeface="Arial"/>
          </a:endParaRPr>
        </a:p>
      </cdr:txBody>
    </cdr:sp>
  </cdr:relSizeAnchor>
  <cdr:relSizeAnchor xmlns:cdr="http://schemas.openxmlformats.org/drawingml/2006/chartDrawing">
    <cdr:from>
      <cdr:x>0.39019</cdr:x>
      <cdr:y>0.78521</cdr:y>
    </cdr:from>
    <cdr:to>
      <cdr:x>0.43199</cdr:x>
      <cdr:y>0.8648</cdr:y>
    </cdr:to>
    <cdr:sp macro="" textlink="">
      <cdr:nvSpPr>
        <cdr:cNvPr id="55299" name="Text Box 3"/>
        <cdr:cNvSpPr txBox="1">
          <a:spLocks xmlns:a="http://schemas.openxmlformats.org/drawingml/2006/main" noChangeArrowheads="1"/>
        </cdr:cNvSpPr>
      </cdr:nvSpPr>
      <cdr:spPr bwMode="auto">
        <a:xfrm xmlns:a="http://schemas.openxmlformats.org/drawingml/2006/main">
          <a:off x="3459607" y="4311156"/>
          <a:ext cx="370237" cy="43668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41148" rIns="45720" bIns="41148" anchor="ctr" upright="1"/>
        <a:lstStyle xmlns:a="http://schemas.openxmlformats.org/drawingml/2006/main"/>
        <a:p xmlns:a="http://schemas.openxmlformats.org/drawingml/2006/main">
          <a:pPr algn="ctr" rtl="0">
            <a:defRPr sz="1000"/>
          </a:pPr>
          <a:r>
            <a:rPr lang="de-DE" sz="2000" b="1" i="0" u="none" strike="noStrike" baseline="0">
              <a:solidFill>
                <a:srgbClr val="FFFFFF"/>
              </a:solidFill>
              <a:latin typeface="Arial"/>
              <a:cs typeface="Arial"/>
            </a:rPr>
            <a:t>4</a:t>
          </a:r>
          <a:endParaRPr lang="de-DE" sz="2000" b="1" i="0" u="none" strike="noStrike" baseline="0">
            <a:solidFill>
              <a:srgbClr val="000000"/>
            </a:solidFill>
            <a:latin typeface="Arial"/>
            <a:cs typeface="Arial"/>
          </a:endParaRPr>
        </a:p>
        <a:p xmlns:a="http://schemas.openxmlformats.org/drawingml/2006/main">
          <a:pPr algn="ctr" rtl="0">
            <a:defRPr sz="1000"/>
          </a:pPr>
          <a:endParaRPr lang="de-DE" sz="2000" b="1" i="0" u="none" strike="noStrike" baseline="0">
            <a:solidFill>
              <a:srgbClr val="000000"/>
            </a:solidFill>
            <a:latin typeface="Arial"/>
            <a:cs typeface="Arial"/>
          </a:endParaRPr>
        </a:p>
      </cdr:txBody>
    </cdr:sp>
  </cdr:relSizeAnchor>
  <cdr:relSizeAnchor xmlns:cdr="http://schemas.openxmlformats.org/drawingml/2006/chartDrawing">
    <cdr:from>
      <cdr:x>0.30166</cdr:x>
      <cdr:y>0.78521</cdr:y>
    </cdr:from>
    <cdr:to>
      <cdr:x>0.34395</cdr:x>
      <cdr:y>0.85277</cdr:y>
    </cdr:to>
    <cdr:sp macro="" textlink="">
      <cdr:nvSpPr>
        <cdr:cNvPr id="55300" name="Text Box 4"/>
        <cdr:cNvSpPr txBox="1">
          <a:spLocks xmlns:a="http://schemas.openxmlformats.org/drawingml/2006/main" noChangeArrowheads="1"/>
        </cdr:cNvSpPr>
      </cdr:nvSpPr>
      <cdr:spPr bwMode="auto">
        <a:xfrm xmlns:a="http://schemas.openxmlformats.org/drawingml/2006/main">
          <a:off x="2675319" y="4311156"/>
          <a:ext cx="374618" cy="37064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41148" rIns="45720" bIns="41148" anchor="ctr" upright="1"/>
        <a:lstStyle xmlns:a="http://schemas.openxmlformats.org/drawingml/2006/main"/>
        <a:p xmlns:a="http://schemas.openxmlformats.org/drawingml/2006/main">
          <a:pPr algn="ctr" rtl="0">
            <a:defRPr sz="1000"/>
          </a:pPr>
          <a:r>
            <a:rPr lang="de-DE" sz="2000" b="1" i="0" u="none" strike="noStrike" baseline="0">
              <a:solidFill>
                <a:srgbClr val="FFFFFF"/>
              </a:solidFill>
              <a:latin typeface="Arial"/>
              <a:cs typeface="Arial"/>
            </a:rPr>
            <a:t>4</a:t>
          </a:r>
        </a:p>
        <a:p xmlns:a="http://schemas.openxmlformats.org/drawingml/2006/main">
          <a:pPr algn="ctr" rtl="0">
            <a:defRPr sz="1000"/>
          </a:pPr>
          <a:r>
            <a:rPr lang="de-DE" sz="2000" b="1" i="0" u="none" strike="noStrike" baseline="0">
              <a:solidFill>
                <a:srgbClr val="FFFFFF"/>
              </a:solidFill>
              <a:latin typeface="Arial"/>
              <a:cs typeface="Arial"/>
            </a:rPr>
            <a:t>4</a:t>
          </a:r>
        </a:p>
      </cdr:txBody>
    </cdr:sp>
  </cdr:relSizeAnchor>
  <cdr:relSizeAnchor xmlns:cdr="http://schemas.openxmlformats.org/drawingml/2006/chartDrawing">
    <cdr:from>
      <cdr:x>0.19828</cdr:x>
      <cdr:y>0.76752</cdr:y>
    </cdr:from>
    <cdr:to>
      <cdr:x>0.24082</cdr:x>
      <cdr:y>0.83483</cdr:y>
    </cdr:to>
    <cdr:sp macro="" textlink="">
      <cdr:nvSpPr>
        <cdr:cNvPr id="55301" name="Text Box 5"/>
        <cdr:cNvSpPr txBox="1">
          <a:spLocks xmlns:a="http://schemas.openxmlformats.org/drawingml/2006/main" noChangeArrowheads="1"/>
        </cdr:cNvSpPr>
      </cdr:nvSpPr>
      <cdr:spPr bwMode="auto">
        <a:xfrm xmlns:a="http://schemas.openxmlformats.org/drawingml/2006/main">
          <a:off x="1759585" y="4214116"/>
          <a:ext cx="376809" cy="36929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41148" rIns="45720" bIns="41148" anchor="ctr" upright="1"/>
        <a:lstStyle xmlns:a="http://schemas.openxmlformats.org/drawingml/2006/main"/>
        <a:p xmlns:a="http://schemas.openxmlformats.org/drawingml/2006/main">
          <a:pPr algn="ctr" rtl="0">
            <a:defRPr sz="1000"/>
          </a:pPr>
          <a:r>
            <a:rPr lang="de-DE" sz="2000" b="1" i="0" u="none" strike="noStrike" baseline="0">
              <a:solidFill>
                <a:srgbClr val="FFFFFF"/>
              </a:solidFill>
              <a:latin typeface="Arial"/>
              <a:cs typeface="Arial"/>
            </a:rPr>
            <a:t>4</a:t>
          </a:r>
          <a:endParaRPr lang="de-DE" sz="2000" b="1" i="0" u="none" strike="noStrike" baseline="0">
            <a:solidFill>
              <a:srgbClr val="000000"/>
            </a:solidFill>
            <a:latin typeface="Arial"/>
            <a:cs typeface="Arial"/>
          </a:endParaRPr>
        </a:p>
        <a:p xmlns:a="http://schemas.openxmlformats.org/drawingml/2006/main">
          <a:pPr algn="ctr" rtl="0">
            <a:defRPr sz="1000"/>
          </a:pPr>
          <a:endParaRPr lang="de-DE" sz="2000" b="1" i="0" u="none" strike="noStrike" baseline="0">
            <a:solidFill>
              <a:srgbClr val="000000"/>
            </a:solidFill>
            <a:latin typeface="Arial"/>
            <a:cs typeface="Arial"/>
          </a:endParaRPr>
        </a:p>
      </cdr:txBody>
    </cdr:sp>
  </cdr:relSizeAnchor>
  <cdr:relSizeAnchor xmlns:cdr="http://schemas.openxmlformats.org/drawingml/2006/chartDrawing">
    <cdr:from>
      <cdr:x>0.10603</cdr:x>
      <cdr:y>0.71815</cdr:y>
    </cdr:from>
    <cdr:to>
      <cdr:x>0.14857</cdr:x>
      <cdr:y>0.7857</cdr:y>
    </cdr:to>
    <cdr:sp macro="" textlink="">
      <cdr:nvSpPr>
        <cdr:cNvPr id="55302" name="Text Box 6"/>
        <cdr:cNvSpPr txBox="1">
          <a:spLocks xmlns:a="http://schemas.openxmlformats.org/drawingml/2006/main" noChangeArrowheads="1"/>
        </cdr:cNvSpPr>
      </cdr:nvSpPr>
      <cdr:spPr bwMode="auto">
        <a:xfrm xmlns:a="http://schemas.openxmlformats.org/drawingml/2006/main">
          <a:off x="942435" y="3943210"/>
          <a:ext cx="376809" cy="37064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41148" rIns="45720" bIns="41148" anchor="ctr" upright="1"/>
        <a:lstStyle xmlns:a="http://schemas.openxmlformats.org/drawingml/2006/main"/>
        <a:p xmlns:a="http://schemas.openxmlformats.org/drawingml/2006/main">
          <a:pPr algn="ctr" rtl="0">
            <a:defRPr sz="1000"/>
          </a:pPr>
          <a:r>
            <a:rPr lang="de-DE" sz="2000" b="1" i="0" u="none" strike="noStrike" baseline="0">
              <a:solidFill>
                <a:srgbClr val="FFFFFF"/>
              </a:solidFill>
              <a:latin typeface="Arial"/>
              <a:cs typeface="Arial"/>
            </a:rPr>
            <a:t>4</a:t>
          </a:r>
          <a:endParaRPr lang="de-DE" sz="2000" b="1" i="0" u="none" strike="noStrike" baseline="0">
            <a:solidFill>
              <a:srgbClr val="000000"/>
            </a:solidFill>
            <a:latin typeface="Arial"/>
            <a:cs typeface="Arial"/>
          </a:endParaRPr>
        </a:p>
        <a:p xmlns:a="http://schemas.openxmlformats.org/drawingml/2006/main">
          <a:pPr algn="ctr" rtl="0">
            <a:defRPr sz="1000"/>
          </a:pPr>
          <a:endParaRPr lang="de-DE" sz="2000" b="1" i="0" u="none" strike="noStrike" baseline="0">
            <a:solidFill>
              <a:srgbClr val="000000"/>
            </a:solidFill>
            <a:latin typeface="Arial"/>
            <a:cs typeface="Arial"/>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685800</xdr:colOff>
      <xdr:row>33</xdr:row>
      <xdr:rowOff>28575</xdr:rowOff>
    </xdr:to>
    <xdr:graphicFrame macro="">
      <xdr:nvGraphicFramePr>
        <xdr:cNvPr id="5734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0.54893</cdr:x>
      <cdr:y>0.50516</cdr:y>
    </cdr:from>
    <cdr:to>
      <cdr:x>0.59441</cdr:x>
      <cdr:y>0.58644</cdr:y>
    </cdr:to>
    <cdr:sp macro="" textlink="">
      <cdr:nvSpPr>
        <cdr:cNvPr id="59393" name="Text Box 1"/>
        <cdr:cNvSpPr txBox="1">
          <a:spLocks xmlns:a="http://schemas.openxmlformats.org/drawingml/2006/main" noChangeArrowheads="1"/>
        </cdr:cNvSpPr>
      </cdr:nvSpPr>
      <cdr:spPr bwMode="auto">
        <a:xfrm xmlns:a="http://schemas.openxmlformats.org/drawingml/2006/main">
          <a:off x="4567731" y="2721741"/>
          <a:ext cx="378124" cy="43744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41148" rIns="45720" bIns="41148" anchor="ctr" upright="1"/>
        <a:lstStyle xmlns:a="http://schemas.openxmlformats.org/drawingml/2006/main"/>
        <a:p xmlns:a="http://schemas.openxmlformats.org/drawingml/2006/main">
          <a:pPr algn="ctr" rtl="0">
            <a:defRPr sz="1000"/>
          </a:pPr>
          <a:r>
            <a:rPr lang="de-DE" sz="2000" b="1" i="0" u="none" strike="noStrike" baseline="0">
              <a:solidFill>
                <a:srgbClr val="FFFFFF"/>
              </a:solidFill>
              <a:latin typeface="Arial"/>
              <a:cs typeface="Arial"/>
            </a:rPr>
            <a:t>1</a:t>
          </a:r>
          <a:endParaRPr lang="de-DE" sz="2000" b="1" i="0" u="none" strike="noStrike" baseline="0">
            <a:solidFill>
              <a:srgbClr val="000000"/>
            </a:solidFill>
            <a:latin typeface="Arial"/>
            <a:cs typeface="Arial"/>
          </a:endParaRPr>
        </a:p>
        <a:p xmlns:a="http://schemas.openxmlformats.org/drawingml/2006/main">
          <a:pPr algn="ctr" rtl="0">
            <a:defRPr sz="1000"/>
          </a:pPr>
          <a:endParaRPr lang="de-DE" sz="2000" b="1" i="0" u="none" strike="noStrike" baseline="0">
            <a:solidFill>
              <a:srgbClr val="000000"/>
            </a:solidFill>
            <a:latin typeface="Arial"/>
            <a:cs typeface="Arial"/>
          </a:endParaRPr>
        </a:p>
      </cdr:txBody>
    </cdr:sp>
  </cdr:relSizeAnchor>
  <cdr:relSizeAnchor xmlns:cdr="http://schemas.openxmlformats.org/drawingml/2006/chartDrawing">
    <cdr:from>
      <cdr:x>0.28524</cdr:x>
      <cdr:y>0.50442</cdr:y>
    </cdr:from>
    <cdr:to>
      <cdr:x>0.33096</cdr:x>
      <cdr:y>0.58571</cdr:y>
    </cdr:to>
    <cdr:sp macro="" textlink="">
      <cdr:nvSpPr>
        <cdr:cNvPr id="59394" name="Text Box 2"/>
        <cdr:cNvSpPr txBox="1">
          <a:spLocks xmlns:a="http://schemas.openxmlformats.org/drawingml/2006/main" noChangeArrowheads="1"/>
        </cdr:cNvSpPr>
      </cdr:nvSpPr>
      <cdr:spPr bwMode="auto">
        <a:xfrm xmlns:a="http://schemas.openxmlformats.org/drawingml/2006/main">
          <a:off x="2375026" y="2717776"/>
          <a:ext cx="380179" cy="43744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41148" rIns="45720" bIns="41148" anchor="ctr" upright="1"/>
        <a:lstStyle xmlns:a="http://schemas.openxmlformats.org/drawingml/2006/main"/>
        <a:p xmlns:a="http://schemas.openxmlformats.org/drawingml/2006/main">
          <a:pPr algn="ctr" rtl="0">
            <a:defRPr sz="1000"/>
          </a:pPr>
          <a:r>
            <a:rPr lang="de-DE" sz="2000" b="1" i="0" u="none" strike="noStrike" baseline="0">
              <a:solidFill>
                <a:srgbClr val="FFFFFF"/>
              </a:solidFill>
              <a:latin typeface="Arial"/>
              <a:cs typeface="Arial"/>
            </a:rPr>
            <a:t>5</a:t>
          </a:r>
          <a:endParaRPr lang="de-DE" sz="2000" b="1" i="0" u="none" strike="noStrike" baseline="0">
            <a:solidFill>
              <a:srgbClr val="000000"/>
            </a:solidFill>
            <a:latin typeface="Arial"/>
            <a:cs typeface="Arial"/>
          </a:endParaRPr>
        </a:p>
        <a:p xmlns:a="http://schemas.openxmlformats.org/drawingml/2006/main">
          <a:pPr algn="ctr" rtl="0">
            <a:defRPr sz="1000"/>
          </a:pPr>
          <a:endParaRPr lang="de-DE" sz="2000" b="1" i="0" u="none" strike="noStrike" baseline="0">
            <a:solidFill>
              <a:srgbClr val="000000"/>
            </a:solidFill>
            <a:latin typeface="Arial"/>
            <a:cs typeface="Arial"/>
          </a:endParaRPr>
        </a:p>
      </cdr:txBody>
    </cdr:sp>
  </cdr:relSizeAnchor>
  <cdr:relSizeAnchor xmlns:cdr="http://schemas.openxmlformats.org/drawingml/2006/chartDrawing">
    <cdr:from>
      <cdr:x>0.76987</cdr:x>
      <cdr:y>0.42387</cdr:y>
    </cdr:from>
    <cdr:to>
      <cdr:x>0.81535</cdr:x>
      <cdr:y>0.50516</cdr:y>
    </cdr:to>
    <cdr:sp macro="" textlink="">
      <cdr:nvSpPr>
        <cdr:cNvPr id="59395" name="Text Box 3"/>
        <cdr:cNvSpPr txBox="1">
          <a:spLocks xmlns:a="http://schemas.openxmlformats.org/drawingml/2006/main" noChangeArrowheads="1"/>
        </cdr:cNvSpPr>
      </cdr:nvSpPr>
      <cdr:spPr bwMode="auto">
        <a:xfrm xmlns:a="http://schemas.openxmlformats.org/drawingml/2006/main">
          <a:off x="6404918" y="2284293"/>
          <a:ext cx="378123" cy="43744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41148" rIns="45720" bIns="41148" anchor="ctr" upright="1"/>
        <a:lstStyle xmlns:a="http://schemas.openxmlformats.org/drawingml/2006/main"/>
        <a:p xmlns:a="http://schemas.openxmlformats.org/drawingml/2006/main">
          <a:pPr algn="ctr" rtl="0">
            <a:defRPr sz="1000"/>
          </a:pPr>
          <a:r>
            <a:rPr lang="de-DE" sz="2000" b="1" i="0" u="none" strike="noStrike" baseline="0">
              <a:solidFill>
                <a:srgbClr val="FFFFFF"/>
              </a:solidFill>
              <a:latin typeface="Arial"/>
              <a:cs typeface="Arial"/>
            </a:rPr>
            <a:t>3</a:t>
          </a:r>
          <a:endParaRPr lang="de-DE" sz="2000" b="1" i="0" u="none" strike="noStrike" baseline="0">
            <a:solidFill>
              <a:srgbClr val="000000"/>
            </a:solidFill>
            <a:latin typeface="Arial"/>
            <a:cs typeface="Arial"/>
          </a:endParaRPr>
        </a:p>
        <a:p xmlns:a="http://schemas.openxmlformats.org/drawingml/2006/main">
          <a:pPr algn="ctr" rtl="0">
            <a:defRPr sz="1000"/>
          </a:pPr>
          <a:endParaRPr lang="de-DE" sz="2000" b="1" i="0" u="none" strike="noStrike" baseline="0">
            <a:solidFill>
              <a:srgbClr val="000000"/>
            </a:solidFill>
            <a:latin typeface="Arial"/>
            <a:cs typeface="Arial"/>
          </a:endParaRPr>
        </a:p>
      </cdr:txBody>
    </cdr:sp>
  </cdr:relSizeAnchor>
  <cdr:relSizeAnchor xmlns:cdr="http://schemas.openxmlformats.org/drawingml/2006/chartDrawing">
    <cdr:from>
      <cdr:x>0.13646</cdr:x>
      <cdr:y>0.4445</cdr:y>
    </cdr:from>
    <cdr:to>
      <cdr:x>0.18194</cdr:x>
      <cdr:y>0.52529</cdr:y>
    </cdr:to>
    <cdr:sp macro="" textlink="">
      <cdr:nvSpPr>
        <cdr:cNvPr id="59396" name="Text Box 4"/>
        <cdr:cNvSpPr txBox="1">
          <a:spLocks xmlns:a="http://schemas.openxmlformats.org/drawingml/2006/main" noChangeArrowheads="1"/>
        </cdr:cNvSpPr>
      </cdr:nvSpPr>
      <cdr:spPr bwMode="auto">
        <a:xfrm xmlns:a="http://schemas.openxmlformats.org/drawingml/2006/main">
          <a:off x="1137905" y="2395307"/>
          <a:ext cx="378123" cy="4348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41148" rIns="45720" bIns="41148" anchor="ctr" upright="1"/>
        <a:lstStyle xmlns:a="http://schemas.openxmlformats.org/drawingml/2006/main"/>
        <a:p xmlns:a="http://schemas.openxmlformats.org/drawingml/2006/main">
          <a:pPr algn="ctr" rtl="0">
            <a:defRPr sz="1000"/>
          </a:pPr>
          <a:r>
            <a:rPr lang="de-DE" sz="2000" b="1" i="0" u="none" strike="noStrike" baseline="0">
              <a:solidFill>
                <a:srgbClr val="FFFFFF"/>
              </a:solidFill>
              <a:latin typeface="Arial"/>
              <a:cs typeface="Arial"/>
            </a:rPr>
            <a:t>4</a:t>
          </a:r>
          <a:endParaRPr lang="de-DE" sz="2000" b="1" i="0" u="none" strike="noStrike" baseline="0">
            <a:solidFill>
              <a:srgbClr val="000000"/>
            </a:solidFill>
            <a:latin typeface="Arial"/>
            <a:cs typeface="Arial"/>
          </a:endParaRPr>
        </a:p>
        <a:p xmlns:a="http://schemas.openxmlformats.org/drawingml/2006/main">
          <a:pPr algn="ctr" rtl="0">
            <a:defRPr sz="1000"/>
          </a:pPr>
          <a:endParaRPr lang="de-DE" sz="2000" b="1" i="0" u="none" strike="noStrike" baseline="0">
            <a:solidFill>
              <a:srgbClr val="000000"/>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342900</xdr:colOff>
      <xdr:row>37</xdr:row>
      <xdr:rowOff>104775</xdr:rowOff>
    </xdr:to>
    <xdr:graphicFrame macro="">
      <xdr:nvGraphicFramePr>
        <xdr:cNvPr id="614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0.46761</cdr:x>
      <cdr:y>0.6767</cdr:y>
    </cdr:from>
    <cdr:to>
      <cdr:x>0.50989</cdr:x>
      <cdr:y>0.7461</cdr:y>
    </cdr:to>
    <cdr:sp macro="" textlink="">
      <cdr:nvSpPr>
        <cdr:cNvPr id="62465" name="Text Box 1"/>
        <cdr:cNvSpPr txBox="1">
          <a:spLocks xmlns:a="http://schemas.openxmlformats.org/drawingml/2006/main" noChangeArrowheads="1"/>
        </cdr:cNvSpPr>
      </cdr:nvSpPr>
      <cdr:spPr bwMode="auto">
        <a:xfrm xmlns:a="http://schemas.openxmlformats.org/drawingml/2006/main">
          <a:off x="4087455" y="4134782"/>
          <a:ext cx="369324" cy="42372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41148" rIns="45720" bIns="41148" anchor="ctr" upright="1"/>
        <a:lstStyle xmlns:a="http://schemas.openxmlformats.org/drawingml/2006/main"/>
        <a:p xmlns:a="http://schemas.openxmlformats.org/drawingml/2006/main">
          <a:pPr algn="ctr" rtl="0">
            <a:defRPr sz="1000"/>
          </a:pPr>
          <a:r>
            <a:rPr lang="de-DE" sz="2000" b="1" i="0" u="none" strike="noStrike" baseline="0">
              <a:solidFill>
                <a:srgbClr val="FFFFFF"/>
              </a:solidFill>
              <a:latin typeface="Arial"/>
              <a:cs typeface="Arial"/>
            </a:rPr>
            <a:t>1</a:t>
          </a:r>
          <a:endParaRPr lang="de-DE" sz="2000" b="1" i="0" u="none" strike="noStrike" baseline="0">
            <a:solidFill>
              <a:srgbClr val="000000"/>
            </a:solidFill>
            <a:latin typeface="Arial"/>
            <a:cs typeface="Arial"/>
          </a:endParaRPr>
        </a:p>
        <a:p xmlns:a="http://schemas.openxmlformats.org/drawingml/2006/main">
          <a:pPr algn="ctr" rtl="0">
            <a:defRPr sz="1000"/>
          </a:pPr>
          <a:endParaRPr lang="de-DE" sz="2000" b="1" i="0" u="none" strike="noStrike" baseline="0">
            <a:solidFill>
              <a:srgbClr val="000000"/>
            </a:solidFill>
            <a:latin typeface="Arial"/>
            <a:cs typeface="Arial"/>
          </a:endParaRPr>
        </a:p>
      </cdr:txBody>
    </cdr:sp>
  </cdr:relSizeAnchor>
  <cdr:relSizeAnchor xmlns:cdr="http://schemas.openxmlformats.org/drawingml/2006/chartDrawing">
    <cdr:from>
      <cdr:x>0.66988</cdr:x>
      <cdr:y>0.61985</cdr:y>
    </cdr:from>
    <cdr:to>
      <cdr:x>0.7129</cdr:x>
      <cdr:y>0.68974</cdr:y>
    </cdr:to>
    <cdr:sp macro="" textlink="">
      <cdr:nvSpPr>
        <cdr:cNvPr id="62466" name="Text Box 2"/>
        <cdr:cNvSpPr txBox="1">
          <a:spLocks xmlns:a="http://schemas.openxmlformats.org/drawingml/2006/main" noChangeArrowheads="1"/>
        </cdr:cNvSpPr>
      </cdr:nvSpPr>
      <cdr:spPr bwMode="auto">
        <a:xfrm xmlns:a="http://schemas.openxmlformats.org/drawingml/2006/main">
          <a:off x="5854166" y="3787688"/>
          <a:ext cx="375804" cy="42673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41148" rIns="45720" bIns="41148" anchor="ctr" upright="1"/>
        <a:lstStyle xmlns:a="http://schemas.openxmlformats.org/drawingml/2006/main"/>
        <a:p xmlns:a="http://schemas.openxmlformats.org/drawingml/2006/main">
          <a:pPr algn="ctr" rtl="0">
            <a:defRPr sz="1000"/>
          </a:pPr>
          <a:r>
            <a:rPr lang="de-DE" sz="2000" b="1" i="0" u="none" strike="noStrike" baseline="0">
              <a:solidFill>
                <a:srgbClr val="FFFFFF"/>
              </a:solidFill>
              <a:latin typeface="Arial"/>
              <a:cs typeface="Arial"/>
            </a:rPr>
            <a:t>0</a:t>
          </a:r>
          <a:endParaRPr lang="de-DE" sz="2000" b="1" i="0" u="none" strike="noStrike" baseline="0">
            <a:solidFill>
              <a:srgbClr val="000000"/>
            </a:solidFill>
            <a:latin typeface="Arial"/>
            <a:cs typeface="Arial"/>
          </a:endParaRPr>
        </a:p>
        <a:p xmlns:a="http://schemas.openxmlformats.org/drawingml/2006/main">
          <a:pPr algn="ctr" rtl="0">
            <a:defRPr sz="1000"/>
          </a:pPr>
          <a:endParaRPr lang="de-DE" sz="2000" b="1" i="0" u="none" strike="noStrike" baseline="0">
            <a:solidFill>
              <a:srgbClr val="000000"/>
            </a:solidFill>
            <a:latin typeface="Arial"/>
            <a:cs typeface="Arial"/>
          </a:endParaRPr>
        </a:p>
      </cdr:txBody>
    </cdr:sp>
  </cdr:relSizeAnchor>
  <cdr:relSizeAnchor xmlns:cdr="http://schemas.openxmlformats.org/drawingml/2006/chartDrawing">
    <cdr:from>
      <cdr:x>0.26905</cdr:x>
      <cdr:y>0.6767</cdr:y>
    </cdr:from>
    <cdr:to>
      <cdr:x>0.30985</cdr:x>
      <cdr:y>0.73699</cdr:y>
    </cdr:to>
    <cdr:sp macro="" textlink="">
      <cdr:nvSpPr>
        <cdr:cNvPr id="62467" name="Text Box 3"/>
        <cdr:cNvSpPr txBox="1">
          <a:spLocks xmlns:a="http://schemas.openxmlformats.org/drawingml/2006/main" noChangeArrowheads="1"/>
        </cdr:cNvSpPr>
      </cdr:nvSpPr>
      <cdr:spPr bwMode="auto">
        <a:xfrm xmlns:a="http://schemas.openxmlformats.org/drawingml/2006/main">
          <a:off x="2353140" y="4134782"/>
          <a:ext cx="356366" cy="36812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45720" tIns="41148" rIns="0" bIns="0" anchor="t" upright="1"/>
        <a:lstStyle xmlns:a="http://schemas.openxmlformats.org/drawingml/2006/main"/>
        <a:p xmlns:a="http://schemas.openxmlformats.org/drawingml/2006/main">
          <a:pPr algn="l" rtl="0">
            <a:defRPr sz="1000"/>
          </a:pPr>
          <a:r>
            <a:rPr lang="de-DE" sz="2000" b="1" i="0" u="none" strike="noStrike" baseline="0">
              <a:solidFill>
                <a:srgbClr val="FFFFFF"/>
              </a:solidFill>
              <a:latin typeface="Arial"/>
              <a:cs typeface="Arial"/>
            </a:rPr>
            <a:t>2</a:t>
          </a:r>
        </a:p>
      </cdr:txBody>
    </cdr:sp>
  </cdr:relSizeAnchor>
  <cdr:relSizeAnchor xmlns:cdr="http://schemas.openxmlformats.org/drawingml/2006/chartDrawing">
    <cdr:from>
      <cdr:x>0.21564</cdr:x>
      <cdr:y>0.69024</cdr:y>
    </cdr:from>
    <cdr:to>
      <cdr:x>0.26212</cdr:x>
      <cdr:y>0.74659</cdr:y>
    </cdr:to>
    <cdr:sp macro="" textlink="">
      <cdr:nvSpPr>
        <cdr:cNvPr id="62468" name="Text Box 4"/>
        <cdr:cNvSpPr txBox="1">
          <a:spLocks xmlns:a="http://schemas.openxmlformats.org/drawingml/2006/main" noChangeArrowheads="1"/>
        </cdr:cNvSpPr>
      </cdr:nvSpPr>
      <cdr:spPr bwMode="auto">
        <a:xfrm xmlns:a="http://schemas.openxmlformats.org/drawingml/2006/main">
          <a:off x="1886625" y="4217423"/>
          <a:ext cx="406041" cy="34408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45720" tIns="41148" rIns="0" bIns="0" anchor="t" upright="1"/>
        <a:lstStyle xmlns:a="http://schemas.openxmlformats.org/drawingml/2006/main"/>
        <a:p xmlns:a="http://schemas.openxmlformats.org/drawingml/2006/main">
          <a:pPr algn="l" rtl="0">
            <a:defRPr sz="1000"/>
          </a:pPr>
          <a:r>
            <a:rPr lang="de-DE" sz="2000" b="1" i="0" u="none" strike="noStrike" baseline="0">
              <a:solidFill>
                <a:srgbClr val="FFFFFF"/>
              </a:solidFill>
              <a:latin typeface="Arial"/>
              <a:cs typeface="Arial"/>
            </a:rPr>
            <a:t>2</a:t>
          </a:r>
        </a:p>
      </cdr:txBody>
    </cdr:sp>
  </cdr:relSizeAnchor>
</c:userShapes>
</file>

<file path=xl/drawings/drawing2.xml><?xml version="1.0" encoding="utf-8"?>
<c:userShapes xmlns:c="http://schemas.openxmlformats.org/drawingml/2006/chart">
  <cdr:relSizeAnchor xmlns:cdr="http://schemas.openxmlformats.org/drawingml/2006/chartDrawing">
    <cdr:from>
      <cdr:x>0.58582</cdr:x>
      <cdr:y>0.75646</cdr:y>
    </cdr:from>
    <cdr:to>
      <cdr:x>0.63305</cdr:x>
      <cdr:y>0.82721</cdr:y>
    </cdr:to>
    <cdr:sp macro="" textlink="">
      <cdr:nvSpPr>
        <cdr:cNvPr id="52225" name="Text Box 1"/>
        <cdr:cNvSpPr txBox="1">
          <a:spLocks xmlns:a="http://schemas.openxmlformats.org/drawingml/2006/main" noChangeArrowheads="1"/>
        </cdr:cNvSpPr>
      </cdr:nvSpPr>
      <cdr:spPr bwMode="auto">
        <a:xfrm xmlns:a="http://schemas.openxmlformats.org/drawingml/2006/main">
          <a:off x="5186901" y="4146217"/>
          <a:ext cx="417979" cy="38747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41148" rIns="45720" bIns="41148" anchor="ctr" upright="1"/>
        <a:lstStyle xmlns:a="http://schemas.openxmlformats.org/drawingml/2006/main"/>
        <a:p xmlns:a="http://schemas.openxmlformats.org/drawingml/2006/main">
          <a:pPr algn="ctr" rtl="0">
            <a:defRPr sz="1000"/>
          </a:pPr>
          <a:r>
            <a:rPr lang="de-DE" sz="2000" b="1" i="0" u="none" strike="noStrike" baseline="0">
              <a:solidFill>
                <a:srgbClr val="FFFFFF"/>
              </a:solidFill>
              <a:latin typeface="Arial"/>
              <a:cs typeface="Arial"/>
            </a:rPr>
            <a:t>5</a:t>
          </a:r>
        </a:p>
      </cdr:txBody>
    </cdr:sp>
  </cdr:relSizeAnchor>
  <cdr:relSizeAnchor xmlns:cdr="http://schemas.openxmlformats.org/drawingml/2006/chartDrawing">
    <cdr:from>
      <cdr:x>0.477</cdr:x>
      <cdr:y>0.78004</cdr:y>
    </cdr:from>
    <cdr:to>
      <cdr:x>0.51781</cdr:x>
      <cdr:y>0.85767</cdr:y>
    </cdr:to>
    <cdr:sp macro="" textlink="">
      <cdr:nvSpPr>
        <cdr:cNvPr id="52227" name="Text Box 3"/>
        <cdr:cNvSpPr txBox="1">
          <a:spLocks xmlns:a="http://schemas.openxmlformats.org/drawingml/2006/main" noChangeArrowheads="1"/>
        </cdr:cNvSpPr>
      </cdr:nvSpPr>
      <cdr:spPr bwMode="auto">
        <a:xfrm xmlns:a="http://schemas.openxmlformats.org/drawingml/2006/main">
          <a:off x="4224019" y="4275376"/>
          <a:ext cx="361081" cy="42514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41148" rIns="45720" bIns="41148" anchor="ctr" upright="1"/>
        <a:lstStyle xmlns:a="http://schemas.openxmlformats.org/drawingml/2006/main"/>
        <a:p xmlns:a="http://schemas.openxmlformats.org/drawingml/2006/main">
          <a:pPr algn="ctr" rtl="0">
            <a:defRPr sz="1000"/>
          </a:pPr>
          <a:r>
            <a:rPr lang="de-DE" sz="2000" b="1" i="0" u="none" strike="noStrike" baseline="0">
              <a:solidFill>
                <a:srgbClr val="FFFFFF"/>
              </a:solidFill>
              <a:latin typeface="Arial"/>
              <a:cs typeface="Arial"/>
            </a:rPr>
            <a:t>4</a:t>
          </a:r>
          <a:endParaRPr lang="de-DE" sz="2000" b="1" i="0" u="none" strike="noStrike" baseline="0">
            <a:solidFill>
              <a:srgbClr val="000000"/>
            </a:solidFill>
            <a:latin typeface="Arial"/>
            <a:cs typeface="Arial"/>
          </a:endParaRPr>
        </a:p>
        <a:p xmlns:a="http://schemas.openxmlformats.org/drawingml/2006/main">
          <a:pPr algn="ctr" rtl="0">
            <a:defRPr sz="1000"/>
          </a:pPr>
          <a:r>
            <a:rPr lang="de-DE" sz="2000" b="1" i="0" u="none" strike="noStrike" baseline="0">
              <a:solidFill>
                <a:srgbClr val="000000"/>
              </a:solidFill>
              <a:latin typeface="Arial"/>
              <a:cs typeface="Arial"/>
            </a:rPr>
            <a:t>4</a:t>
          </a:r>
        </a:p>
      </cdr:txBody>
    </cdr:sp>
  </cdr:relSizeAnchor>
  <cdr:relSizeAnchor xmlns:cdr="http://schemas.openxmlformats.org/drawingml/2006/chartDrawing">
    <cdr:from>
      <cdr:x>0.38797</cdr:x>
      <cdr:y>0.78004</cdr:y>
    </cdr:from>
    <cdr:to>
      <cdr:x>0.42828</cdr:x>
      <cdr:y>0.85718</cdr:y>
    </cdr:to>
    <cdr:sp macro="" textlink="">
      <cdr:nvSpPr>
        <cdr:cNvPr id="52230" name="Text Box 6"/>
        <cdr:cNvSpPr txBox="1">
          <a:spLocks xmlns:a="http://schemas.openxmlformats.org/drawingml/2006/main" noChangeArrowheads="1"/>
        </cdr:cNvSpPr>
      </cdr:nvSpPr>
      <cdr:spPr bwMode="auto">
        <a:xfrm xmlns:a="http://schemas.openxmlformats.org/drawingml/2006/main">
          <a:off x="3436206" y="4275376"/>
          <a:ext cx="356705" cy="42245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41148" rIns="45720" bIns="41148" anchor="ctr" upright="1"/>
        <a:lstStyle xmlns:a="http://schemas.openxmlformats.org/drawingml/2006/main"/>
        <a:p xmlns:a="http://schemas.openxmlformats.org/drawingml/2006/main">
          <a:pPr algn="ctr" rtl="0">
            <a:defRPr sz="1000"/>
          </a:pPr>
          <a:r>
            <a:rPr lang="de-DE" sz="2000" b="1" i="0" u="none" strike="noStrike" baseline="0">
              <a:solidFill>
                <a:srgbClr val="FFFFFF"/>
              </a:solidFill>
              <a:latin typeface="Arial"/>
              <a:cs typeface="Arial"/>
            </a:rPr>
            <a:t>4</a:t>
          </a:r>
          <a:endParaRPr lang="de-DE" sz="2000" b="1" i="0" u="none" strike="noStrike" baseline="0">
            <a:solidFill>
              <a:srgbClr val="000000"/>
            </a:solidFill>
            <a:latin typeface="Arial"/>
            <a:cs typeface="Arial"/>
          </a:endParaRPr>
        </a:p>
        <a:p xmlns:a="http://schemas.openxmlformats.org/drawingml/2006/main">
          <a:pPr algn="ctr" rtl="0">
            <a:defRPr sz="1000"/>
          </a:pPr>
          <a:r>
            <a:rPr lang="de-DE" sz="2000" b="1" i="0" u="none" strike="noStrike" baseline="0">
              <a:solidFill>
                <a:srgbClr val="000000"/>
              </a:solidFill>
              <a:latin typeface="Arial"/>
              <a:cs typeface="Arial"/>
            </a:rPr>
            <a:t>4</a:t>
          </a:r>
        </a:p>
      </cdr:txBody>
    </cdr:sp>
  </cdr:relSizeAnchor>
  <cdr:relSizeAnchor xmlns:cdr="http://schemas.openxmlformats.org/drawingml/2006/chartDrawing">
    <cdr:from>
      <cdr:x>0.30265</cdr:x>
      <cdr:y>0.78004</cdr:y>
    </cdr:from>
    <cdr:to>
      <cdr:x>0.34345</cdr:x>
      <cdr:y>0.84539</cdr:y>
    </cdr:to>
    <cdr:sp macro="" textlink="">
      <cdr:nvSpPr>
        <cdr:cNvPr id="52231" name="Text Box 7"/>
        <cdr:cNvSpPr txBox="1">
          <a:spLocks xmlns:a="http://schemas.openxmlformats.org/drawingml/2006/main" noChangeArrowheads="1"/>
        </cdr:cNvSpPr>
      </cdr:nvSpPr>
      <cdr:spPr bwMode="auto">
        <a:xfrm xmlns:a="http://schemas.openxmlformats.org/drawingml/2006/main">
          <a:off x="2681219" y="4275376"/>
          <a:ext cx="361081" cy="35787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41148" rIns="45720" bIns="41148" anchor="ctr" upright="1"/>
        <a:lstStyle xmlns:a="http://schemas.openxmlformats.org/drawingml/2006/main"/>
        <a:p xmlns:a="http://schemas.openxmlformats.org/drawingml/2006/main">
          <a:pPr algn="ctr" rtl="0">
            <a:defRPr sz="1000"/>
          </a:pPr>
          <a:r>
            <a:rPr lang="de-DE" sz="2000" b="1" i="0" u="none" strike="noStrike" baseline="0">
              <a:solidFill>
                <a:srgbClr val="FFFFFF"/>
              </a:solidFill>
              <a:latin typeface="Arial"/>
              <a:cs typeface="Arial"/>
            </a:rPr>
            <a:t>4</a:t>
          </a:r>
        </a:p>
        <a:p xmlns:a="http://schemas.openxmlformats.org/drawingml/2006/main">
          <a:pPr algn="ctr" rtl="0">
            <a:defRPr sz="1000"/>
          </a:pPr>
          <a:r>
            <a:rPr lang="de-DE" sz="2000" b="1" i="0" u="none" strike="noStrike" baseline="0">
              <a:solidFill>
                <a:srgbClr val="FFFFFF"/>
              </a:solidFill>
              <a:latin typeface="Arial"/>
              <a:cs typeface="Arial"/>
            </a:rPr>
            <a:t>4</a:t>
          </a:r>
        </a:p>
      </cdr:txBody>
    </cdr:sp>
  </cdr:relSizeAnchor>
  <cdr:relSizeAnchor xmlns:cdr="http://schemas.openxmlformats.org/drawingml/2006/chartDrawing">
    <cdr:from>
      <cdr:x>0.20298</cdr:x>
      <cdr:y>0.76285</cdr:y>
    </cdr:from>
    <cdr:to>
      <cdr:x>0.24404</cdr:x>
      <cdr:y>0.82819</cdr:y>
    </cdr:to>
    <cdr:sp macro="" textlink="">
      <cdr:nvSpPr>
        <cdr:cNvPr id="52232" name="Text Box 8"/>
        <cdr:cNvSpPr txBox="1">
          <a:spLocks xmlns:a="http://schemas.openxmlformats.org/drawingml/2006/main" noChangeArrowheads="1"/>
        </cdr:cNvSpPr>
      </cdr:nvSpPr>
      <cdr:spPr bwMode="auto">
        <a:xfrm xmlns:a="http://schemas.openxmlformats.org/drawingml/2006/main">
          <a:off x="1799307" y="4181197"/>
          <a:ext cx="363269" cy="35787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41148" rIns="45720" bIns="41148" anchor="ctr" upright="1"/>
        <a:lstStyle xmlns:a="http://schemas.openxmlformats.org/drawingml/2006/main"/>
        <a:p xmlns:a="http://schemas.openxmlformats.org/drawingml/2006/main">
          <a:pPr algn="ctr" rtl="0">
            <a:defRPr sz="1000"/>
          </a:pPr>
          <a:r>
            <a:rPr lang="de-DE" sz="2000" b="1" i="0" u="none" strike="noStrike" baseline="0">
              <a:solidFill>
                <a:srgbClr val="FFFFFF"/>
              </a:solidFill>
              <a:latin typeface="Arial"/>
              <a:cs typeface="Arial"/>
            </a:rPr>
            <a:t>4</a:t>
          </a:r>
          <a:endParaRPr lang="de-DE" sz="2000" b="1" i="0" u="none" strike="noStrike" baseline="0">
            <a:solidFill>
              <a:srgbClr val="000000"/>
            </a:solidFill>
            <a:latin typeface="Arial"/>
            <a:cs typeface="Arial"/>
          </a:endParaRPr>
        </a:p>
        <a:p xmlns:a="http://schemas.openxmlformats.org/drawingml/2006/main">
          <a:pPr algn="ctr" rtl="0">
            <a:defRPr sz="1000"/>
          </a:pPr>
          <a:r>
            <a:rPr lang="de-DE" sz="2000" b="1" i="0" u="none" strike="noStrike" baseline="0">
              <a:solidFill>
                <a:srgbClr val="000000"/>
              </a:solidFill>
              <a:latin typeface="Arial"/>
              <a:cs typeface="Arial"/>
            </a:rPr>
            <a:t>4</a:t>
          </a:r>
        </a:p>
      </cdr:txBody>
    </cdr:sp>
  </cdr:relSizeAnchor>
  <cdr:relSizeAnchor xmlns:cdr="http://schemas.openxmlformats.org/drawingml/2006/chartDrawing">
    <cdr:from>
      <cdr:x>0.11395</cdr:x>
      <cdr:y>0.71519</cdr:y>
    </cdr:from>
    <cdr:to>
      <cdr:x>0.155</cdr:x>
      <cdr:y>0.78053</cdr:y>
    </cdr:to>
    <cdr:sp macro="" textlink="">
      <cdr:nvSpPr>
        <cdr:cNvPr id="52233" name="Text Box 9"/>
        <cdr:cNvSpPr txBox="1">
          <a:spLocks xmlns:a="http://schemas.openxmlformats.org/drawingml/2006/main" noChangeArrowheads="1"/>
        </cdr:cNvSpPr>
      </cdr:nvSpPr>
      <cdr:spPr bwMode="auto">
        <a:xfrm xmlns:a="http://schemas.openxmlformats.org/drawingml/2006/main">
          <a:off x="1011494" y="3920188"/>
          <a:ext cx="363269" cy="35787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41148" rIns="45720" bIns="41148" anchor="ctr" upright="1"/>
        <a:lstStyle xmlns:a="http://schemas.openxmlformats.org/drawingml/2006/main"/>
        <a:p xmlns:a="http://schemas.openxmlformats.org/drawingml/2006/main">
          <a:pPr algn="ctr" rtl="0">
            <a:defRPr sz="1000"/>
          </a:pPr>
          <a:r>
            <a:rPr lang="de-DE" sz="2000" b="1" i="0" u="none" strike="noStrike" baseline="0">
              <a:solidFill>
                <a:srgbClr val="FFFFFF"/>
              </a:solidFill>
              <a:latin typeface="Arial"/>
              <a:cs typeface="Arial"/>
            </a:rPr>
            <a:t>4</a:t>
          </a:r>
          <a:endParaRPr lang="de-DE" sz="2000" b="1" i="0" u="none" strike="noStrike" baseline="0">
            <a:solidFill>
              <a:srgbClr val="000000"/>
            </a:solidFill>
            <a:latin typeface="Arial"/>
            <a:cs typeface="Arial"/>
          </a:endParaRPr>
        </a:p>
        <a:p xmlns:a="http://schemas.openxmlformats.org/drawingml/2006/main">
          <a:pPr algn="ctr" rtl="0">
            <a:defRPr sz="1000"/>
          </a:pPr>
          <a:r>
            <a:rPr lang="de-DE" sz="2000" b="1" i="0" u="none" strike="noStrike" baseline="0">
              <a:solidFill>
                <a:srgbClr val="000000"/>
              </a:solidFill>
              <a:latin typeface="Arial"/>
              <a:cs typeface="Arial"/>
            </a:rPr>
            <a:t>4</a:t>
          </a:r>
        </a:p>
      </cdr:txBody>
    </cdr:sp>
  </cdr:relSizeAnchor>
</c:userShapes>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457200</xdr:colOff>
      <xdr:row>35</xdr:row>
      <xdr:rowOff>47625</xdr:rowOff>
    </xdr:to>
    <xdr:graphicFrame macro="">
      <xdr:nvGraphicFramePr>
        <xdr:cNvPr id="266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95250</xdr:colOff>
      <xdr:row>30</xdr:row>
      <xdr:rowOff>57150</xdr:rowOff>
    </xdr:to>
    <xdr:graphicFrame macro="">
      <xdr:nvGraphicFramePr>
        <xdr:cNvPr id="2765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19050</xdr:colOff>
      <xdr:row>37</xdr:row>
      <xdr:rowOff>0</xdr:rowOff>
    </xdr:to>
    <xdr:graphicFrame macro="">
      <xdr:nvGraphicFramePr>
        <xdr:cNvPr id="2867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57150</xdr:colOff>
      <xdr:row>36</xdr:row>
      <xdr:rowOff>114300</xdr:rowOff>
    </xdr:to>
    <xdr:graphicFrame macro="">
      <xdr:nvGraphicFramePr>
        <xdr:cNvPr id="2969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714375</xdr:colOff>
      <xdr:row>43</xdr:row>
      <xdr:rowOff>133350</xdr:rowOff>
    </xdr:to>
    <xdr:graphicFrame macro="">
      <xdr:nvGraphicFramePr>
        <xdr:cNvPr id="8499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0.59631</cdr:x>
      <cdr:y>0.76391</cdr:y>
    </cdr:from>
    <cdr:to>
      <cdr:x>0.64682</cdr:x>
      <cdr:y>0.82804</cdr:y>
    </cdr:to>
    <cdr:sp macro="" textlink="">
      <cdr:nvSpPr>
        <cdr:cNvPr id="87041" name="Text Box 1"/>
        <cdr:cNvSpPr txBox="1">
          <a:spLocks xmlns:a="http://schemas.openxmlformats.org/drawingml/2006/main" noChangeArrowheads="1"/>
        </cdr:cNvSpPr>
      </cdr:nvSpPr>
      <cdr:spPr bwMode="auto">
        <a:xfrm xmlns:a="http://schemas.openxmlformats.org/drawingml/2006/main">
          <a:off x="5887515" y="5431282"/>
          <a:ext cx="498405" cy="45567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54864" tIns="41148" rIns="54864" bIns="41148" anchor="ctr" upright="1"/>
        <a:lstStyle xmlns:a="http://schemas.openxmlformats.org/drawingml/2006/main"/>
        <a:p xmlns:a="http://schemas.openxmlformats.org/drawingml/2006/main">
          <a:pPr algn="ctr" rtl="0">
            <a:defRPr sz="1000"/>
          </a:pPr>
          <a:r>
            <a:rPr lang="de-DE" sz="2225" b="1" i="0" u="none" strike="noStrike" baseline="0">
              <a:solidFill>
                <a:srgbClr val="FFFFFF"/>
              </a:solidFill>
              <a:latin typeface="Arial"/>
              <a:cs typeface="Arial"/>
            </a:rPr>
            <a:t>5</a:t>
          </a:r>
        </a:p>
      </cdr:txBody>
    </cdr:sp>
  </cdr:relSizeAnchor>
  <cdr:relSizeAnchor xmlns:cdr="http://schemas.openxmlformats.org/drawingml/2006/chartDrawing">
    <cdr:from>
      <cdr:x>0.52005</cdr:x>
      <cdr:y>0.77649</cdr:y>
    </cdr:from>
    <cdr:to>
      <cdr:x>0.56536</cdr:x>
      <cdr:y>0.84679</cdr:y>
    </cdr:to>
    <cdr:sp macro="" textlink="">
      <cdr:nvSpPr>
        <cdr:cNvPr id="87042" name="Text Box 2"/>
        <cdr:cNvSpPr txBox="1">
          <a:spLocks xmlns:a="http://schemas.openxmlformats.org/drawingml/2006/main" noChangeArrowheads="1"/>
        </cdr:cNvSpPr>
      </cdr:nvSpPr>
      <cdr:spPr bwMode="auto">
        <a:xfrm xmlns:a="http://schemas.openxmlformats.org/drawingml/2006/main">
          <a:off x="5135021" y="5520665"/>
          <a:ext cx="447099" cy="49949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54864" tIns="41148" rIns="54864" bIns="41148" anchor="ctr" upright="1"/>
        <a:lstStyle xmlns:a="http://schemas.openxmlformats.org/drawingml/2006/main"/>
        <a:p xmlns:a="http://schemas.openxmlformats.org/drawingml/2006/main">
          <a:pPr algn="ctr" rtl="0">
            <a:defRPr sz="1000"/>
          </a:pPr>
          <a:r>
            <a:rPr lang="de-DE" sz="2225" b="1" i="0" u="none" strike="noStrike" baseline="0">
              <a:solidFill>
                <a:srgbClr val="FFFFFF"/>
              </a:solidFill>
              <a:latin typeface="Arial"/>
              <a:cs typeface="Arial"/>
            </a:rPr>
            <a:t>4</a:t>
          </a:r>
        </a:p>
      </cdr:txBody>
    </cdr:sp>
  </cdr:relSizeAnchor>
  <cdr:relSizeAnchor xmlns:cdr="http://schemas.openxmlformats.org/drawingml/2006/chartDrawing">
    <cdr:from>
      <cdr:x>0.43761</cdr:x>
      <cdr:y>0.78784</cdr:y>
    </cdr:from>
    <cdr:to>
      <cdr:x>0.47896</cdr:x>
      <cdr:y>0.85764</cdr:y>
    </cdr:to>
    <cdr:sp macro="" textlink="">
      <cdr:nvSpPr>
        <cdr:cNvPr id="87043" name="Text Box 3"/>
        <cdr:cNvSpPr txBox="1">
          <a:spLocks xmlns:a="http://schemas.openxmlformats.org/drawingml/2006/main" noChangeArrowheads="1"/>
        </cdr:cNvSpPr>
      </cdr:nvSpPr>
      <cdr:spPr bwMode="auto">
        <a:xfrm xmlns:a="http://schemas.openxmlformats.org/drawingml/2006/main">
          <a:off x="4321448" y="5601284"/>
          <a:ext cx="408008" cy="49598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54864" tIns="41148" rIns="54864" bIns="41148" anchor="ctr" upright="1"/>
        <a:lstStyle xmlns:a="http://schemas.openxmlformats.org/drawingml/2006/main"/>
        <a:p xmlns:a="http://schemas.openxmlformats.org/drawingml/2006/main">
          <a:pPr algn="ctr" rtl="0">
            <a:defRPr sz="1000"/>
          </a:pPr>
          <a:r>
            <a:rPr lang="de-DE" sz="2225" b="1" i="0" u="none" strike="noStrike" baseline="0">
              <a:solidFill>
                <a:srgbClr val="FFFFFF"/>
              </a:solidFill>
              <a:latin typeface="Arial"/>
              <a:cs typeface="Arial"/>
            </a:rPr>
            <a:t>4</a:t>
          </a:r>
          <a:endParaRPr lang="de-DE" sz="2225" b="1" i="0" u="none" strike="noStrike" baseline="0">
            <a:solidFill>
              <a:srgbClr val="000000"/>
            </a:solidFill>
            <a:latin typeface="Arial"/>
            <a:cs typeface="Arial"/>
          </a:endParaRPr>
        </a:p>
        <a:p xmlns:a="http://schemas.openxmlformats.org/drawingml/2006/main">
          <a:pPr algn="ctr" rtl="0">
            <a:defRPr sz="1000"/>
          </a:pPr>
          <a:endParaRPr lang="de-DE" sz="2225" b="1" i="0" u="none" strike="noStrike" baseline="0">
            <a:solidFill>
              <a:srgbClr val="000000"/>
            </a:solidFill>
            <a:latin typeface="Arial"/>
            <a:cs typeface="Arial"/>
          </a:endParaRPr>
        </a:p>
      </cdr:txBody>
    </cdr:sp>
  </cdr:relSizeAnchor>
  <cdr:relSizeAnchor xmlns:cdr="http://schemas.openxmlformats.org/drawingml/2006/chartDrawing">
    <cdr:from>
      <cdr:x>0.31505</cdr:x>
      <cdr:y>0.776</cdr:y>
    </cdr:from>
    <cdr:to>
      <cdr:x>0.35888</cdr:x>
      <cdr:y>0.83544</cdr:y>
    </cdr:to>
    <cdr:sp macro="" textlink="">
      <cdr:nvSpPr>
        <cdr:cNvPr id="87044" name="Text Box 4"/>
        <cdr:cNvSpPr txBox="1">
          <a:spLocks xmlns:a="http://schemas.openxmlformats.org/drawingml/2006/main" noChangeArrowheads="1"/>
        </cdr:cNvSpPr>
      </cdr:nvSpPr>
      <cdr:spPr bwMode="auto">
        <a:xfrm xmlns:a="http://schemas.openxmlformats.org/drawingml/2006/main">
          <a:off x="3112083" y="5517159"/>
          <a:ext cx="432439" cy="42237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54864" tIns="41148" rIns="54864" bIns="41148" anchor="ctr" upright="1"/>
        <a:lstStyle xmlns:a="http://schemas.openxmlformats.org/drawingml/2006/main"/>
        <a:p xmlns:a="http://schemas.openxmlformats.org/drawingml/2006/main">
          <a:pPr algn="ctr" rtl="0">
            <a:defRPr sz="1000"/>
          </a:pPr>
          <a:r>
            <a:rPr lang="de-DE" sz="2225" b="1" i="0" u="none" strike="noStrike" baseline="0">
              <a:solidFill>
                <a:srgbClr val="FFFFFF"/>
              </a:solidFill>
              <a:latin typeface="Arial"/>
              <a:cs typeface="Arial"/>
            </a:rPr>
            <a:t>4</a:t>
          </a:r>
        </a:p>
        <a:p xmlns:a="http://schemas.openxmlformats.org/drawingml/2006/main">
          <a:pPr algn="ctr" rtl="0">
            <a:defRPr sz="1000"/>
          </a:pPr>
          <a:r>
            <a:rPr lang="de-DE" sz="2225" b="1" i="0" u="none" strike="noStrike" baseline="0">
              <a:solidFill>
                <a:srgbClr val="FFFFFF"/>
              </a:solidFill>
              <a:latin typeface="Arial"/>
              <a:cs typeface="Arial"/>
            </a:rPr>
            <a:t>4</a:t>
          </a:r>
        </a:p>
      </cdr:txBody>
    </cdr:sp>
  </cdr:relSizeAnchor>
  <cdr:relSizeAnchor xmlns:cdr="http://schemas.openxmlformats.org/drawingml/2006/chartDrawing">
    <cdr:from>
      <cdr:x>0.23632</cdr:x>
      <cdr:y>0.776</cdr:y>
    </cdr:from>
    <cdr:to>
      <cdr:x>0.27915</cdr:x>
      <cdr:y>0.83544</cdr:y>
    </cdr:to>
    <cdr:sp macro="" textlink="">
      <cdr:nvSpPr>
        <cdr:cNvPr id="87045" name="Text Box 5"/>
        <cdr:cNvSpPr txBox="1">
          <a:spLocks xmlns:a="http://schemas.openxmlformats.org/drawingml/2006/main" noChangeArrowheads="1"/>
        </cdr:cNvSpPr>
      </cdr:nvSpPr>
      <cdr:spPr bwMode="auto">
        <a:xfrm xmlns:a="http://schemas.openxmlformats.org/drawingml/2006/main">
          <a:off x="2335157" y="5517159"/>
          <a:ext cx="422667" cy="42237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54864" tIns="41148" rIns="54864" bIns="41148" anchor="ctr" upright="1"/>
        <a:lstStyle xmlns:a="http://schemas.openxmlformats.org/drawingml/2006/main"/>
        <a:p xmlns:a="http://schemas.openxmlformats.org/drawingml/2006/main">
          <a:pPr algn="ctr" rtl="0">
            <a:defRPr sz="1000"/>
          </a:pPr>
          <a:r>
            <a:rPr lang="de-DE" sz="2225" b="1" i="0" u="none" strike="noStrike" baseline="0">
              <a:solidFill>
                <a:srgbClr val="FFFFFF"/>
              </a:solidFill>
              <a:latin typeface="Arial"/>
              <a:cs typeface="Arial"/>
            </a:rPr>
            <a:t>4</a:t>
          </a:r>
          <a:endParaRPr lang="de-DE" sz="2225" b="1" i="0" u="none" strike="noStrike" baseline="0">
            <a:solidFill>
              <a:srgbClr val="000000"/>
            </a:solidFill>
            <a:latin typeface="Arial"/>
            <a:cs typeface="Arial"/>
          </a:endParaRPr>
        </a:p>
        <a:p xmlns:a="http://schemas.openxmlformats.org/drawingml/2006/main">
          <a:pPr algn="ctr" rtl="0">
            <a:defRPr sz="1000"/>
          </a:pPr>
          <a:r>
            <a:rPr lang="de-DE" sz="2225" b="1" i="0" u="none" strike="noStrike" baseline="0">
              <a:solidFill>
                <a:srgbClr val="000000"/>
              </a:solidFill>
              <a:latin typeface="Arial"/>
              <a:cs typeface="Arial"/>
            </a:rPr>
            <a:t>4</a:t>
          </a:r>
        </a:p>
      </cdr:txBody>
    </cdr:sp>
  </cdr:relSizeAnchor>
  <cdr:relSizeAnchor xmlns:cdr="http://schemas.openxmlformats.org/drawingml/2006/chartDrawing">
    <cdr:from>
      <cdr:x>0.16675</cdr:x>
      <cdr:y>0.74369</cdr:y>
    </cdr:from>
    <cdr:to>
      <cdr:x>0.20958</cdr:x>
      <cdr:y>0.80264</cdr:y>
    </cdr:to>
    <cdr:sp macro="" textlink="">
      <cdr:nvSpPr>
        <cdr:cNvPr id="87046" name="Text Box 6"/>
        <cdr:cNvSpPr txBox="1">
          <a:spLocks xmlns:a="http://schemas.openxmlformats.org/drawingml/2006/main" noChangeArrowheads="1"/>
        </cdr:cNvSpPr>
      </cdr:nvSpPr>
      <cdr:spPr bwMode="auto">
        <a:xfrm xmlns:a="http://schemas.openxmlformats.org/drawingml/2006/main">
          <a:off x="1648628" y="5287569"/>
          <a:ext cx="422667" cy="41887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54864" tIns="41148" rIns="54864" bIns="41148" anchor="ctr" upright="1"/>
        <a:lstStyle xmlns:a="http://schemas.openxmlformats.org/drawingml/2006/main"/>
        <a:p xmlns:a="http://schemas.openxmlformats.org/drawingml/2006/main">
          <a:pPr algn="ctr" rtl="0">
            <a:defRPr sz="1000"/>
          </a:pPr>
          <a:r>
            <a:rPr lang="de-DE" sz="2225" b="1" i="0" u="none" strike="noStrike" baseline="0">
              <a:solidFill>
                <a:srgbClr val="FFFFFF"/>
              </a:solidFill>
              <a:latin typeface="Arial"/>
              <a:cs typeface="Arial"/>
            </a:rPr>
            <a:t>4</a:t>
          </a:r>
          <a:endParaRPr lang="de-DE" sz="2225" b="1" i="0" u="none" strike="noStrike" baseline="0">
            <a:solidFill>
              <a:srgbClr val="000000"/>
            </a:solidFill>
            <a:latin typeface="Arial"/>
            <a:cs typeface="Arial"/>
          </a:endParaRPr>
        </a:p>
        <a:p xmlns:a="http://schemas.openxmlformats.org/drawingml/2006/main">
          <a:pPr algn="ctr" rtl="0">
            <a:defRPr sz="1000"/>
          </a:pPr>
          <a:r>
            <a:rPr lang="de-DE" sz="2225" b="1" i="0" u="none" strike="noStrike" baseline="0">
              <a:solidFill>
                <a:srgbClr val="000000"/>
              </a:solidFill>
              <a:latin typeface="Arial"/>
              <a:cs typeface="Arial"/>
            </a:rPr>
            <a:t>4</a:t>
          </a: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714375</xdr:colOff>
      <xdr:row>46</xdr:row>
      <xdr:rowOff>123825</xdr:rowOff>
    </xdr:to>
    <xdr:graphicFrame macro="">
      <xdr:nvGraphicFramePr>
        <xdr:cNvPr id="8806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0.59532</cdr:x>
      <cdr:y>0.46791</cdr:y>
    </cdr:from>
    <cdr:to>
      <cdr:x>0.64236</cdr:x>
      <cdr:y>0.53851</cdr:y>
    </cdr:to>
    <cdr:sp macro="" textlink="">
      <cdr:nvSpPr>
        <cdr:cNvPr id="98305" name="Text Box 1"/>
        <cdr:cNvSpPr txBox="1">
          <a:spLocks xmlns:a="http://schemas.openxmlformats.org/drawingml/2006/main" noChangeArrowheads="1"/>
        </cdr:cNvSpPr>
      </cdr:nvSpPr>
      <cdr:spPr bwMode="auto">
        <a:xfrm xmlns:a="http://schemas.openxmlformats.org/drawingml/2006/main">
          <a:off x="5877743" y="3550809"/>
          <a:ext cx="464200" cy="53529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54864" tIns="41148" rIns="54864" bIns="41148" anchor="ctr" upright="1"/>
        <a:lstStyle xmlns:a="http://schemas.openxmlformats.org/drawingml/2006/main"/>
        <a:p xmlns:a="http://schemas.openxmlformats.org/drawingml/2006/main">
          <a:pPr algn="ctr" rtl="0">
            <a:defRPr sz="1000"/>
          </a:pPr>
          <a:r>
            <a:rPr lang="de-DE" sz="2375" b="1" i="0" u="none" strike="noStrike" baseline="0">
              <a:solidFill>
                <a:srgbClr val="FFFFFF"/>
              </a:solidFill>
              <a:latin typeface="Arial"/>
              <a:cs typeface="Arial"/>
            </a:rPr>
            <a:t>1</a:t>
          </a:r>
          <a:endParaRPr lang="de-DE" sz="2375" b="1" i="0" u="none" strike="noStrike" baseline="0">
            <a:solidFill>
              <a:srgbClr val="000000"/>
            </a:solidFill>
            <a:latin typeface="Arial"/>
            <a:cs typeface="Arial"/>
          </a:endParaRPr>
        </a:p>
        <a:p xmlns:a="http://schemas.openxmlformats.org/drawingml/2006/main">
          <a:pPr algn="ctr" rtl="0">
            <a:defRPr sz="1000"/>
          </a:pPr>
          <a:endParaRPr lang="de-DE" sz="2375" b="1" i="0" u="none" strike="noStrike" baseline="0">
            <a:solidFill>
              <a:srgbClr val="000000"/>
            </a:solidFill>
            <a:latin typeface="Arial"/>
            <a:cs typeface="Arial"/>
          </a:endParaRPr>
        </a:p>
      </cdr:txBody>
    </cdr:sp>
  </cdr:relSizeAnchor>
  <cdr:relSizeAnchor xmlns:cdr="http://schemas.openxmlformats.org/drawingml/2006/chartDrawing">
    <cdr:from>
      <cdr:x>0.84885</cdr:x>
      <cdr:y>0.40644</cdr:y>
    </cdr:from>
    <cdr:to>
      <cdr:x>0.89589</cdr:x>
      <cdr:y>0.47704</cdr:y>
    </cdr:to>
    <cdr:sp macro="" textlink="">
      <cdr:nvSpPr>
        <cdr:cNvPr id="98306" name="Text Box 2"/>
        <cdr:cNvSpPr txBox="1">
          <a:spLocks xmlns:a="http://schemas.openxmlformats.org/drawingml/2006/main" noChangeArrowheads="1"/>
        </cdr:cNvSpPr>
      </cdr:nvSpPr>
      <cdr:spPr bwMode="auto">
        <a:xfrm xmlns:a="http://schemas.openxmlformats.org/drawingml/2006/main">
          <a:off x="8379541" y="3084765"/>
          <a:ext cx="464201" cy="53529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54864" tIns="41148" rIns="54864" bIns="41148" anchor="ctr" upright="1"/>
        <a:lstStyle xmlns:a="http://schemas.openxmlformats.org/drawingml/2006/main"/>
        <a:p xmlns:a="http://schemas.openxmlformats.org/drawingml/2006/main">
          <a:pPr algn="ctr" rtl="0">
            <a:defRPr sz="1000"/>
          </a:pPr>
          <a:r>
            <a:rPr lang="de-DE" sz="2375" b="1" i="0" u="none" strike="noStrike" baseline="0">
              <a:solidFill>
                <a:srgbClr val="FFFFFF"/>
              </a:solidFill>
              <a:latin typeface="Arial"/>
              <a:cs typeface="Arial"/>
            </a:rPr>
            <a:t>3</a:t>
          </a:r>
          <a:endParaRPr lang="de-DE" sz="2375" b="1" i="0" u="none" strike="noStrike" baseline="0">
            <a:solidFill>
              <a:srgbClr val="000000"/>
            </a:solidFill>
            <a:latin typeface="Arial"/>
            <a:cs typeface="Arial"/>
          </a:endParaRPr>
        </a:p>
        <a:p xmlns:a="http://schemas.openxmlformats.org/drawingml/2006/main">
          <a:pPr algn="ctr" rtl="0">
            <a:defRPr sz="1000"/>
          </a:pPr>
          <a:endParaRPr lang="de-DE" sz="2375" b="1" i="0" u="none" strike="noStrike" baseline="0">
            <a:solidFill>
              <a:srgbClr val="000000"/>
            </a:solidFill>
            <a:latin typeface="Arial"/>
            <a:cs typeface="Arial"/>
          </a:endParaRPr>
        </a:p>
      </cdr:txBody>
    </cdr:sp>
  </cdr:relSizeAnchor>
  <cdr:relSizeAnchor xmlns:cdr="http://schemas.openxmlformats.org/drawingml/2006/chartDrawing">
    <cdr:from>
      <cdr:x>0.22815</cdr:x>
      <cdr:y>0.42866</cdr:y>
    </cdr:from>
    <cdr:to>
      <cdr:x>0.27519</cdr:x>
      <cdr:y>0.49877</cdr:y>
    </cdr:to>
    <cdr:sp macro="" textlink="">
      <cdr:nvSpPr>
        <cdr:cNvPr id="98307" name="Text Box 3"/>
        <cdr:cNvSpPr txBox="1">
          <a:spLocks xmlns:a="http://schemas.openxmlformats.org/drawingml/2006/main" noChangeArrowheads="1"/>
        </cdr:cNvSpPr>
      </cdr:nvSpPr>
      <cdr:spPr bwMode="auto">
        <a:xfrm xmlns:a="http://schemas.openxmlformats.org/drawingml/2006/main">
          <a:off x="2254533" y="3253215"/>
          <a:ext cx="464200" cy="53155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54864" tIns="41148" rIns="54864" bIns="41148" anchor="ctr" upright="1"/>
        <a:lstStyle xmlns:a="http://schemas.openxmlformats.org/drawingml/2006/main"/>
        <a:p xmlns:a="http://schemas.openxmlformats.org/drawingml/2006/main">
          <a:pPr algn="ctr" rtl="0">
            <a:defRPr sz="1000"/>
          </a:pPr>
          <a:r>
            <a:rPr lang="de-DE" sz="2375" b="1" i="0" u="none" strike="noStrike" baseline="0">
              <a:solidFill>
                <a:srgbClr val="FFFFFF"/>
              </a:solidFill>
              <a:latin typeface="Arial"/>
              <a:cs typeface="Arial"/>
            </a:rPr>
            <a:t>3</a:t>
          </a:r>
        </a:p>
      </cdr:txBody>
    </cdr:sp>
  </cdr:relSizeAnchor>
  <cdr:relSizeAnchor xmlns:cdr="http://schemas.openxmlformats.org/drawingml/2006/chartDrawing">
    <cdr:from>
      <cdr:x>0.32793</cdr:x>
      <cdr:y>0.45853</cdr:y>
    </cdr:from>
    <cdr:to>
      <cdr:x>0.37497</cdr:x>
      <cdr:y>0.52913</cdr:y>
    </cdr:to>
    <cdr:sp macro="" textlink="">
      <cdr:nvSpPr>
        <cdr:cNvPr id="98308" name="Text Box 4"/>
        <cdr:cNvSpPr txBox="1">
          <a:spLocks xmlns:a="http://schemas.openxmlformats.org/drawingml/2006/main" noChangeArrowheads="1"/>
        </cdr:cNvSpPr>
      </cdr:nvSpPr>
      <cdr:spPr bwMode="auto">
        <a:xfrm xmlns:a="http://schemas.openxmlformats.org/drawingml/2006/main">
          <a:off x="3239127" y="3479686"/>
          <a:ext cx="464201" cy="53529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54864" tIns="41148" rIns="54864" bIns="41148" anchor="ctr" upright="1"/>
        <a:lstStyle xmlns:a="http://schemas.openxmlformats.org/drawingml/2006/main"/>
        <a:p xmlns:a="http://schemas.openxmlformats.org/drawingml/2006/main">
          <a:pPr algn="ctr" rtl="0">
            <a:defRPr sz="1000"/>
          </a:pPr>
          <a:r>
            <a:rPr lang="de-DE" sz="2375" b="1" i="0" u="none" strike="noStrike" baseline="0">
              <a:solidFill>
                <a:srgbClr val="FFFFFF"/>
              </a:solidFill>
              <a:latin typeface="Arial"/>
              <a:cs typeface="Arial"/>
            </a:rPr>
            <a:t>5</a:t>
          </a:r>
          <a:endParaRPr lang="de-DE" sz="2375" b="1" i="0" u="none" strike="noStrike" baseline="0">
            <a:solidFill>
              <a:srgbClr val="000000"/>
            </a:solidFill>
            <a:latin typeface="Arial"/>
            <a:cs typeface="Arial"/>
          </a:endParaRPr>
        </a:p>
        <a:p xmlns:a="http://schemas.openxmlformats.org/drawingml/2006/main">
          <a:pPr algn="ctr" rtl="0">
            <a:defRPr sz="1000"/>
          </a:pPr>
          <a:endParaRPr lang="de-DE" sz="2375" b="1" i="0" u="none" strike="noStrike" baseline="0">
            <a:solidFill>
              <a:srgbClr val="000000"/>
            </a:solidFill>
            <a:latin typeface="Arial"/>
            <a:cs typeface="Arial"/>
          </a:endParaRPr>
        </a:p>
      </cdr:txBody>
    </cdr:sp>
  </cdr:relSizeAnchor>
  <cdr:relSizeAnchor xmlns:cdr="http://schemas.openxmlformats.org/drawingml/2006/chartDrawing">
    <cdr:from>
      <cdr:x>0.15338</cdr:x>
      <cdr:y>0.41335</cdr:y>
    </cdr:from>
    <cdr:to>
      <cdr:x>0.20017</cdr:x>
      <cdr:y>0.48395</cdr:y>
    </cdr:to>
    <cdr:sp macro="" textlink="">
      <cdr:nvSpPr>
        <cdr:cNvPr id="98309" name="Text Box 5"/>
        <cdr:cNvSpPr txBox="1">
          <a:spLocks xmlns:a="http://schemas.openxmlformats.org/drawingml/2006/main" noChangeArrowheads="1"/>
        </cdr:cNvSpPr>
      </cdr:nvSpPr>
      <cdr:spPr bwMode="auto">
        <a:xfrm xmlns:a="http://schemas.openxmlformats.org/drawingml/2006/main">
          <a:off x="1516698" y="3137171"/>
          <a:ext cx="461757" cy="53529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54864" tIns="41148" rIns="54864" bIns="41148" anchor="ctr" upright="1"/>
        <a:lstStyle xmlns:a="http://schemas.openxmlformats.org/drawingml/2006/main"/>
        <a:p xmlns:a="http://schemas.openxmlformats.org/drawingml/2006/main">
          <a:pPr algn="ctr" rtl="0">
            <a:defRPr sz="1000"/>
          </a:pPr>
          <a:r>
            <a:rPr lang="de-DE" sz="2375" b="1" i="0" u="none" strike="noStrike" baseline="0">
              <a:solidFill>
                <a:srgbClr val="FFFFFF"/>
              </a:solidFill>
              <a:latin typeface="Arial"/>
              <a:cs typeface="Arial"/>
            </a:rPr>
            <a:t>1</a:t>
          </a:r>
          <a:endParaRPr lang="de-DE" sz="2375" b="1" i="0" u="none" strike="noStrike" baseline="0">
            <a:solidFill>
              <a:srgbClr val="000000"/>
            </a:solidFill>
            <a:latin typeface="Arial"/>
            <a:cs typeface="Arial"/>
          </a:endParaRPr>
        </a:p>
        <a:p xmlns:a="http://schemas.openxmlformats.org/drawingml/2006/main">
          <a:pPr algn="ctr" rtl="0">
            <a:defRPr sz="1000"/>
          </a:pPr>
          <a:endParaRPr lang="de-DE" sz="2375" b="1" i="0" u="none" strike="noStrike" baseline="0">
            <a:solidFill>
              <a:srgbClr val="000000"/>
            </a:solidFill>
            <a:latin typeface="Arial"/>
            <a:cs typeface="Arial"/>
          </a:endParaRPr>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504825</xdr:colOff>
      <xdr:row>40</xdr:row>
      <xdr:rowOff>133350</xdr:rowOff>
    </xdr:to>
    <xdr:graphicFrame macro="">
      <xdr:nvGraphicFramePr>
        <xdr:cNvPr id="9011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0.47624</cdr:x>
      <cdr:y>0.68283</cdr:y>
    </cdr:from>
    <cdr:to>
      <cdr:x>0.51956</cdr:x>
      <cdr:y>0.75552</cdr:y>
    </cdr:to>
    <cdr:sp macro="" textlink="">
      <cdr:nvSpPr>
        <cdr:cNvPr id="103425" name="Text Box 1"/>
        <cdr:cNvSpPr txBox="1">
          <a:spLocks xmlns:a="http://schemas.openxmlformats.org/drawingml/2006/main" noChangeArrowheads="1"/>
        </cdr:cNvSpPr>
      </cdr:nvSpPr>
      <cdr:spPr bwMode="auto">
        <a:xfrm xmlns:a="http://schemas.openxmlformats.org/drawingml/2006/main">
          <a:off x="4602836" y="4523430"/>
          <a:ext cx="418385" cy="48119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41148" rIns="45720" bIns="41148" anchor="ctr" upright="1"/>
        <a:lstStyle xmlns:a="http://schemas.openxmlformats.org/drawingml/2006/main"/>
        <a:p xmlns:a="http://schemas.openxmlformats.org/drawingml/2006/main">
          <a:pPr algn="ctr" rtl="0">
            <a:defRPr sz="1000"/>
          </a:pPr>
          <a:r>
            <a:rPr lang="de-DE" sz="2000" b="1" i="0" u="none" strike="noStrike" baseline="0">
              <a:solidFill>
                <a:srgbClr val="FFFFFF"/>
              </a:solidFill>
              <a:latin typeface="Arial"/>
              <a:cs typeface="Arial"/>
            </a:rPr>
            <a:t>1</a:t>
          </a:r>
          <a:endParaRPr lang="de-DE" sz="2000" b="1" i="0" u="none" strike="noStrike" baseline="0">
            <a:solidFill>
              <a:srgbClr val="000000"/>
            </a:solidFill>
            <a:latin typeface="Arial"/>
            <a:cs typeface="Arial"/>
          </a:endParaRPr>
        </a:p>
        <a:p xmlns:a="http://schemas.openxmlformats.org/drawingml/2006/main">
          <a:pPr algn="ctr" rtl="0">
            <a:defRPr sz="1000"/>
          </a:pPr>
          <a:endParaRPr lang="de-DE" sz="2000" b="1" i="0" u="none" strike="noStrike" baseline="0">
            <a:solidFill>
              <a:srgbClr val="000000"/>
            </a:solidFill>
            <a:latin typeface="Arial"/>
            <a:cs typeface="Arial"/>
          </a:endParaRPr>
        </a:p>
      </cdr:txBody>
    </cdr:sp>
  </cdr:relSizeAnchor>
  <cdr:relSizeAnchor xmlns:cdr="http://schemas.openxmlformats.org/drawingml/2006/chartDrawing">
    <cdr:from>
      <cdr:x>0.67649</cdr:x>
      <cdr:y>0.62739</cdr:y>
    </cdr:from>
    <cdr:to>
      <cdr:x>0.72055</cdr:x>
      <cdr:y>0.70057</cdr:y>
    </cdr:to>
    <cdr:sp macro="" textlink="">
      <cdr:nvSpPr>
        <cdr:cNvPr id="103426" name="Text Box 2"/>
        <cdr:cNvSpPr txBox="1">
          <a:spLocks xmlns:a="http://schemas.openxmlformats.org/drawingml/2006/main" noChangeArrowheads="1"/>
        </cdr:cNvSpPr>
      </cdr:nvSpPr>
      <cdr:spPr bwMode="auto">
        <a:xfrm xmlns:a="http://schemas.openxmlformats.org/drawingml/2006/main">
          <a:off x="6536973" y="4156420"/>
          <a:ext cx="425558" cy="48445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41148" rIns="45720" bIns="41148" anchor="ctr" upright="1"/>
        <a:lstStyle xmlns:a="http://schemas.openxmlformats.org/drawingml/2006/main"/>
        <a:p xmlns:a="http://schemas.openxmlformats.org/drawingml/2006/main">
          <a:pPr algn="ctr" rtl="0">
            <a:defRPr sz="1000"/>
          </a:pPr>
          <a:r>
            <a:rPr lang="de-DE" sz="2000" b="1" i="0" u="none" strike="noStrike" baseline="0">
              <a:solidFill>
                <a:srgbClr val="FFFFFF"/>
              </a:solidFill>
              <a:latin typeface="Arial"/>
              <a:cs typeface="Arial"/>
            </a:rPr>
            <a:t>1</a:t>
          </a:r>
          <a:endParaRPr lang="de-DE" sz="2000" b="1" i="0" u="none" strike="noStrike" baseline="0">
            <a:solidFill>
              <a:srgbClr val="000000"/>
            </a:solidFill>
            <a:latin typeface="Arial"/>
            <a:cs typeface="Arial"/>
          </a:endParaRPr>
        </a:p>
        <a:p xmlns:a="http://schemas.openxmlformats.org/drawingml/2006/main">
          <a:pPr algn="ctr" rtl="0">
            <a:defRPr sz="1000"/>
          </a:pPr>
          <a:endParaRPr lang="de-DE" sz="2000" b="1" i="0" u="none" strike="noStrike" baseline="0">
            <a:solidFill>
              <a:srgbClr val="000000"/>
            </a:solidFill>
            <a:latin typeface="Arial"/>
            <a:cs typeface="Arial"/>
          </a:endParaRPr>
        </a:p>
      </cdr:txBody>
    </cdr:sp>
  </cdr:relSizeAnchor>
  <cdr:relSizeAnchor xmlns:cdr="http://schemas.openxmlformats.org/drawingml/2006/chartDrawing">
    <cdr:from>
      <cdr:x>0.21954</cdr:x>
      <cdr:y>0.69219</cdr:y>
    </cdr:from>
    <cdr:to>
      <cdr:x>0.26162</cdr:x>
      <cdr:y>0.75552</cdr:y>
    </cdr:to>
    <cdr:sp macro="" textlink="">
      <cdr:nvSpPr>
        <cdr:cNvPr id="103427" name="Text Box 3"/>
        <cdr:cNvSpPr txBox="1">
          <a:spLocks xmlns:a="http://schemas.openxmlformats.org/drawingml/2006/main" noChangeArrowheads="1"/>
        </cdr:cNvSpPr>
      </cdr:nvSpPr>
      <cdr:spPr bwMode="auto">
        <a:xfrm xmlns:a="http://schemas.openxmlformats.org/drawingml/2006/main">
          <a:off x="2123602" y="4585414"/>
          <a:ext cx="406432" cy="41920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45720" tIns="41148" rIns="0" bIns="0" anchor="t" upright="1"/>
        <a:lstStyle xmlns:a="http://schemas.openxmlformats.org/drawingml/2006/main"/>
        <a:p xmlns:a="http://schemas.openxmlformats.org/drawingml/2006/main">
          <a:pPr algn="l" rtl="0">
            <a:defRPr sz="1000"/>
          </a:pPr>
          <a:r>
            <a:rPr lang="de-DE" sz="2000" b="1" i="0" u="none" strike="noStrike" baseline="0">
              <a:solidFill>
                <a:srgbClr val="FFFFFF"/>
              </a:solidFill>
              <a:latin typeface="Arial"/>
              <a:cs typeface="Arial"/>
            </a:rPr>
            <a:t>0</a:t>
          </a:r>
        </a:p>
      </cdr:txBody>
    </cdr:sp>
  </cdr:relSizeAnchor>
  <cdr:relSizeAnchor xmlns:cdr="http://schemas.openxmlformats.org/drawingml/2006/chartDrawing">
    <cdr:from>
      <cdr:x>0.13192</cdr:x>
      <cdr:y>0.67248</cdr:y>
    </cdr:from>
    <cdr:to>
      <cdr:x>0.17969</cdr:x>
      <cdr:y>0.74517</cdr:y>
    </cdr:to>
    <cdr:sp macro="" textlink="">
      <cdr:nvSpPr>
        <cdr:cNvPr id="103428" name="Text Box 4"/>
        <cdr:cNvSpPr txBox="1">
          <a:spLocks xmlns:a="http://schemas.openxmlformats.org/drawingml/2006/main" noChangeArrowheads="1"/>
        </cdr:cNvSpPr>
      </cdr:nvSpPr>
      <cdr:spPr bwMode="auto">
        <a:xfrm xmlns:a="http://schemas.openxmlformats.org/drawingml/2006/main">
          <a:off x="1277268" y="4454922"/>
          <a:ext cx="461419" cy="4811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45720" tIns="41148" rIns="0" bIns="0" anchor="t" upright="1"/>
        <a:lstStyle xmlns:a="http://schemas.openxmlformats.org/drawingml/2006/main"/>
        <a:p xmlns:a="http://schemas.openxmlformats.org/drawingml/2006/main">
          <a:pPr algn="l" rtl="0">
            <a:defRPr sz="1000"/>
          </a:pPr>
          <a:r>
            <a:rPr lang="de-DE" sz="2175" b="1" i="0" u="none" strike="noStrike" baseline="0">
              <a:solidFill>
                <a:srgbClr val="FFFFFF"/>
              </a:solidFill>
              <a:latin typeface="Arial"/>
              <a:cs typeface="Arial"/>
            </a:rPr>
            <a:t>1</a:t>
          </a:r>
        </a:p>
      </cdr:txBody>
    </cdr:sp>
  </cdr:relSizeAnchor>
</c:userShapes>
</file>

<file path=xl/drawings/drawing3.xml><?xml version="1.0" encoding="utf-8"?>
<c:userShapes xmlns:c="http://schemas.openxmlformats.org/drawingml/2006/chart">
  <cdr:relSizeAnchor xmlns:cdr="http://schemas.openxmlformats.org/drawingml/2006/chartDrawing">
    <cdr:from>
      <cdr:x>0.54516</cdr:x>
      <cdr:y>0.50296</cdr:y>
    </cdr:from>
    <cdr:to>
      <cdr:x>0.58987</cdr:x>
      <cdr:y>0.55949</cdr:y>
    </cdr:to>
    <cdr:sp macro="" textlink="">
      <cdr:nvSpPr>
        <cdr:cNvPr id="56321" name="Text Box 1"/>
        <cdr:cNvSpPr txBox="1">
          <a:spLocks xmlns:a="http://schemas.openxmlformats.org/drawingml/2006/main" noChangeArrowheads="1"/>
        </cdr:cNvSpPr>
      </cdr:nvSpPr>
      <cdr:spPr bwMode="auto">
        <a:xfrm xmlns:a="http://schemas.openxmlformats.org/drawingml/2006/main">
          <a:off x="4533760" y="3807003"/>
          <a:ext cx="371528" cy="42752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41148" rIns="45720" bIns="41148" anchor="ctr" upright="1"/>
        <a:lstStyle xmlns:a="http://schemas.openxmlformats.org/drawingml/2006/main"/>
        <a:p xmlns:a="http://schemas.openxmlformats.org/drawingml/2006/main">
          <a:pPr algn="ctr" rtl="0">
            <a:defRPr sz="1000"/>
          </a:pPr>
          <a:r>
            <a:rPr lang="de-DE" sz="2000" b="1" i="0" u="none" strike="noStrike" baseline="0">
              <a:solidFill>
                <a:srgbClr val="FFFFFF"/>
              </a:solidFill>
              <a:latin typeface="Arial"/>
              <a:cs typeface="Arial"/>
            </a:rPr>
            <a:t>1</a:t>
          </a:r>
          <a:endParaRPr lang="de-DE" sz="2000" b="1" i="0" u="none" strike="noStrike" baseline="0">
            <a:solidFill>
              <a:srgbClr val="000000"/>
            </a:solidFill>
            <a:latin typeface="Arial"/>
            <a:cs typeface="Arial"/>
          </a:endParaRPr>
        </a:p>
        <a:p xmlns:a="http://schemas.openxmlformats.org/drawingml/2006/main">
          <a:pPr algn="ctr" rtl="0">
            <a:defRPr sz="1000"/>
          </a:pPr>
          <a:endParaRPr lang="de-DE" sz="2000" b="1" i="0" u="none" strike="noStrike" baseline="0">
            <a:solidFill>
              <a:srgbClr val="000000"/>
            </a:solidFill>
            <a:latin typeface="Arial"/>
            <a:cs typeface="Arial"/>
          </a:endParaRPr>
        </a:p>
      </cdr:txBody>
    </cdr:sp>
  </cdr:relSizeAnchor>
  <cdr:relSizeAnchor xmlns:cdr="http://schemas.openxmlformats.org/drawingml/2006/chartDrawing">
    <cdr:from>
      <cdr:x>0.76128</cdr:x>
      <cdr:y>0.4605</cdr:y>
    </cdr:from>
    <cdr:to>
      <cdr:x>0.80574</cdr:x>
      <cdr:y>0.51679</cdr:y>
    </cdr:to>
    <cdr:sp macro="" textlink="">
      <cdr:nvSpPr>
        <cdr:cNvPr id="56323" name="Text Box 3"/>
        <cdr:cNvSpPr txBox="1">
          <a:spLocks xmlns:a="http://schemas.openxmlformats.org/drawingml/2006/main" noChangeArrowheads="1"/>
        </cdr:cNvSpPr>
      </cdr:nvSpPr>
      <cdr:spPr bwMode="auto">
        <a:xfrm xmlns:a="http://schemas.openxmlformats.org/drawingml/2006/main">
          <a:off x="6329818" y="3485896"/>
          <a:ext cx="369475" cy="42565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41148" rIns="45720" bIns="41148" anchor="ctr" upright="1"/>
        <a:lstStyle xmlns:a="http://schemas.openxmlformats.org/drawingml/2006/main"/>
        <a:p xmlns:a="http://schemas.openxmlformats.org/drawingml/2006/main">
          <a:pPr algn="ctr" rtl="0">
            <a:defRPr sz="1000"/>
          </a:pPr>
          <a:r>
            <a:rPr lang="de-DE" sz="2000" b="1" i="0" u="none" strike="noStrike" baseline="0">
              <a:solidFill>
                <a:srgbClr val="FFFFFF"/>
              </a:solidFill>
              <a:latin typeface="Arial"/>
              <a:cs typeface="Arial"/>
            </a:rPr>
            <a:t>3</a:t>
          </a:r>
          <a:endParaRPr lang="de-DE" sz="2000" b="1" i="0" u="none" strike="noStrike" baseline="0">
            <a:solidFill>
              <a:srgbClr val="000000"/>
            </a:solidFill>
            <a:latin typeface="Arial"/>
            <a:cs typeface="Arial"/>
          </a:endParaRPr>
        </a:p>
        <a:p xmlns:a="http://schemas.openxmlformats.org/drawingml/2006/main">
          <a:pPr algn="ctr" rtl="0">
            <a:defRPr sz="1000"/>
          </a:pPr>
          <a:r>
            <a:rPr lang="de-DE" sz="2000" b="1" i="0" u="none" strike="noStrike" baseline="0">
              <a:solidFill>
                <a:srgbClr val="000000"/>
              </a:solidFill>
              <a:latin typeface="Arial"/>
              <a:cs typeface="Arial"/>
            </a:rPr>
            <a:t>4</a:t>
          </a:r>
        </a:p>
      </cdr:txBody>
    </cdr:sp>
  </cdr:relSizeAnchor>
  <cdr:relSizeAnchor xmlns:cdr="http://schemas.openxmlformats.org/drawingml/2006/chartDrawing">
    <cdr:from>
      <cdr:x>0.14182</cdr:x>
      <cdr:y>0.46075</cdr:y>
    </cdr:from>
    <cdr:to>
      <cdr:x>0.18628</cdr:x>
      <cdr:y>0.51679</cdr:y>
    </cdr:to>
    <cdr:sp macro="" textlink="">
      <cdr:nvSpPr>
        <cdr:cNvPr id="56324" name="Text Box 4"/>
        <cdr:cNvSpPr txBox="1">
          <a:spLocks xmlns:a="http://schemas.openxmlformats.org/drawingml/2006/main" noChangeArrowheads="1"/>
        </cdr:cNvSpPr>
      </cdr:nvSpPr>
      <cdr:spPr bwMode="auto">
        <a:xfrm xmlns:a="http://schemas.openxmlformats.org/drawingml/2006/main">
          <a:off x="1181803" y="3487763"/>
          <a:ext cx="369475" cy="42378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41148" rIns="45720" bIns="41148" anchor="ctr" upright="1"/>
        <a:lstStyle xmlns:a="http://schemas.openxmlformats.org/drawingml/2006/main"/>
        <a:p xmlns:a="http://schemas.openxmlformats.org/drawingml/2006/main">
          <a:pPr algn="ctr" rtl="0">
            <a:defRPr sz="1000"/>
          </a:pPr>
          <a:r>
            <a:rPr lang="de-DE" sz="2000" b="1" i="0" u="none" strike="noStrike" baseline="0">
              <a:solidFill>
                <a:srgbClr val="FFFFFF"/>
              </a:solidFill>
              <a:latin typeface="Arial"/>
              <a:cs typeface="Arial"/>
            </a:rPr>
            <a:t>4</a:t>
          </a:r>
        </a:p>
      </cdr:txBody>
    </cdr:sp>
  </cdr:relSizeAnchor>
  <cdr:relSizeAnchor xmlns:cdr="http://schemas.openxmlformats.org/drawingml/2006/chartDrawing">
    <cdr:from>
      <cdr:x>0.27915</cdr:x>
      <cdr:y>0.50296</cdr:y>
    </cdr:from>
    <cdr:to>
      <cdr:x>0.32361</cdr:x>
      <cdr:y>0.55949</cdr:y>
    </cdr:to>
    <cdr:sp macro="" textlink="">
      <cdr:nvSpPr>
        <cdr:cNvPr id="56325" name="Text Box 5"/>
        <cdr:cNvSpPr txBox="1">
          <a:spLocks xmlns:a="http://schemas.openxmlformats.org/drawingml/2006/main" noChangeArrowheads="1"/>
        </cdr:cNvSpPr>
      </cdr:nvSpPr>
      <cdr:spPr bwMode="auto">
        <a:xfrm xmlns:a="http://schemas.openxmlformats.org/drawingml/2006/main">
          <a:off x="2323070" y="3807003"/>
          <a:ext cx="369474" cy="42752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41148" rIns="45720" bIns="41148" anchor="ctr" upright="1"/>
        <a:lstStyle xmlns:a="http://schemas.openxmlformats.org/drawingml/2006/main"/>
        <a:p xmlns:a="http://schemas.openxmlformats.org/drawingml/2006/main">
          <a:pPr algn="ctr" rtl="0">
            <a:defRPr sz="1000"/>
          </a:pPr>
          <a:r>
            <a:rPr lang="de-DE" sz="2000" b="1" i="0" u="none" strike="noStrike" baseline="0">
              <a:solidFill>
                <a:srgbClr val="FFFFFF"/>
              </a:solidFill>
              <a:latin typeface="Arial"/>
              <a:cs typeface="Arial"/>
            </a:rPr>
            <a:t>5</a:t>
          </a:r>
          <a:endParaRPr lang="de-DE" sz="2000" b="1" i="0" u="none" strike="noStrike" baseline="0">
            <a:solidFill>
              <a:srgbClr val="000000"/>
            </a:solidFill>
            <a:latin typeface="Arial"/>
            <a:cs typeface="Arial"/>
          </a:endParaRPr>
        </a:p>
        <a:p xmlns:a="http://schemas.openxmlformats.org/drawingml/2006/main">
          <a:pPr algn="ctr" rtl="0">
            <a:defRPr sz="1000"/>
          </a:pPr>
          <a:endParaRPr lang="de-DE" sz="2000" b="1" i="0" u="none" strike="noStrike" baseline="0">
            <a:solidFill>
              <a:srgbClr val="000000"/>
            </a:solidFill>
            <a:latin typeface="Arial"/>
            <a:cs typeface="Arial"/>
          </a:endParaRPr>
        </a:p>
      </cdr:txBody>
    </cdr:sp>
  </cdr:relSizeAnchor>
</c:userShapes>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466725</xdr:colOff>
      <xdr:row>34</xdr:row>
      <xdr:rowOff>28575</xdr:rowOff>
    </xdr:to>
    <xdr:graphicFrame macro="">
      <xdr:nvGraphicFramePr>
        <xdr:cNvPr id="4403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2</xdr:col>
      <xdr:colOff>0</xdr:colOff>
      <xdr:row>0</xdr:row>
      <xdr:rowOff>0</xdr:rowOff>
    </xdr:from>
    <xdr:to>
      <xdr:col>14</xdr:col>
      <xdr:colOff>104775</xdr:colOff>
      <xdr:row>30</xdr:row>
      <xdr:rowOff>19050</xdr:rowOff>
    </xdr:to>
    <xdr:graphicFrame macro="">
      <xdr:nvGraphicFramePr>
        <xdr:cNvPr id="4505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2</xdr:col>
      <xdr:colOff>0</xdr:colOff>
      <xdr:row>0</xdr:row>
      <xdr:rowOff>0</xdr:rowOff>
    </xdr:from>
    <xdr:to>
      <xdr:col>14</xdr:col>
      <xdr:colOff>19050</xdr:colOff>
      <xdr:row>37</xdr:row>
      <xdr:rowOff>0</xdr:rowOff>
    </xdr:to>
    <xdr:graphicFrame macro="">
      <xdr:nvGraphicFramePr>
        <xdr:cNvPr id="4608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2</xdr:col>
      <xdr:colOff>0</xdr:colOff>
      <xdr:row>0</xdr:row>
      <xdr:rowOff>0</xdr:rowOff>
    </xdr:from>
    <xdr:to>
      <xdr:col>14</xdr:col>
      <xdr:colOff>57150</xdr:colOff>
      <xdr:row>36</xdr:row>
      <xdr:rowOff>114300</xdr:rowOff>
    </xdr:to>
    <xdr:graphicFrame macro="">
      <xdr:nvGraphicFramePr>
        <xdr:cNvPr id="481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85725</xdr:colOff>
      <xdr:row>28</xdr:row>
      <xdr:rowOff>19050</xdr:rowOff>
    </xdr:to>
    <xdr:graphicFrame macro="">
      <xdr:nvGraphicFramePr>
        <xdr:cNvPr id="5017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209550</xdr:colOff>
      <xdr:row>22</xdr:row>
      <xdr:rowOff>152400</xdr:rowOff>
    </xdr:to>
    <xdr:graphicFrame macro="">
      <xdr:nvGraphicFramePr>
        <xdr:cNvPr id="5120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4</xdr:col>
      <xdr:colOff>466725</xdr:colOff>
      <xdr:row>0</xdr:row>
      <xdr:rowOff>76200</xdr:rowOff>
    </xdr:from>
    <xdr:to>
      <xdr:col>12</xdr:col>
      <xdr:colOff>200025</xdr:colOff>
      <xdr:row>28</xdr:row>
      <xdr:rowOff>85725</xdr:rowOff>
    </xdr:to>
    <xdr:graphicFrame macro="">
      <xdr:nvGraphicFramePr>
        <xdr:cNvPr id="4301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419100</xdr:colOff>
      <xdr:row>28</xdr:row>
      <xdr:rowOff>152400</xdr:rowOff>
    </xdr:from>
    <xdr:to>
      <xdr:col>12</xdr:col>
      <xdr:colOff>276225</xdr:colOff>
      <xdr:row>51</xdr:row>
      <xdr:rowOff>133350</xdr:rowOff>
    </xdr:to>
    <xdr:graphicFrame macro="">
      <xdr:nvGraphicFramePr>
        <xdr:cNvPr id="4301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0.46773</cdr:x>
      <cdr:y>0.67743</cdr:y>
    </cdr:from>
    <cdr:to>
      <cdr:x>0.51</cdr:x>
      <cdr:y>0.74708</cdr:y>
    </cdr:to>
    <cdr:sp macro="" textlink="">
      <cdr:nvSpPr>
        <cdr:cNvPr id="60417" name="Text Box 1"/>
        <cdr:cNvSpPr txBox="1">
          <a:spLocks xmlns:a="http://schemas.openxmlformats.org/drawingml/2006/main" noChangeArrowheads="1"/>
        </cdr:cNvSpPr>
      </cdr:nvSpPr>
      <cdr:spPr bwMode="auto">
        <a:xfrm xmlns:a="http://schemas.openxmlformats.org/drawingml/2006/main">
          <a:off x="4085161" y="4132810"/>
          <a:ext cx="368918" cy="42455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41148" rIns="45720" bIns="41148" anchor="ctr" upright="1"/>
        <a:lstStyle xmlns:a="http://schemas.openxmlformats.org/drawingml/2006/main"/>
        <a:p xmlns:a="http://schemas.openxmlformats.org/drawingml/2006/main">
          <a:pPr algn="ctr" rtl="0">
            <a:defRPr sz="1000"/>
          </a:pPr>
          <a:r>
            <a:rPr lang="de-DE" sz="2000" b="1" i="0" u="none" strike="noStrike" baseline="0">
              <a:solidFill>
                <a:srgbClr val="FFFFFF"/>
              </a:solidFill>
              <a:latin typeface="Arial"/>
              <a:cs typeface="Arial"/>
            </a:rPr>
            <a:t>1</a:t>
          </a:r>
          <a:endParaRPr lang="de-DE" sz="2000" b="1" i="0" u="none" strike="noStrike" baseline="0">
            <a:solidFill>
              <a:srgbClr val="000000"/>
            </a:solidFill>
            <a:latin typeface="Arial"/>
            <a:cs typeface="Arial"/>
          </a:endParaRPr>
        </a:p>
        <a:p xmlns:a="http://schemas.openxmlformats.org/drawingml/2006/main">
          <a:pPr algn="ctr" rtl="0">
            <a:defRPr sz="1000"/>
          </a:pPr>
          <a:endParaRPr lang="de-DE" sz="2000" b="1" i="0" u="none" strike="noStrike" baseline="0">
            <a:solidFill>
              <a:srgbClr val="000000"/>
            </a:solidFill>
            <a:latin typeface="Arial"/>
            <a:cs typeface="Arial"/>
          </a:endParaRPr>
        </a:p>
      </cdr:txBody>
    </cdr:sp>
  </cdr:relSizeAnchor>
  <cdr:relSizeAnchor xmlns:cdr="http://schemas.openxmlformats.org/drawingml/2006/chartDrawing">
    <cdr:from>
      <cdr:x>0.67043</cdr:x>
      <cdr:y>0.62034</cdr:y>
    </cdr:from>
    <cdr:to>
      <cdr:x>0.71345</cdr:x>
      <cdr:y>0.69072</cdr:y>
    </cdr:to>
    <cdr:sp macro="" textlink="">
      <cdr:nvSpPr>
        <cdr:cNvPr id="60418" name="Text Box 2"/>
        <cdr:cNvSpPr txBox="1">
          <a:spLocks xmlns:a="http://schemas.openxmlformats.org/drawingml/2006/main" noChangeArrowheads="1"/>
        </cdr:cNvSpPr>
      </cdr:nvSpPr>
      <cdr:spPr bwMode="auto">
        <a:xfrm xmlns:a="http://schemas.openxmlformats.org/drawingml/2006/main">
          <a:off x="5854240" y="3784767"/>
          <a:ext cx="375389" cy="42905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41148" rIns="45720" bIns="41148" anchor="ctr" upright="1"/>
        <a:lstStyle xmlns:a="http://schemas.openxmlformats.org/drawingml/2006/main"/>
        <a:p xmlns:a="http://schemas.openxmlformats.org/drawingml/2006/main">
          <a:pPr algn="ctr" rtl="0">
            <a:defRPr sz="1000"/>
          </a:pPr>
          <a:r>
            <a:rPr lang="de-DE" sz="2000" b="1" i="0" u="none" strike="noStrike" baseline="0">
              <a:solidFill>
                <a:srgbClr val="FFFFFF"/>
              </a:solidFill>
              <a:latin typeface="Arial"/>
              <a:cs typeface="Arial"/>
            </a:rPr>
            <a:t>0</a:t>
          </a:r>
          <a:endParaRPr lang="de-DE" sz="2000" b="1" i="0" u="none" strike="noStrike" baseline="0">
            <a:solidFill>
              <a:srgbClr val="000000"/>
            </a:solidFill>
            <a:latin typeface="Arial"/>
            <a:cs typeface="Arial"/>
          </a:endParaRPr>
        </a:p>
        <a:p xmlns:a="http://schemas.openxmlformats.org/drawingml/2006/main">
          <a:pPr algn="ctr" rtl="0">
            <a:defRPr sz="1000"/>
          </a:pPr>
          <a:endParaRPr lang="de-DE" sz="2000" b="1" i="0" u="none" strike="noStrike" baseline="0">
            <a:solidFill>
              <a:srgbClr val="000000"/>
            </a:solidFill>
            <a:latin typeface="Arial"/>
            <a:cs typeface="Arial"/>
          </a:endParaRPr>
        </a:p>
      </cdr:txBody>
    </cdr:sp>
  </cdr:relSizeAnchor>
  <cdr:relSizeAnchor xmlns:cdr="http://schemas.openxmlformats.org/drawingml/2006/chartDrawing">
    <cdr:from>
      <cdr:x>0.26848</cdr:x>
      <cdr:y>0.67743</cdr:y>
    </cdr:from>
    <cdr:to>
      <cdr:x>0.30952</cdr:x>
      <cdr:y>0.73822</cdr:y>
    </cdr:to>
    <cdr:sp macro="" textlink="">
      <cdr:nvSpPr>
        <cdr:cNvPr id="60419" name="Text Box 3"/>
        <cdr:cNvSpPr txBox="1">
          <a:spLocks xmlns:a="http://schemas.openxmlformats.org/drawingml/2006/main" noChangeArrowheads="1"/>
        </cdr:cNvSpPr>
      </cdr:nvSpPr>
      <cdr:spPr bwMode="auto">
        <a:xfrm xmlns:a="http://schemas.openxmlformats.org/drawingml/2006/main">
          <a:off x="2346287" y="4132810"/>
          <a:ext cx="358130" cy="3705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45720" tIns="41148" rIns="0" bIns="0" anchor="t" upright="1"/>
        <a:lstStyle xmlns:a="http://schemas.openxmlformats.org/drawingml/2006/main"/>
        <a:p xmlns:a="http://schemas.openxmlformats.org/drawingml/2006/main">
          <a:pPr algn="l" rtl="0">
            <a:defRPr sz="1000"/>
          </a:pPr>
          <a:r>
            <a:rPr lang="de-DE" sz="2000" b="1" i="0" u="none" strike="noStrike" baseline="0">
              <a:solidFill>
                <a:srgbClr val="FFFFFF"/>
              </a:solidFill>
              <a:latin typeface="Arial"/>
              <a:cs typeface="Arial"/>
            </a:rPr>
            <a:t>2</a:t>
          </a:r>
        </a:p>
      </cdr:txBody>
    </cdr:sp>
  </cdr:relSizeAnchor>
  <cdr:relSizeAnchor xmlns:cdr="http://schemas.openxmlformats.org/drawingml/2006/chartDrawing">
    <cdr:from>
      <cdr:x>0.21509</cdr:x>
      <cdr:y>0.69121</cdr:y>
    </cdr:from>
    <cdr:to>
      <cdr:x>0.26156</cdr:x>
      <cdr:y>0.74757</cdr:y>
    </cdr:to>
    <cdr:sp macro="" textlink="">
      <cdr:nvSpPr>
        <cdr:cNvPr id="60420" name="Text Box 4"/>
        <cdr:cNvSpPr txBox="1">
          <a:spLocks xmlns:a="http://schemas.openxmlformats.org/drawingml/2006/main" noChangeArrowheads="1"/>
        </cdr:cNvSpPr>
      </cdr:nvSpPr>
      <cdr:spPr bwMode="auto">
        <a:xfrm xmlns:a="http://schemas.openxmlformats.org/drawingml/2006/main">
          <a:off x="1880286" y="4216821"/>
          <a:ext cx="405593" cy="34354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45720" tIns="41148" rIns="0" bIns="0" anchor="t" upright="1"/>
        <a:lstStyle xmlns:a="http://schemas.openxmlformats.org/drawingml/2006/main"/>
        <a:p xmlns:a="http://schemas.openxmlformats.org/drawingml/2006/main">
          <a:pPr algn="l" rtl="0">
            <a:defRPr sz="1000"/>
          </a:pPr>
          <a:r>
            <a:rPr lang="de-DE" sz="2000" b="1" i="0" u="none" strike="noStrike" baseline="0">
              <a:solidFill>
                <a:srgbClr val="FFFFFF"/>
              </a:solidFill>
              <a:latin typeface="Arial"/>
              <a:cs typeface="Arial"/>
            </a:rPr>
            <a:t>2</a:t>
          </a:r>
        </a:p>
      </cdr:txBody>
    </cdr:sp>
  </cdr:relSizeAnchor>
</c:userShapes>
</file>

<file path=xl/drawings/drawing5.xml><?xml version="1.0" encoding="utf-8"?>
<xdr:wsDr xmlns:xdr="http://schemas.openxmlformats.org/drawingml/2006/spreadsheetDrawing" xmlns:a="http://schemas.openxmlformats.org/drawingml/2006/main">
  <xdr:twoCellAnchor>
    <xdr:from>
      <xdr:col>92</xdr:col>
      <xdr:colOff>381000</xdr:colOff>
      <xdr:row>0</xdr:row>
      <xdr:rowOff>57150</xdr:rowOff>
    </xdr:from>
    <xdr:to>
      <xdr:col>106</xdr:col>
      <xdr:colOff>66675</xdr:colOff>
      <xdr:row>8</xdr:row>
      <xdr:rowOff>266700</xdr:rowOff>
    </xdr:to>
    <xdr:graphicFrame macro="">
      <xdr:nvGraphicFramePr>
        <xdr:cNvPr id="2150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92</xdr:col>
      <xdr:colOff>342900</xdr:colOff>
      <xdr:row>9</xdr:row>
      <xdr:rowOff>123825</xdr:rowOff>
    </xdr:from>
    <xdr:to>
      <xdr:col>104</xdr:col>
      <xdr:colOff>428625</xdr:colOff>
      <xdr:row>26</xdr:row>
      <xdr:rowOff>38100</xdr:rowOff>
    </xdr:to>
    <xdr:graphicFrame macro="">
      <xdr:nvGraphicFramePr>
        <xdr:cNvPr id="2150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92</xdr:col>
      <xdr:colOff>600075</xdr:colOff>
      <xdr:row>65</xdr:row>
      <xdr:rowOff>47625</xdr:rowOff>
    </xdr:from>
    <xdr:to>
      <xdr:col>104</xdr:col>
      <xdr:colOff>647700</xdr:colOff>
      <xdr:row>100</xdr:row>
      <xdr:rowOff>133350</xdr:rowOff>
    </xdr:to>
    <xdr:graphicFrame macro="">
      <xdr:nvGraphicFramePr>
        <xdr:cNvPr id="2150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92</xdr:col>
      <xdr:colOff>552450</xdr:colOff>
      <xdr:row>27</xdr:row>
      <xdr:rowOff>57150</xdr:rowOff>
    </xdr:from>
    <xdr:to>
      <xdr:col>104</xdr:col>
      <xdr:colOff>561975</xdr:colOff>
      <xdr:row>64</xdr:row>
      <xdr:rowOff>38100</xdr:rowOff>
    </xdr:to>
    <xdr:graphicFrame macro="">
      <xdr:nvGraphicFramePr>
        <xdr:cNvPr id="2151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21</xdr:row>
      <xdr:rowOff>0</xdr:rowOff>
    </xdr:from>
    <xdr:to>
      <xdr:col>28</xdr:col>
      <xdr:colOff>28575</xdr:colOff>
      <xdr:row>36</xdr:row>
      <xdr:rowOff>123825</xdr:rowOff>
    </xdr:to>
    <xdr:graphicFrame macro="">
      <xdr:nvGraphicFramePr>
        <xdr:cNvPr id="21513"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76200</xdr:colOff>
      <xdr:row>39</xdr:row>
      <xdr:rowOff>180975</xdr:rowOff>
    </xdr:from>
    <xdr:to>
      <xdr:col>5</xdr:col>
      <xdr:colOff>438150</xdr:colOff>
      <xdr:row>40</xdr:row>
      <xdr:rowOff>142875</xdr:rowOff>
    </xdr:to>
    <xdr:sp macro="" textlink="">
      <xdr:nvSpPr>
        <xdr:cNvPr id="21514" name="Text Box 10"/>
        <xdr:cNvSpPr txBox="1">
          <a:spLocks noChangeArrowheads="1"/>
        </xdr:cNvSpPr>
      </xdr:nvSpPr>
      <xdr:spPr bwMode="auto">
        <a:xfrm>
          <a:off x="3543300" y="18126075"/>
          <a:ext cx="361950" cy="428625"/>
        </a:xfrm>
        <a:prstGeom prst="rect">
          <a:avLst/>
        </a:prstGeom>
        <a:noFill/>
        <a:ln w="1">
          <a:noFill/>
          <a:miter lim="800000"/>
          <a:headEnd/>
          <a:tailEnd/>
        </a:ln>
        <a:effectLst/>
      </xdr:spPr>
      <xdr:txBody>
        <a:bodyPr vertOverflow="clip" wrap="square" lIns="45720" tIns="41148" rIns="45720" bIns="41148" anchor="ctr" upright="1"/>
        <a:lstStyle/>
        <a:p>
          <a:pPr algn="ctr" rtl="0">
            <a:defRPr sz="1000"/>
          </a:pPr>
          <a:r>
            <a:rPr lang="de-DE" sz="2000" b="1" i="0" u="none" strike="noStrike" baseline="0">
              <a:solidFill>
                <a:srgbClr val="FFFFFF"/>
              </a:solidFill>
              <a:latin typeface="Arial"/>
              <a:cs typeface="Arial"/>
            </a:rPr>
            <a:t>3</a:t>
          </a:r>
          <a:endParaRPr lang="de-DE" sz="2000" b="1" i="0" u="none" strike="noStrike" baseline="0">
            <a:solidFill>
              <a:srgbClr val="000000"/>
            </a:solidFill>
            <a:latin typeface="Arial"/>
            <a:cs typeface="Arial"/>
          </a:endParaRPr>
        </a:p>
        <a:p>
          <a:pPr algn="ctr" rtl="0">
            <a:defRPr sz="1000"/>
          </a:pPr>
          <a:r>
            <a:rPr lang="de-DE" sz="2000" b="1" i="0" u="none" strike="noStrike" baseline="0">
              <a:solidFill>
                <a:srgbClr val="000000"/>
              </a:solidFill>
              <a:latin typeface="Arial"/>
              <a:cs typeface="Arial"/>
            </a:rPr>
            <a:t>4</a:t>
          </a:r>
        </a:p>
      </xdr:txBody>
    </xdr:sp>
    <xdr:clientData/>
  </xdr:twoCellAnchor>
  <xdr:twoCellAnchor>
    <xdr:from>
      <xdr:col>5</xdr:col>
      <xdr:colOff>76200</xdr:colOff>
      <xdr:row>39</xdr:row>
      <xdr:rowOff>180975</xdr:rowOff>
    </xdr:from>
    <xdr:to>
      <xdr:col>5</xdr:col>
      <xdr:colOff>438150</xdr:colOff>
      <xdr:row>40</xdr:row>
      <xdr:rowOff>142875</xdr:rowOff>
    </xdr:to>
    <xdr:sp macro="" textlink="">
      <xdr:nvSpPr>
        <xdr:cNvPr id="21515" name="Text Box 11"/>
        <xdr:cNvSpPr txBox="1">
          <a:spLocks noChangeArrowheads="1"/>
        </xdr:cNvSpPr>
      </xdr:nvSpPr>
      <xdr:spPr bwMode="auto">
        <a:xfrm>
          <a:off x="3543300" y="18126075"/>
          <a:ext cx="361950" cy="428625"/>
        </a:xfrm>
        <a:prstGeom prst="rect">
          <a:avLst/>
        </a:prstGeom>
        <a:noFill/>
        <a:ln w="1">
          <a:noFill/>
          <a:miter lim="800000"/>
          <a:headEnd/>
          <a:tailEnd/>
        </a:ln>
        <a:effectLst/>
      </xdr:spPr>
      <xdr:txBody>
        <a:bodyPr vertOverflow="clip" wrap="square" lIns="45720" tIns="41148" rIns="45720" bIns="41148" anchor="ctr" upright="1"/>
        <a:lstStyle/>
        <a:p>
          <a:pPr algn="ctr" rtl="0">
            <a:defRPr sz="1000"/>
          </a:pPr>
          <a:r>
            <a:rPr lang="de-DE" sz="2000" b="1" i="0" u="none" strike="noStrike" baseline="0">
              <a:solidFill>
                <a:srgbClr val="FFFFFF"/>
              </a:solidFill>
              <a:latin typeface="Arial"/>
              <a:cs typeface="Arial"/>
            </a:rPr>
            <a:t>3</a:t>
          </a:r>
          <a:endParaRPr lang="de-DE" sz="2000" b="1" i="0" u="none" strike="noStrike" baseline="0">
            <a:solidFill>
              <a:srgbClr val="000000"/>
            </a:solidFill>
            <a:latin typeface="Arial"/>
            <a:cs typeface="Arial"/>
          </a:endParaRPr>
        </a:p>
        <a:p>
          <a:pPr algn="ctr" rtl="0">
            <a:defRPr sz="1000"/>
          </a:pPr>
          <a:r>
            <a:rPr lang="de-DE" sz="2000" b="1" i="0" u="none" strike="noStrike" baseline="0">
              <a:solidFill>
                <a:srgbClr val="000000"/>
              </a:solidFill>
              <a:latin typeface="Arial"/>
              <a:cs typeface="Arial"/>
            </a:rPr>
            <a:t>4</a:t>
          </a:r>
        </a:p>
      </xdr:txBody>
    </xdr:sp>
    <xdr:clientData/>
  </xdr:twoCellAnchor>
  <xdr:twoCellAnchor>
    <xdr:from>
      <xdr:col>5</xdr:col>
      <xdr:colOff>0</xdr:colOff>
      <xdr:row>38</xdr:row>
      <xdr:rowOff>0</xdr:rowOff>
    </xdr:from>
    <xdr:to>
      <xdr:col>28</xdr:col>
      <xdr:colOff>28575</xdr:colOff>
      <xdr:row>65</xdr:row>
      <xdr:rowOff>85725</xdr:rowOff>
    </xdr:to>
    <xdr:graphicFrame macro="">
      <xdr:nvGraphicFramePr>
        <xdr:cNvPr id="21517"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68</xdr:row>
      <xdr:rowOff>0</xdr:rowOff>
    </xdr:from>
    <xdr:to>
      <xdr:col>27</xdr:col>
      <xdr:colOff>219075</xdr:colOff>
      <xdr:row>107</xdr:row>
      <xdr:rowOff>95250</xdr:rowOff>
    </xdr:to>
    <xdr:graphicFrame macro="">
      <xdr:nvGraphicFramePr>
        <xdr:cNvPr id="21518"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0.59458</cdr:x>
      <cdr:y>0.74171</cdr:y>
    </cdr:from>
    <cdr:to>
      <cdr:x>0.64459</cdr:x>
      <cdr:y>0.8051</cdr:y>
    </cdr:to>
    <cdr:sp macro="" textlink="">
      <cdr:nvSpPr>
        <cdr:cNvPr id="63489" name="Text Box 1"/>
        <cdr:cNvSpPr txBox="1">
          <a:spLocks xmlns:a="http://schemas.openxmlformats.org/drawingml/2006/main" noChangeArrowheads="1"/>
        </cdr:cNvSpPr>
      </cdr:nvSpPr>
      <cdr:spPr bwMode="auto">
        <a:xfrm xmlns:a="http://schemas.openxmlformats.org/drawingml/2006/main">
          <a:off x="5864741" y="5266452"/>
          <a:ext cx="493038" cy="4498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54864" tIns="41148" rIns="54864" bIns="41148" anchor="ctr" upright="1"/>
        <a:lstStyle xmlns:a="http://schemas.openxmlformats.org/drawingml/2006/main"/>
        <a:p xmlns:a="http://schemas.openxmlformats.org/drawingml/2006/main">
          <a:pPr algn="ctr" rtl="0">
            <a:defRPr sz="1000"/>
          </a:pPr>
          <a:r>
            <a:rPr lang="de-DE" sz="2225" b="1" i="0" u="none" strike="noStrike" baseline="0">
              <a:solidFill>
                <a:srgbClr val="FFFFFF"/>
              </a:solidFill>
              <a:latin typeface="Arial"/>
              <a:cs typeface="Arial"/>
            </a:rPr>
            <a:t>5</a:t>
          </a:r>
        </a:p>
      </cdr:txBody>
    </cdr:sp>
  </cdr:relSizeAnchor>
  <cdr:relSizeAnchor xmlns:cdr="http://schemas.openxmlformats.org/drawingml/2006/chartDrawing">
    <cdr:from>
      <cdr:x>0.52377</cdr:x>
      <cdr:y>0.76243</cdr:y>
    </cdr:from>
    <cdr:to>
      <cdr:x>0.56809</cdr:x>
      <cdr:y>0.83223</cdr:y>
    </cdr:to>
    <cdr:sp macro="" textlink="">
      <cdr:nvSpPr>
        <cdr:cNvPr id="63490" name="Text Box 2"/>
        <cdr:cNvSpPr txBox="1">
          <a:spLocks xmlns:a="http://schemas.openxmlformats.org/drawingml/2006/main" noChangeArrowheads="1"/>
        </cdr:cNvSpPr>
      </cdr:nvSpPr>
      <cdr:spPr bwMode="auto">
        <a:xfrm xmlns:a="http://schemas.openxmlformats.org/drawingml/2006/main">
          <a:off x="5166678" y="5413470"/>
          <a:ext cx="436899" cy="49531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54864" tIns="41148" rIns="54864" bIns="41148" anchor="ctr" upright="1"/>
        <a:lstStyle xmlns:a="http://schemas.openxmlformats.org/drawingml/2006/main"/>
        <a:p xmlns:a="http://schemas.openxmlformats.org/drawingml/2006/main">
          <a:pPr algn="ctr" rtl="0">
            <a:defRPr sz="1000"/>
          </a:pPr>
          <a:r>
            <a:rPr lang="de-DE" sz="2225" b="1" i="0" u="none" strike="noStrike" baseline="0">
              <a:solidFill>
                <a:srgbClr val="FFFFFF"/>
              </a:solidFill>
              <a:latin typeface="Arial"/>
              <a:cs typeface="Arial"/>
            </a:rPr>
            <a:t>4</a:t>
          </a:r>
          <a:endParaRPr lang="de-DE" sz="2225" b="1" i="0" u="none" strike="noStrike" baseline="0">
            <a:solidFill>
              <a:srgbClr val="000000"/>
            </a:solidFill>
            <a:latin typeface="Arial"/>
            <a:cs typeface="Arial"/>
          </a:endParaRPr>
        </a:p>
        <a:p xmlns:a="http://schemas.openxmlformats.org/drawingml/2006/main">
          <a:pPr algn="ctr" rtl="0">
            <a:defRPr sz="1000"/>
          </a:pPr>
          <a:r>
            <a:rPr lang="de-DE" sz="2225" b="1" i="0" u="none" strike="noStrike" baseline="0">
              <a:solidFill>
                <a:srgbClr val="000000"/>
              </a:solidFill>
              <a:latin typeface="Arial"/>
              <a:cs typeface="Arial"/>
            </a:rPr>
            <a:t>4</a:t>
          </a:r>
        </a:p>
      </cdr:txBody>
    </cdr:sp>
  </cdr:relSizeAnchor>
  <cdr:relSizeAnchor xmlns:cdr="http://schemas.openxmlformats.org/drawingml/2006/chartDrawing">
    <cdr:from>
      <cdr:x>0.43711</cdr:x>
      <cdr:y>0.78611</cdr:y>
    </cdr:from>
    <cdr:to>
      <cdr:x>0.47796</cdr:x>
      <cdr:y>0.85517</cdr:y>
    </cdr:to>
    <cdr:sp macro="" textlink="">
      <cdr:nvSpPr>
        <cdr:cNvPr id="63491" name="Text Box 3"/>
        <cdr:cNvSpPr txBox="1">
          <a:spLocks xmlns:a="http://schemas.openxmlformats.org/drawingml/2006/main" noChangeArrowheads="1"/>
        </cdr:cNvSpPr>
      </cdr:nvSpPr>
      <cdr:spPr bwMode="auto">
        <a:xfrm xmlns:a="http://schemas.openxmlformats.org/drawingml/2006/main">
          <a:off x="4312404" y="5581491"/>
          <a:ext cx="402729" cy="49006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54864" tIns="41148" rIns="54864" bIns="41148" anchor="ctr" upright="1"/>
        <a:lstStyle xmlns:a="http://schemas.openxmlformats.org/drawingml/2006/main"/>
        <a:p xmlns:a="http://schemas.openxmlformats.org/drawingml/2006/main">
          <a:pPr algn="ctr" rtl="0">
            <a:defRPr sz="1000"/>
          </a:pPr>
          <a:r>
            <a:rPr lang="de-DE" sz="2225" b="1" i="0" u="none" strike="noStrike" baseline="0">
              <a:solidFill>
                <a:srgbClr val="FFFFFF"/>
              </a:solidFill>
              <a:latin typeface="Arial"/>
              <a:cs typeface="Arial"/>
            </a:rPr>
            <a:t>4</a:t>
          </a:r>
          <a:endParaRPr lang="de-DE" sz="2225" b="1" i="0" u="none" strike="noStrike" baseline="0">
            <a:solidFill>
              <a:srgbClr val="000000"/>
            </a:solidFill>
            <a:latin typeface="Arial"/>
            <a:cs typeface="Arial"/>
          </a:endParaRPr>
        </a:p>
        <a:p xmlns:a="http://schemas.openxmlformats.org/drawingml/2006/main">
          <a:pPr algn="ctr" rtl="0">
            <a:defRPr sz="1000"/>
          </a:pPr>
          <a:r>
            <a:rPr lang="de-DE" sz="2225" b="1" i="0" u="none" strike="noStrike" baseline="0">
              <a:solidFill>
                <a:srgbClr val="000000"/>
              </a:solidFill>
              <a:latin typeface="Arial"/>
              <a:cs typeface="Arial"/>
            </a:rPr>
            <a:t>4</a:t>
          </a:r>
        </a:p>
      </cdr:txBody>
    </cdr:sp>
  </cdr:relSizeAnchor>
  <cdr:relSizeAnchor xmlns:cdr="http://schemas.openxmlformats.org/drawingml/2006/chartDrawing">
    <cdr:from>
      <cdr:x>0.3153</cdr:x>
      <cdr:y>0.77427</cdr:y>
    </cdr:from>
    <cdr:to>
      <cdr:x>0.35863</cdr:x>
      <cdr:y>0.83322</cdr:y>
    </cdr:to>
    <cdr:sp macro="" textlink="">
      <cdr:nvSpPr>
        <cdr:cNvPr id="63492" name="Text Box 4"/>
        <cdr:cNvSpPr txBox="1">
          <a:spLocks xmlns:a="http://schemas.openxmlformats.org/drawingml/2006/main" noChangeArrowheads="1"/>
        </cdr:cNvSpPr>
      </cdr:nvSpPr>
      <cdr:spPr bwMode="auto">
        <a:xfrm xmlns:a="http://schemas.openxmlformats.org/drawingml/2006/main">
          <a:off x="3111540" y="5497481"/>
          <a:ext cx="427136" cy="41830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54864" tIns="41148" rIns="54864" bIns="41148" anchor="ctr" upright="1"/>
        <a:lstStyle xmlns:a="http://schemas.openxmlformats.org/drawingml/2006/main"/>
        <a:p xmlns:a="http://schemas.openxmlformats.org/drawingml/2006/main">
          <a:pPr algn="ctr" rtl="0">
            <a:defRPr sz="1000"/>
          </a:pPr>
          <a:r>
            <a:rPr lang="de-DE" sz="2225" b="1" i="0" u="none" strike="noStrike" baseline="0">
              <a:solidFill>
                <a:srgbClr val="FFFFFF"/>
              </a:solidFill>
              <a:latin typeface="Arial"/>
              <a:cs typeface="Arial"/>
            </a:rPr>
            <a:t>4</a:t>
          </a:r>
        </a:p>
        <a:p xmlns:a="http://schemas.openxmlformats.org/drawingml/2006/main">
          <a:pPr algn="ctr" rtl="0">
            <a:defRPr sz="1000"/>
          </a:pPr>
          <a:r>
            <a:rPr lang="de-DE" sz="2225" b="1" i="0" u="none" strike="noStrike" baseline="0">
              <a:solidFill>
                <a:srgbClr val="FFFFFF"/>
              </a:solidFill>
              <a:latin typeface="Arial"/>
              <a:cs typeface="Arial"/>
            </a:rPr>
            <a:t>4</a:t>
          </a:r>
        </a:p>
      </cdr:txBody>
    </cdr:sp>
  </cdr:relSizeAnchor>
  <cdr:relSizeAnchor xmlns:cdr="http://schemas.openxmlformats.org/drawingml/2006/chartDrawing">
    <cdr:from>
      <cdr:x>0.23707</cdr:x>
      <cdr:y>0.77427</cdr:y>
    </cdr:from>
    <cdr:to>
      <cdr:x>0.27965</cdr:x>
      <cdr:y>0.83322</cdr:y>
    </cdr:to>
    <cdr:sp macro="" textlink="">
      <cdr:nvSpPr>
        <cdr:cNvPr id="63493" name="Text Box 5"/>
        <cdr:cNvSpPr txBox="1">
          <a:spLocks xmlns:a="http://schemas.openxmlformats.org/drawingml/2006/main" noChangeArrowheads="1"/>
        </cdr:cNvSpPr>
      </cdr:nvSpPr>
      <cdr:spPr bwMode="auto">
        <a:xfrm xmlns:a="http://schemas.openxmlformats.org/drawingml/2006/main">
          <a:off x="2340253" y="5497481"/>
          <a:ext cx="419814" cy="41830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54864" tIns="41148" rIns="54864" bIns="41148" anchor="ctr" upright="1"/>
        <a:lstStyle xmlns:a="http://schemas.openxmlformats.org/drawingml/2006/main"/>
        <a:p xmlns:a="http://schemas.openxmlformats.org/drawingml/2006/main">
          <a:pPr algn="ctr" rtl="0">
            <a:defRPr sz="1000"/>
          </a:pPr>
          <a:r>
            <a:rPr lang="de-DE" sz="2225" b="1" i="0" u="none" strike="noStrike" baseline="0">
              <a:solidFill>
                <a:srgbClr val="FFFFFF"/>
              </a:solidFill>
              <a:latin typeface="Arial"/>
              <a:cs typeface="Arial"/>
            </a:rPr>
            <a:t>4</a:t>
          </a:r>
          <a:endParaRPr lang="de-DE" sz="2225" b="1" i="0" u="none" strike="noStrike" baseline="0">
            <a:solidFill>
              <a:srgbClr val="000000"/>
            </a:solidFill>
            <a:latin typeface="Arial"/>
            <a:cs typeface="Arial"/>
          </a:endParaRPr>
        </a:p>
        <a:p xmlns:a="http://schemas.openxmlformats.org/drawingml/2006/main">
          <a:pPr algn="ctr" rtl="0">
            <a:defRPr sz="1000"/>
          </a:pPr>
          <a:r>
            <a:rPr lang="de-DE" sz="2225" b="1" i="0" u="none" strike="noStrike" baseline="0">
              <a:solidFill>
                <a:srgbClr val="000000"/>
              </a:solidFill>
              <a:latin typeface="Arial"/>
              <a:cs typeface="Arial"/>
            </a:rPr>
            <a:t>4</a:t>
          </a:r>
        </a:p>
      </cdr:txBody>
    </cdr:sp>
  </cdr:relSizeAnchor>
  <cdr:relSizeAnchor xmlns:cdr="http://schemas.openxmlformats.org/drawingml/2006/chartDrawing">
    <cdr:from>
      <cdr:x>0.16799</cdr:x>
      <cdr:y>0.7422</cdr:y>
    </cdr:from>
    <cdr:to>
      <cdr:x>0.21057</cdr:x>
      <cdr:y>0.80066</cdr:y>
    </cdr:to>
    <cdr:sp macro="" textlink="">
      <cdr:nvSpPr>
        <cdr:cNvPr id="63494" name="Text Box 6"/>
        <cdr:cNvSpPr txBox="1">
          <a:spLocks xmlns:a="http://schemas.openxmlformats.org/drawingml/2006/main" noChangeArrowheads="1"/>
        </cdr:cNvSpPr>
      </cdr:nvSpPr>
      <cdr:spPr bwMode="auto">
        <a:xfrm xmlns:a="http://schemas.openxmlformats.org/drawingml/2006/main">
          <a:off x="1659275" y="5269952"/>
          <a:ext cx="419814" cy="41480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54864" tIns="41148" rIns="54864" bIns="41148" anchor="ctr" upright="1"/>
        <a:lstStyle xmlns:a="http://schemas.openxmlformats.org/drawingml/2006/main"/>
        <a:p xmlns:a="http://schemas.openxmlformats.org/drawingml/2006/main">
          <a:pPr algn="ctr" rtl="0">
            <a:defRPr sz="1000"/>
          </a:pPr>
          <a:r>
            <a:rPr lang="de-DE" sz="2225" b="1" i="0" u="none" strike="noStrike" baseline="0">
              <a:solidFill>
                <a:srgbClr val="FFFFFF"/>
              </a:solidFill>
              <a:latin typeface="Arial"/>
              <a:cs typeface="Arial"/>
            </a:rPr>
            <a:t>4</a:t>
          </a:r>
          <a:endParaRPr lang="de-DE" sz="2225" b="1" i="0" u="none" strike="noStrike" baseline="0">
            <a:solidFill>
              <a:srgbClr val="000000"/>
            </a:solidFill>
            <a:latin typeface="Arial"/>
            <a:cs typeface="Arial"/>
          </a:endParaRPr>
        </a:p>
        <a:p xmlns:a="http://schemas.openxmlformats.org/drawingml/2006/main">
          <a:pPr algn="ctr" rtl="0">
            <a:defRPr sz="1000"/>
          </a:pPr>
          <a:r>
            <a:rPr lang="de-DE" sz="2225" b="1" i="0" u="none" strike="noStrike" baseline="0">
              <a:solidFill>
                <a:srgbClr val="000000"/>
              </a:solidFill>
              <a:latin typeface="Arial"/>
              <a:cs typeface="Arial"/>
            </a:rPr>
            <a:t>4</a:t>
          </a:r>
        </a:p>
      </cdr:txBody>
    </cdr:sp>
  </cdr:relSizeAnchor>
</c:userShapes>
</file>

<file path=xl/drawings/drawing7.xml><?xml version="1.0" encoding="utf-8"?>
<c:userShapes xmlns:c="http://schemas.openxmlformats.org/drawingml/2006/chart">
  <cdr:relSizeAnchor xmlns:cdr="http://schemas.openxmlformats.org/drawingml/2006/chartDrawing">
    <cdr:from>
      <cdr:x>0.59532</cdr:x>
      <cdr:y>0.46248</cdr:y>
    </cdr:from>
    <cdr:to>
      <cdr:x>0.64236</cdr:x>
      <cdr:y>0.53308</cdr:y>
    </cdr:to>
    <cdr:sp macro="" textlink="">
      <cdr:nvSpPr>
        <cdr:cNvPr id="92161" name="Text Box 1"/>
        <cdr:cNvSpPr txBox="1">
          <a:spLocks xmlns:a="http://schemas.openxmlformats.org/drawingml/2006/main" noChangeArrowheads="1"/>
        </cdr:cNvSpPr>
      </cdr:nvSpPr>
      <cdr:spPr bwMode="auto">
        <a:xfrm xmlns:a="http://schemas.openxmlformats.org/drawingml/2006/main">
          <a:off x="5872063" y="3505232"/>
          <a:ext cx="463749" cy="53461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54864" tIns="41148" rIns="54864" bIns="41148" anchor="ctr" upright="1"/>
        <a:lstStyle xmlns:a="http://schemas.openxmlformats.org/drawingml/2006/main"/>
        <a:p xmlns:a="http://schemas.openxmlformats.org/drawingml/2006/main">
          <a:pPr algn="ctr" rtl="0">
            <a:defRPr sz="1000"/>
          </a:pPr>
          <a:r>
            <a:rPr lang="de-DE" sz="2375" b="1" i="0" u="none" strike="noStrike" baseline="0">
              <a:solidFill>
                <a:srgbClr val="FFFFFF"/>
              </a:solidFill>
              <a:latin typeface="Arial"/>
              <a:cs typeface="Arial"/>
            </a:rPr>
            <a:t>1</a:t>
          </a:r>
          <a:endParaRPr lang="de-DE" sz="2375" b="1" i="0" u="none" strike="noStrike" baseline="0">
            <a:solidFill>
              <a:srgbClr val="000000"/>
            </a:solidFill>
            <a:latin typeface="Arial"/>
            <a:cs typeface="Arial"/>
          </a:endParaRPr>
        </a:p>
        <a:p xmlns:a="http://schemas.openxmlformats.org/drawingml/2006/main">
          <a:pPr algn="ctr" rtl="0">
            <a:defRPr sz="1000"/>
          </a:pPr>
          <a:endParaRPr lang="de-DE" sz="2375" b="1" i="0" u="none" strike="noStrike" baseline="0">
            <a:solidFill>
              <a:srgbClr val="000000"/>
            </a:solidFill>
            <a:latin typeface="Arial"/>
            <a:cs typeface="Arial"/>
          </a:endParaRPr>
        </a:p>
      </cdr:txBody>
    </cdr:sp>
  </cdr:relSizeAnchor>
  <cdr:relSizeAnchor xmlns:cdr="http://schemas.openxmlformats.org/drawingml/2006/chartDrawing">
    <cdr:from>
      <cdr:x>0.8486</cdr:x>
      <cdr:y>0.40101</cdr:y>
    </cdr:from>
    <cdr:to>
      <cdr:x>0.89564</cdr:x>
      <cdr:y>0.47161</cdr:y>
    </cdr:to>
    <cdr:sp macro="" textlink="">
      <cdr:nvSpPr>
        <cdr:cNvPr id="92162" name="Text Box 2"/>
        <cdr:cNvSpPr txBox="1">
          <a:spLocks xmlns:a="http://schemas.openxmlformats.org/drawingml/2006/main" noChangeArrowheads="1"/>
        </cdr:cNvSpPr>
      </cdr:nvSpPr>
      <cdr:spPr bwMode="auto">
        <a:xfrm xmlns:a="http://schemas.openxmlformats.org/drawingml/2006/main">
          <a:off x="8368983" y="3039781"/>
          <a:ext cx="463748" cy="53461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54864" tIns="41148" rIns="54864" bIns="41148" anchor="ctr" upright="1"/>
        <a:lstStyle xmlns:a="http://schemas.openxmlformats.org/drawingml/2006/main"/>
        <a:p xmlns:a="http://schemas.openxmlformats.org/drawingml/2006/main">
          <a:pPr algn="ctr" rtl="0">
            <a:defRPr sz="1000"/>
          </a:pPr>
          <a:r>
            <a:rPr lang="de-DE" sz="2375" b="1" i="0" u="none" strike="noStrike" baseline="0">
              <a:solidFill>
                <a:srgbClr val="FFFFFF"/>
              </a:solidFill>
              <a:latin typeface="Arial"/>
              <a:cs typeface="Arial"/>
            </a:rPr>
            <a:t>3</a:t>
          </a:r>
          <a:endParaRPr lang="de-DE" sz="2375" b="1" i="0" u="none" strike="noStrike" baseline="0">
            <a:solidFill>
              <a:srgbClr val="000000"/>
            </a:solidFill>
            <a:latin typeface="Arial"/>
            <a:cs typeface="Arial"/>
          </a:endParaRPr>
        </a:p>
        <a:p xmlns:a="http://schemas.openxmlformats.org/drawingml/2006/main">
          <a:pPr algn="ctr" rtl="0">
            <a:defRPr sz="1000"/>
          </a:pPr>
          <a:endParaRPr lang="de-DE" sz="2375" b="1" i="0" u="none" strike="noStrike" baseline="0">
            <a:solidFill>
              <a:srgbClr val="000000"/>
            </a:solidFill>
            <a:latin typeface="Arial"/>
            <a:cs typeface="Arial"/>
          </a:endParaRPr>
        </a:p>
      </cdr:txBody>
    </cdr:sp>
  </cdr:relSizeAnchor>
  <cdr:relSizeAnchor xmlns:cdr="http://schemas.openxmlformats.org/drawingml/2006/chartDrawing">
    <cdr:from>
      <cdr:x>0.22815</cdr:x>
      <cdr:y>0.42298</cdr:y>
    </cdr:from>
    <cdr:to>
      <cdr:x>0.27519</cdr:x>
      <cdr:y>0.49333</cdr:y>
    </cdr:to>
    <cdr:sp macro="" textlink="">
      <cdr:nvSpPr>
        <cdr:cNvPr id="92163" name="Text Box 3"/>
        <cdr:cNvSpPr txBox="1">
          <a:spLocks xmlns:a="http://schemas.openxmlformats.org/drawingml/2006/main" noChangeArrowheads="1"/>
        </cdr:cNvSpPr>
      </cdr:nvSpPr>
      <cdr:spPr bwMode="auto">
        <a:xfrm xmlns:a="http://schemas.openxmlformats.org/drawingml/2006/main">
          <a:off x="2252385" y="3206147"/>
          <a:ext cx="463748" cy="53274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54864" tIns="41148" rIns="54864" bIns="41148" anchor="ctr" upright="1"/>
        <a:lstStyle xmlns:a="http://schemas.openxmlformats.org/drawingml/2006/main"/>
        <a:p xmlns:a="http://schemas.openxmlformats.org/drawingml/2006/main">
          <a:pPr algn="ctr" rtl="0">
            <a:defRPr sz="1000"/>
          </a:pPr>
          <a:r>
            <a:rPr lang="de-DE" sz="2375" b="1" i="0" u="none" strike="noStrike" baseline="0">
              <a:solidFill>
                <a:srgbClr val="FFFFFF"/>
              </a:solidFill>
              <a:latin typeface="Arial"/>
              <a:cs typeface="Arial"/>
            </a:rPr>
            <a:t>3</a:t>
          </a:r>
        </a:p>
      </cdr:txBody>
    </cdr:sp>
  </cdr:relSizeAnchor>
  <cdr:relSizeAnchor xmlns:cdr="http://schemas.openxmlformats.org/drawingml/2006/chartDrawing">
    <cdr:from>
      <cdr:x>0.32793</cdr:x>
      <cdr:y>0.45285</cdr:y>
    </cdr:from>
    <cdr:to>
      <cdr:x>0.37497</cdr:x>
      <cdr:y>0.5237</cdr:y>
    </cdr:to>
    <cdr:sp macro="" textlink="">
      <cdr:nvSpPr>
        <cdr:cNvPr id="92164" name="Text Box 4"/>
        <cdr:cNvSpPr txBox="1">
          <a:spLocks xmlns:a="http://schemas.openxmlformats.org/drawingml/2006/main" noChangeArrowheads="1"/>
        </cdr:cNvSpPr>
      </cdr:nvSpPr>
      <cdr:spPr bwMode="auto">
        <a:xfrm xmlns:a="http://schemas.openxmlformats.org/drawingml/2006/main">
          <a:off x="3236020" y="3432330"/>
          <a:ext cx="463748" cy="53648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54864" tIns="41148" rIns="54864" bIns="41148" anchor="ctr" upright="1"/>
        <a:lstStyle xmlns:a="http://schemas.openxmlformats.org/drawingml/2006/main"/>
        <a:p xmlns:a="http://schemas.openxmlformats.org/drawingml/2006/main">
          <a:pPr algn="ctr" rtl="0">
            <a:defRPr sz="1000"/>
          </a:pPr>
          <a:r>
            <a:rPr lang="de-DE" sz="2375" b="1" i="0" u="none" strike="noStrike" baseline="0">
              <a:solidFill>
                <a:srgbClr val="FFFFFF"/>
              </a:solidFill>
              <a:latin typeface="Arial"/>
              <a:cs typeface="Arial"/>
            </a:rPr>
            <a:t>5</a:t>
          </a:r>
          <a:endParaRPr lang="de-DE" sz="2375" b="1" i="0" u="none" strike="noStrike" baseline="0">
            <a:solidFill>
              <a:srgbClr val="000000"/>
            </a:solidFill>
            <a:latin typeface="Arial"/>
            <a:cs typeface="Arial"/>
          </a:endParaRPr>
        </a:p>
        <a:p xmlns:a="http://schemas.openxmlformats.org/drawingml/2006/main">
          <a:pPr algn="ctr" rtl="0">
            <a:defRPr sz="1000"/>
          </a:pPr>
          <a:endParaRPr lang="de-DE" sz="2375" b="1" i="0" u="none" strike="noStrike" baseline="0">
            <a:solidFill>
              <a:srgbClr val="000000"/>
            </a:solidFill>
            <a:latin typeface="Arial"/>
            <a:cs typeface="Arial"/>
          </a:endParaRPr>
        </a:p>
      </cdr:txBody>
    </cdr:sp>
  </cdr:relSizeAnchor>
  <cdr:relSizeAnchor xmlns:cdr="http://schemas.openxmlformats.org/drawingml/2006/chartDrawing">
    <cdr:from>
      <cdr:x>0.14496</cdr:x>
      <cdr:y>0.40101</cdr:y>
    </cdr:from>
    <cdr:to>
      <cdr:x>0.192</cdr:x>
      <cdr:y>0.47161</cdr:y>
    </cdr:to>
    <cdr:sp macro="" textlink="">
      <cdr:nvSpPr>
        <cdr:cNvPr id="92165" name="Text Box 5"/>
        <cdr:cNvSpPr txBox="1">
          <a:spLocks xmlns:a="http://schemas.openxmlformats.org/drawingml/2006/main" noChangeArrowheads="1"/>
        </cdr:cNvSpPr>
      </cdr:nvSpPr>
      <cdr:spPr bwMode="auto">
        <a:xfrm xmlns:a="http://schemas.openxmlformats.org/drawingml/2006/main">
          <a:off x="1432282" y="3039781"/>
          <a:ext cx="463749" cy="53461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54864" tIns="41148" rIns="54864" bIns="41148" anchor="ctr" upright="1"/>
        <a:lstStyle xmlns:a="http://schemas.openxmlformats.org/drawingml/2006/main"/>
        <a:p xmlns:a="http://schemas.openxmlformats.org/drawingml/2006/main">
          <a:pPr algn="ctr" rtl="0">
            <a:defRPr sz="1000"/>
          </a:pPr>
          <a:r>
            <a:rPr lang="de-DE" sz="2375" b="1" i="0" u="none" strike="noStrike" baseline="0">
              <a:solidFill>
                <a:srgbClr val="FFFFFF"/>
              </a:solidFill>
              <a:latin typeface="Arial"/>
              <a:cs typeface="Arial"/>
            </a:rPr>
            <a:t>1</a:t>
          </a:r>
          <a:endParaRPr lang="de-DE" sz="2375" b="1" i="0" u="none" strike="noStrike" baseline="0">
            <a:solidFill>
              <a:srgbClr val="000000"/>
            </a:solidFill>
            <a:latin typeface="Arial"/>
            <a:cs typeface="Arial"/>
          </a:endParaRPr>
        </a:p>
        <a:p xmlns:a="http://schemas.openxmlformats.org/drawingml/2006/main">
          <a:pPr algn="ctr" rtl="0">
            <a:defRPr sz="1000"/>
          </a:pPr>
          <a:endParaRPr lang="de-DE" sz="2375" b="1" i="0" u="none" strike="noStrike" baseline="0">
            <a:solidFill>
              <a:srgbClr val="000000"/>
            </a:solidFill>
            <a:latin typeface="Arial"/>
            <a:cs typeface="Arial"/>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0.47648</cdr:x>
      <cdr:y>0.68233</cdr:y>
    </cdr:from>
    <cdr:to>
      <cdr:x>0.52005</cdr:x>
      <cdr:y>0.75527</cdr:y>
    </cdr:to>
    <cdr:sp macro="" textlink="">
      <cdr:nvSpPr>
        <cdr:cNvPr id="99329" name="Text Box 1"/>
        <cdr:cNvSpPr txBox="1">
          <a:spLocks xmlns:a="http://schemas.openxmlformats.org/drawingml/2006/main" noChangeArrowheads="1"/>
        </cdr:cNvSpPr>
      </cdr:nvSpPr>
      <cdr:spPr bwMode="auto">
        <a:xfrm xmlns:a="http://schemas.openxmlformats.org/drawingml/2006/main">
          <a:off x="4600690" y="4513644"/>
          <a:ext cx="420357" cy="4821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41148" rIns="45720" bIns="41148" anchor="ctr" upright="1"/>
        <a:lstStyle xmlns:a="http://schemas.openxmlformats.org/drawingml/2006/main"/>
        <a:p xmlns:a="http://schemas.openxmlformats.org/drawingml/2006/main">
          <a:pPr algn="ctr" rtl="0">
            <a:defRPr sz="1000"/>
          </a:pPr>
          <a:r>
            <a:rPr lang="de-DE" sz="2000" b="1" i="0" u="none" strike="noStrike" baseline="0">
              <a:solidFill>
                <a:srgbClr val="FFFFFF"/>
              </a:solidFill>
              <a:latin typeface="Arial"/>
              <a:cs typeface="Arial"/>
            </a:rPr>
            <a:t>1</a:t>
          </a:r>
          <a:endParaRPr lang="de-DE" sz="2000" b="1" i="0" u="none" strike="noStrike" baseline="0">
            <a:solidFill>
              <a:srgbClr val="000000"/>
            </a:solidFill>
            <a:latin typeface="Arial"/>
            <a:cs typeface="Arial"/>
          </a:endParaRPr>
        </a:p>
        <a:p xmlns:a="http://schemas.openxmlformats.org/drawingml/2006/main">
          <a:pPr algn="ctr" rtl="0">
            <a:defRPr sz="1000"/>
          </a:pPr>
          <a:endParaRPr lang="de-DE" sz="2000" b="1" i="0" u="none" strike="noStrike" baseline="0">
            <a:solidFill>
              <a:srgbClr val="000000"/>
            </a:solidFill>
            <a:latin typeface="Arial"/>
            <a:cs typeface="Arial"/>
          </a:endParaRPr>
        </a:p>
      </cdr:txBody>
    </cdr:sp>
  </cdr:relSizeAnchor>
  <cdr:relSizeAnchor xmlns:cdr="http://schemas.openxmlformats.org/drawingml/2006/chartDrawing">
    <cdr:from>
      <cdr:x>0.65793</cdr:x>
      <cdr:y>0.62345</cdr:y>
    </cdr:from>
    <cdr:to>
      <cdr:x>0.70199</cdr:x>
      <cdr:y>0.69687</cdr:y>
    </cdr:to>
    <cdr:sp macro="" textlink="">
      <cdr:nvSpPr>
        <cdr:cNvPr id="99330" name="Text Box 2"/>
        <cdr:cNvSpPr txBox="1">
          <a:spLocks xmlns:a="http://schemas.openxmlformats.org/drawingml/2006/main" noChangeArrowheads="1"/>
        </cdr:cNvSpPr>
      </cdr:nvSpPr>
      <cdr:spPr bwMode="auto">
        <a:xfrm xmlns:a="http://schemas.openxmlformats.org/drawingml/2006/main">
          <a:off x="6351383" y="4124366"/>
          <a:ext cx="425134" cy="4853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41148" rIns="45720" bIns="41148" anchor="ctr" upright="1"/>
        <a:lstStyle xmlns:a="http://schemas.openxmlformats.org/drawingml/2006/main"/>
        <a:p xmlns:a="http://schemas.openxmlformats.org/drawingml/2006/main">
          <a:pPr algn="ctr" rtl="0">
            <a:defRPr sz="1000"/>
          </a:pPr>
          <a:r>
            <a:rPr lang="de-DE" sz="2000" b="1" i="0" u="none" strike="noStrike" baseline="0">
              <a:solidFill>
                <a:srgbClr val="FFFFFF"/>
              </a:solidFill>
              <a:latin typeface="Arial"/>
              <a:cs typeface="Arial"/>
            </a:rPr>
            <a:t>1</a:t>
          </a:r>
          <a:endParaRPr lang="de-DE" sz="2000" b="1" i="0" u="none" strike="noStrike" baseline="0">
            <a:solidFill>
              <a:srgbClr val="000000"/>
            </a:solidFill>
            <a:latin typeface="Arial"/>
            <a:cs typeface="Arial"/>
          </a:endParaRPr>
        </a:p>
        <a:p xmlns:a="http://schemas.openxmlformats.org/drawingml/2006/main">
          <a:pPr algn="ctr" rtl="0">
            <a:defRPr sz="1000"/>
          </a:pPr>
          <a:endParaRPr lang="de-DE" sz="2000" b="1" i="0" u="none" strike="noStrike" baseline="0">
            <a:solidFill>
              <a:srgbClr val="000000"/>
            </a:solidFill>
            <a:latin typeface="Arial"/>
            <a:cs typeface="Arial"/>
          </a:endParaRPr>
        </a:p>
      </cdr:txBody>
    </cdr:sp>
  </cdr:relSizeAnchor>
  <cdr:relSizeAnchor xmlns:cdr="http://schemas.openxmlformats.org/drawingml/2006/chartDrawing">
    <cdr:from>
      <cdr:x>0.21955</cdr:x>
      <cdr:y>0.69194</cdr:y>
    </cdr:from>
    <cdr:to>
      <cdr:x>0.26187</cdr:x>
      <cdr:y>0.75527</cdr:y>
    </cdr:to>
    <cdr:sp macro="" textlink="">
      <cdr:nvSpPr>
        <cdr:cNvPr id="99331" name="Text Box 3"/>
        <cdr:cNvSpPr txBox="1">
          <a:spLocks xmlns:a="http://schemas.openxmlformats.org/drawingml/2006/main" noChangeArrowheads="1"/>
        </cdr:cNvSpPr>
      </cdr:nvSpPr>
      <cdr:spPr bwMode="auto">
        <a:xfrm xmlns:a="http://schemas.openxmlformats.org/drawingml/2006/main">
          <a:off x="2121537" y="4577166"/>
          <a:ext cx="408416" cy="41859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45720" tIns="41148" rIns="0" bIns="0" anchor="t" upright="1"/>
        <a:lstStyle xmlns:a="http://schemas.openxmlformats.org/drawingml/2006/main"/>
        <a:p xmlns:a="http://schemas.openxmlformats.org/drawingml/2006/main">
          <a:pPr algn="l" rtl="0">
            <a:defRPr sz="1000"/>
          </a:pPr>
          <a:r>
            <a:rPr lang="de-DE" sz="2000" b="1" i="0" u="none" strike="noStrike" baseline="0">
              <a:solidFill>
                <a:srgbClr val="FFFFFF"/>
              </a:solidFill>
              <a:latin typeface="Arial"/>
              <a:cs typeface="Arial"/>
            </a:rPr>
            <a:t>0</a:t>
          </a:r>
        </a:p>
      </cdr:txBody>
    </cdr:sp>
  </cdr:relSizeAnchor>
  <cdr:relSizeAnchor xmlns:cdr="http://schemas.openxmlformats.org/drawingml/2006/chartDrawing">
    <cdr:from>
      <cdr:x>0.13192</cdr:x>
      <cdr:y>0.67199</cdr:y>
    </cdr:from>
    <cdr:to>
      <cdr:x>0.17969</cdr:x>
      <cdr:y>0.74492</cdr:y>
    </cdr:to>
    <cdr:sp macro="" textlink="">
      <cdr:nvSpPr>
        <cdr:cNvPr id="99332" name="Text Box 4"/>
        <cdr:cNvSpPr txBox="1">
          <a:spLocks xmlns:a="http://schemas.openxmlformats.org/drawingml/2006/main" noChangeArrowheads="1"/>
        </cdr:cNvSpPr>
      </cdr:nvSpPr>
      <cdr:spPr bwMode="auto">
        <a:xfrm xmlns:a="http://schemas.openxmlformats.org/drawingml/2006/main">
          <a:off x="1276046" y="4445235"/>
          <a:ext cx="460960" cy="48211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45720" tIns="41148" rIns="0" bIns="0" anchor="t" upright="1"/>
        <a:lstStyle xmlns:a="http://schemas.openxmlformats.org/drawingml/2006/main"/>
        <a:p xmlns:a="http://schemas.openxmlformats.org/drawingml/2006/main">
          <a:pPr algn="l" rtl="0">
            <a:defRPr sz="1000"/>
          </a:pPr>
          <a:r>
            <a:rPr lang="de-DE" sz="2175" b="1" i="0" u="none" strike="noStrike" baseline="0">
              <a:solidFill>
                <a:srgbClr val="FFFFFF"/>
              </a:solidFill>
              <a:latin typeface="Arial"/>
              <a:cs typeface="Arial"/>
            </a:rPr>
            <a:t>1</a:t>
          </a:r>
        </a:p>
      </cdr:txBody>
    </cdr:sp>
  </cdr:relSizeAnchor>
</c:userShapes>
</file>

<file path=xl/drawings/drawing9.xml><?xml version="1.0" encoding="utf-8"?>
<xdr:wsDr xmlns:xdr="http://schemas.openxmlformats.org/drawingml/2006/spreadsheetDrawing" xmlns:a="http://schemas.openxmlformats.org/drawingml/2006/main">
  <xdr:twoCellAnchor>
    <xdr:from>
      <xdr:col>90</xdr:col>
      <xdr:colOff>228600</xdr:colOff>
      <xdr:row>0</xdr:row>
      <xdr:rowOff>9525</xdr:rowOff>
    </xdr:from>
    <xdr:to>
      <xdr:col>103</xdr:col>
      <xdr:colOff>676275</xdr:colOff>
      <xdr:row>8</xdr:row>
      <xdr:rowOff>219075</xdr:rowOff>
    </xdr:to>
    <xdr:graphicFrame macro="">
      <xdr:nvGraphicFramePr>
        <xdr:cNvPr id="3174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90</xdr:col>
      <xdr:colOff>361950</xdr:colOff>
      <xdr:row>9</xdr:row>
      <xdr:rowOff>123825</xdr:rowOff>
    </xdr:from>
    <xdr:to>
      <xdr:col>102</xdr:col>
      <xdr:colOff>447675</xdr:colOff>
      <xdr:row>26</xdr:row>
      <xdr:rowOff>38100</xdr:rowOff>
    </xdr:to>
    <xdr:graphicFrame macro="">
      <xdr:nvGraphicFramePr>
        <xdr:cNvPr id="3174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89</xdr:col>
      <xdr:colOff>742950</xdr:colOff>
      <xdr:row>64</xdr:row>
      <xdr:rowOff>76200</xdr:rowOff>
    </xdr:from>
    <xdr:to>
      <xdr:col>102</xdr:col>
      <xdr:colOff>28575</xdr:colOff>
      <xdr:row>100</xdr:row>
      <xdr:rowOff>0</xdr:rowOff>
    </xdr:to>
    <xdr:graphicFrame macro="">
      <xdr:nvGraphicFramePr>
        <xdr:cNvPr id="3174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90</xdr:col>
      <xdr:colOff>285750</xdr:colOff>
      <xdr:row>27</xdr:row>
      <xdr:rowOff>47625</xdr:rowOff>
    </xdr:from>
    <xdr:to>
      <xdr:col>102</xdr:col>
      <xdr:colOff>295275</xdr:colOff>
      <xdr:row>63</xdr:row>
      <xdr:rowOff>28575</xdr:rowOff>
    </xdr:to>
    <xdr:graphicFrame macro="">
      <xdr:nvGraphicFramePr>
        <xdr:cNvPr id="3175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5.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9.xml"/><Relationship Id="rId2" Type="http://schemas.openxmlformats.org/officeDocument/2006/relationships/vmlDrawing" Target="../drawings/vmlDrawing3.vml"/><Relationship Id="rId3"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I46"/>
  <sheetViews>
    <sheetView showZeros="0" topLeftCell="AW1" zoomScale="80" zoomScaleNormal="75" zoomScaleSheetLayoutView="85" zoomScalePageLayoutView="75" workbookViewId="0">
      <pane ySplit="4" topLeftCell="A5" activePane="bottomLeft" state="frozenSplit"/>
      <selection activeCell="H1" sqref="H1"/>
      <selection pane="bottomLeft" activeCell="BI6" sqref="BI6"/>
    </sheetView>
  </sheetViews>
  <sheetFormatPr baseColWidth="10" defaultRowHeight="12" x14ac:dyDescent="0"/>
  <cols>
    <col min="1" max="1" width="25.5" style="3" customWidth="1"/>
    <col min="2" max="2" width="8" style="3" customWidth="1"/>
    <col min="3" max="3" width="9.5" style="3" customWidth="1"/>
    <col min="4" max="4" width="5.33203125" style="3" customWidth="1"/>
    <col min="5" max="5" width="4.33203125" style="3" bestFit="1" customWidth="1"/>
    <col min="6" max="6" width="7.6640625" style="3" customWidth="1"/>
    <col min="7" max="7" width="5.5" style="3" customWidth="1"/>
    <col min="8" max="8" width="4.6640625" style="3" customWidth="1"/>
    <col min="9" max="9" width="4.33203125" style="3" bestFit="1" customWidth="1"/>
    <col min="10" max="10" width="8.1640625" style="3" customWidth="1"/>
    <col min="11" max="11" width="5.83203125" style="3" customWidth="1"/>
    <col min="12" max="12" width="5" style="3" customWidth="1"/>
    <col min="13" max="13" width="4.33203125" style="3" bestFit="1" customWidth="1"/>
    <col min="14" max="14" width="8.33203125" style="3" customWidth="1"/>
    <col min="15" max="15" width="5.6640625" style="3" customWidth="1"/>
    <col min="16" max="16" width="4.6640625" style="3" customWidth="1"/>
    <col min="17" max="17" width="4.33203125" style="3" bestFit="1" customWidth="1"/>
    <col min="18" max="18" width="8.83203125" style="3" customWidth="1"/>
    <col min="19" max="19" width="6" style="3" customWidth="1"/>
    <col min="20" max="20" width="5.1640625" style="3" customWidth="1"/>
    <col min="21" max="21" width="4.33203125" style="3" bestFit="1" customWidth="1"/>
    <col min="22" max="22" width="8.83203125" style="3" customWidth="1"/>
    <col min="23" max="23" width="5.5" style="3" customWidth="1"/>
    <col min="24" max="24" width="5.1640625" style="3" customWidth="1"/>
    <col min="25" max="25" width="4.33203125" style="3" bestFit="1" customWidth="1"/>
    <col min="26" max="26" width="16.6640625" style="3" customWidth="1"/>
    <col min="27" max="27" width="6.5" style="3" customWidth="1"/>
    <col min="28" max="28" width="6" style="3" customWidth="1"/>
    <col min="29" max="29" width="5.1640625" style="3" customWidth="1"/>
    <col min="30" max="30" width="4.33203125" style="3" bestFit="1" customWidth="1"/>
    <col min="31" max="31" width="6.5" style="3" customWidth="1"/>
    <col min="32" max="32" width="5.83203125" style="3" customWidth="1"/>
    <col min="33" max="33" width="4.83203125" style="3" customWidth="1"/>
    <col min="34" max="34" width="4.5" style="3" customWidth="1"/>
    <col min="35" max="35" width="6.5" style="3" customWidth="1"/>
    <col min="36" max="36" width="5.6640625" style="3" customWidth="1"/>
    <col min="37" max="37" width="4.33203125" style="3" bestFit="1" customWidth="1"/>
    <col min="38" max="38" width="4.33203125" style="3" customWidth="1"/>
    <col min="39" max="39" width="6.5" style="3" customWidth="1"/>
    <col min="40" max="40" width="6" style="3" customWidth="1"/>
    <col min="41" max="41" width="4.33203125" style="3" customWidth="1"/>
    <col min="42" max="42" width="4.33203125" style="3" bestFit="1" customWidth="1"/>
    <col min="43" max="43" width="6.5" style="3" customWidth="1"/>
    <col min="44" max="44" width="5.83203125" style="3" customWidth="1"/>
    <col min="45" max="45" width="4.83203125" style="3" customWidth="1"/>
    <col min="46" max="46" width="4.33203125" style="3" bestFit="1" customWidth="1"/>
    <col min="47" max="47" width="6.5" style="3" customWidth="1"/>
    <col min="48" max="48" width="5.6640625" style="3" customWidth="1"/>
    <col min="49" max="49" width="5.1640625" style="3" customWidth="1"/>
    <col min="50" max="50" width="4.33203125" style="3" bestFit="1" customWidth="1"/>
    <col min="51" max="51" width="6.5" style="3" customWidth="1"/>
    <col min="52" max="52" width="7" style="3" customWidth="1"/>
    <col min="53" max="53" width="4.83203125" style="3" customWidth="1"/>
    <col min="54" max="54" width="4.33203125" style="3" bestFit="1" customWidth="1"/>
    <col min="55" max="55" width="17.5" style="3" customWidth="1"/>
    <col min="56" max="56" width="7.83203125" style="3" customWidth="1"/>
    <col min="57" max="57" width="6.33203125" style="3" customWidth="1"/>
    <col min="58" max="58" width="5.1640625" style="3" customWidth="1"/>
    <col min="59" max="59" width="4.33203125" style="3" bestFit="1" customWidth="1"/>
    <col min="60" max="60" width="5.83203125" style="3" customWidth="1"/>
    <col min="61" max="61" width="6" style="3" customWidth="1"/>
    <col min="62" max="62" width="7" style="3" bestFit="1" customWidth="1"/>
    <col min="63" max="63" width="4.33203125" style="3" bestFit="1" customWidth="1"/>
    <col min="64" max="65" width="6.1640625" style="3" customWidth="1"/>
    <col min="66" max="66" width="5.1640625" style="3" customWidth="1"/>
    <col min="67" max="67" width="4.33203125" style="3" bestFit="1" customWidth="1"/>
    <col min="68" max="68" width="4.1640625" style="3" customWidth="1"/>
    <col min="69" max="71" width="4.33203125" style="3" customWidth="1"/>
    <col min="72" max="72" width="11" style="3" customWidth="1"/>
    <col min="73" max="73" width="5.1640625" style="3" customWidth="1"/>
    <col min="74" max="74" width="5.6640625" style="3" customWidth="1"/>
    <col min="75" max="75" width="3.6640625" style="3" customWidth="1"/>
    <col min="76" max="77" width="5.83203125" style="3" customWidth="1"/>
    <col min="78" max="79" width="3.6640625" style="3" customWidth="1"/>
    <col min="80" max="80" width="10.1640625" style="3" customWidth="1"/>
    <col min="81" max="81" width="8.33203125" style="3" customWidth="1"/>
    <col min="82" max="82" width="15.83203125" style="3" customWidth="1"/>
    <col min="83" max="83" width="7.33203125" style="3" customWidth="1"/>
    <col min="84" max="84" width="9.1640625" style="3" customWidth="1"/>
    <col min="85" max="85" width="19.83203125" style="3" customWidth="1"/>
    <col min="86" max="86" width="10.83203125" style="3" customWidth="1"/>
    <col min="87" max="16384" width="10.83203125" style="3"/>
  </cols>
  <sheetData>
    <row r="1" spans="1:87" ht="37.5" customHeight="1" thickBot="1">
      <c r="A1" s="1" t="s">
        <v>0</v>
      </c>
      <c r="B1" s="2"/>
      <c r="C1" s="2"/>
      <c r="D1" s="2"/>
      <c r="E1" s="2"/>
      <c r="F1" s="2"/>
      <c r="G1" s="2"/>
      <c r="H1" s="2"/>
      <c r="I1" s="2"/>
      <c r="J1" s="2"/>
      <c r="K1" s="2"/>
      <c r="L1" s="2"/>
      <c r="M1" s="2"/>
      <c r="N1" s="2"/>
      <c r="O1" s="2"/>
      <c r="P1" s="2"/>
      <c r="Q1" s="35"/>
      <c r="R1" s="35"/>
      <c r="S1" s="35"/>
      <c r="T1" s="35"/>
      <c r="U1" s="35"/>
      <c r="V1" s="35"/>
      <c r="W1" s="35"/>
      <c r="X1" s="35"/>
      <c r="Y1" s="35"/>
      <c r="Z1" s="1" t="s">
        <v>0</v>
      </c>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1" t="s">
        <v>0</v>
      </c>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40"/>
      <c r="CD1" s="1" t="s">
        <v>0</v>
      </c>
      <c r="CE1" s="40"/>
      <c r="CF1" s="40"/>
      <c r="CG1" s="40"/>
      <c r="CH1" s="40"/>
      <c r="CI1" s="40"/>
    </row>
    <row r="2" spans="1:87" ht="22.5" customHeight="1" thickBot="1">
      <c r="A2" s="367" t="s">
        <v>1</v>
      </c>
      <c r="B2" s="377" t="s">
        <v>2</v>
      </c>
      <c r="C2" s="378"/>
      <c r="D2" s="378"/>
      <c r="E2" s="378"/>
      <c r="F2" s="378"/>
      <c r="G2" s="378"/>
      <c r="H2" s="378"/>
      <c r="I2" s="378"/>
      <c r="J2" s="378"/>
      <c r="K2" s="378"/>
      <c r="L2" s="378"/>
      <c r="M2" s="378"/>
      <c r="N2" s="378"/>
      <c r="O2" s="378"/>
      <c r="P2" s="378"/>
      <c r="Q2" s="378"/>
      <c r="R2" s="378"/>
      <c r="S2" s="378"/>
      <c r="T2" s="378"/>
      <c r="U2" s="378"/>
      <c r="V2" s="378"/>
      <c r="W2" s="378"/>
      <c r="X2" s="378"/>
      <c r="Y2" s="379"/>
      <c r="Z2" s="367" t="s">
        <v>1</v>
      </c>
      <c r="AA2" s="377" t="s">
        <v>3</v>
      </c>
      <c r="AB2" s="378"/>
      <c r="AC2" s="378"/>
      <c r="AD2" s="378"/>
      <c r="AE2" s="378"/>
      <c r="AF2" s="378"/>
      <c r="AG2" s="378"/>
      <c r="AH2" s="378"/>
      <c r="AI2" s="378"/>
      <c r="AJ2" s="378"/>
      <c r="AK2" s="378"/>
      <c r="AL2" s="378"/>
      <c r="AM2" s="378"/>
      <c r="AN2" s="378"/>
      <c r="AO2" s="378"/>
      <c r="AP2" s="378"/>
      <c r="AQ2" s="378"/>
      <c r="AR2" s="378"/>
      <c r="AS2" s="378"/>
      <c r="AT2" s="379"/>
      <c r="AU2" s="377" t="s">
        <v>4</v>
      </c>
      <c r="AV2" s="378"/>
      <c r="AW2" s="378"/>
      <c r="AX2" s="378"/>
      <c r="AY2" s="378"/>
      <c r="AZ2" s="378"/>
      <c r="BA2" s="378"/>
      <c r="BB2" s="379"/>
      <c r="BC2" s="367" t="s">
        <v>1</v>
      </c>
      <c r="BD2" s="377" t="s">
        <v>5</v>
      </c>
      <c r="BE2" s="378"/>
      <c r="BF2" s="378"/>
      <c r="BG2" s="378"/>
      <c r="BH2" s="378"/>
      <c r="BI2" s="378"/>
      <c r="BJ2" s="378"/>
      <c r="BK2" s="378"/>
      <c r="BL2" s="378"/>
      <c r="BM2" s="378"/>
      <c r="BN2" s="378"/>
      <c r="BO2" s="378"/>
      <c r="BP2" s="378"/>
      <c r="BQ2" s="378"/>
      <c r="BR2" s="378"/>
      <c r="BS2" s="379"/>
      <c r="BT2" s="383"/>
      <c r="BU2" s="384"/>
      <c r="BV2" s="384"/>
      <c r="BW2" s="385"/>
      <c r="BX2" s="383"/>
      <c r="BY2" s="384"/>
      <c r="BZ2" s="384"/>
      <c r="CA2" s="385"/>
      <c r="CB2" s="5"/>
      <c r="CD2" s="367" t="s">
        <v>1</v>
      </c>
      <c r="CE2" s="253"/>
      <c r="CF2" s="254"/>
      <c r="CG2" s="254"/>
      <c r="CH2" s="254"/>
      <c r="CI2" s="255"/>
    </row>
    <row r="3" spans="1:87" ht="142.5" customHeight="1" thickBot="1">
      <c r="A3" s="368"/>
      <c r="B3" s="386" t="s">
        <v>7</v>
      </c>
      <c r="C3" s="381"/>
      <c r="D3" s="381"/>
      <c r="E3" s="382"/>
      <c r="F3" s="371" t="s">
        <v>8</v>
      </c>
      <c r="G3" s="372"/>
      <c r="H3" s="372"/>
      <c r="I3" s="373"/>
      <c r="J3" s="380" t="s">
        <v>9</v>
      </c>
      <c r="K3" s="381"/>
      <c r="L3" s="381"/>
      <c r="M3" s="382"/>
      <c r="N3" s="371" t="s">
        <v>10</v>
      </c>
      <c r="O3" s="372"/>
      <c r="P3" s="372"/>
      <c r="Q3" s="373"/>
      <c r="R3" s="380" t="s">
        <v>11</v>
      </c>
      <c r="S3" s="381"/>
      <c r="T3" s="381"/>
      <c r="U3" s="382"/>
      <c r="V3" s="371" t="s">
        <v>12</v>
      </c>
      <c r="W3" s="372"/>
      <c r="X3" s="372"/>
      <c r="Y3" s="373"/>
      <c r="Z3" s="368"/>
      <c r="AA3" s="374" t="s">
        <v>13</v>
      </c>
      <c r="AB3" s="375"/>
      <c r="AC3" s="375"/>
      <c r="AD3" s="376"/>
      <c r="AE3" s="371" t="s">
        <v>14</v>
      </c>
      <c r="AF3" s="372"/>
      <c r="AG3" s="372"/>
      <c r="AH3" s="373"/>
      <c r="AI3" s="374" t="s">
        <v>15</v>
      </c>
      <c r="AJ3" s="375"/>
      <c r="AK3" s="375"/>
      <c r="AL3" s="376"/>
      <c r="AM3" s="371" t="s">
        <v>16</v>
      </c>
      <c r="AN3" s="372"/>
      <c r="AO3" s="372"/>
      <c r="AP3" s="373"/>
      <c r="AQ3" s="374" t="s">
        <v>17</v>
      </c>
      <c r="AR3" s="375"/>
      <c r="AS3" s="375"/>
      <c r="AT3" s="376"/>
      <c r="AU3" s="371" t="s">
        <v>18</v>
      </c>
      <c r="AV3" s="372"/>
      <c r="AW3" s="372"/>
      <c r="AX3" s="373"/>
      <c r="AY3" s="374" t="s">
        <v>19</v>
      </c>
      <c r="AZ3" s="375"/>
      <c r="BA3" s="375"/>
      <c r="BB3" s="376"/>
      <c r="BC3" s="368"/>
      <c r="BD3" s="364" t="s">
        <v>20</v>
      </c>
      <c r="BE3" s="365"/>
      <c r="BF3" s="365"/>
      <c r="BG3" s="366"/>
      <c r="BH3" s="371" t="s">
        <v>21</v>
      </c>
      <c r="BI3" s="372"/>
      <c r="BJ3" s="387"/>
      <c r="BK3" s="388"/>
      <c r="BL3" s="364" t="s">
        <v>22</v>
      </c>
      <c r="BM3" s="365"/>
      <c r="BN3" s="392"/>
      <c r="BO3" s="393"/>
      <c r="BP3" s="371" t="s">
        <v>23</v>
      </c>
      <c r="BQ3" s="372"/>
      <c r="BR3" s="387"/>
      <c r="BS3" s="388"/>
      <c r="BT3" s="364" t="s">
        <v>24</v>
      </c>
      <c r="BU3" s="365"/>
      <c r="BV3" s="365"/>
      <c r="BW3" s="366"/>
      <c r="BX3" s="371" t="s">
        <v>25</v>
      </c>
      <c r="BY3" s="372"/>
      <c r="BZ3" s="372"/>
      <c r="CA3" s="372"/>
      <c r="CB3" s="5" t="s">
        <v>57</v>
      </c>
      <c r="CC3" s="252" t="s">
        <v>6</v>
      </c>
      <c r="CD3" s="368"/>
      <c r="CE3" s="391" t="s">
        <v>74</v>
      </c>
      <c r="CF3" s="390" t="s">
        <v>70</v>
      </c>
      <c r="CG3" s="390" t="s">
        <v>71</v>
      </c>
      <c r="CH3" s="390" t="s">
        <v>73</v>
      </c>
      <c r="CI3" s="256"/>
    </row>
    <row r="4" spans="1:87" ht="120" customHeight="1" thickBot="1">
      <c r="A4" s="368"/>
      <c r="B4" s="205" t="s">
        <v>26</v>
      </c>
      <c r="C4" s="206" t="s">
        <v>27</v>
      </c>
      <c r="D4" s="206" t="s">
        <v>28</v>
      </c>
      <c r="E4" s="207" t="s">
        <v>29</v>
      </c>
      <c r="F4" s="7" t="s">
        <v>26</v>
      </c>
      <c r="G4" s="8" t="s">
        <v>27</v>
      </c>
      <c r="H4" s="8" t="s">
        <v>30</v>
      </c>
      <c r="I4" s="9" t="s">
        <v>31</v>
      </c>
      <c r="J4" s="205" t="s">
        <v>26</v>
      </c>
      <c r="K4" s="206" t="s">
        <v>27</v>
      </c>
      <c r="L4" s="206" t="s">
        <v>30</v>
      </c>
      <c r="M4" s="207" t="s">
        <v>31</v>
      </c>
      <c r="N4" s="7" t="s">
        <v>26</v>
      </c>
      <c r="O4" s="8" t="s">
        <v>27</v>
      </c>
      <c r="P4" s="8" t="s">
        <v>30</v>
      </c>
      <c r="Q4" s="9" t="s">
        <v>31</v>
      </c>
      <c r="R4" s="205" t="s">
        <v>26</v>
      </c>
      <c r="S4" s="206" t="s">
        <v>27</v>
      </c>
      <c r="T4" s="206" t="s">
        <v>30</v>
      </c>
      <c r="U4" s="207" t="s">
        <v>31</v>
      </c>
      <c r="V4" s="7" t="s">
        <v>26</v>
      </c>
      <c r="W4" s="8" t="s">
        <v>27</v>
      </c>
      <c r="X4" s="8" t="s">
        <v>30</v>
      </c>
      <c r="Y4" s="9" t="s">
        <v>31</v>
      </c>
      <c r="Z4" s="368"/>
      <c r="AA4" s="165" t="s">
        <v>26</v>
      </c>
      <c r="AB4" s="166" t="s">
        <v>27</v>
      </c>
      <c r="AC4" s="166" t="s">
        <v>30</v>
      </c>
      <c r="AD4" s="167" t="s">
        <v>31</v>
      </c>
      <c r="AE4" s="7" t="s">
        <v>26</v>
      </c>
      <c r="AF4" s="8" t="s">
        <v>27</v>
      </c>
      <c r="AG4" s="8" t="s">
        <v>30</v>
      </c>
      <c r="AH4" s="9" t="s">
        <v>31</v>
      </c>
      <c r="AI4" s="165" t="s">
        <v>26</v>
      </c>
      <c r="AJ4" s="166" t="s">
        <v>27</v>
      </c>
      <c r="AK4" s="166" t="s">
        <v>32</v>
      </c>
      <c r="AL4" s="167" t="s">
        <v>31</v>
      </c>
      <c r="AM4" s="7" t="s">
        <v>26</v>
      </c>
      <c r="AN4" s="8" t="s">
        <v>27</v>
      </c>
      <c r="AO4" s="8" t="s">
        <v>30</v>
      </c>
      <c r="AP4" s="9" t="s">
        <v>31</v>
      </c>
      <c r="AQ4" s="165" t="s">
        <v>26</v>
      </c>
      <c r="AR4" s="166" t="s">
        <v>27</v>
      </c>
      <c r="AS4" s="166" t="s">
        <v>30</v>
      </c>
      <c r="AT4" s="167" t="s">
        <v>31</v>
      </c>
      <c r="AU4" s="7" t="s">
        <v>26</v>
      </c>
      <c r="AV4" s="8" t="s">
        <v>27</v>
      </c>
      <c r="AW4" s="8" t="s">
        <v>30</v>
      </c>
      <c r="AX4" s="9" t="s">
        <v>31</v>
      </c>
      <c r="AY4" s="165" t="s">
        <v>26</v>
      </c>
      <c r="AZ4" s="166" t="s">
        <v>27</v>
      </c>
      <c r="BA4" s="166" t="s">
        <v>32</v>
      </c>
      <c r="BB4" s="167" t="s">
        <v>31</v>
      </c>
      <c r="BC4" s="368"/>
      <c r="BD4" s="127" t="s">
        <v>26</v>
      </c>
      <c r="BE4" s="128" t="s">
        <v>27</v>
      </c>
      <c r="BF4" s="128" t="s">
        <v>30</v>
      </c>
      <c r="BG4" s="129" t="s">
        <v>31</v>
      </c>
      <c r="BH4" s="7" t="s">
        <v>26</v>
      </c>
      <c r="BI4" s="8" t="s">
        <v>27</v>
      </c>
      <c r="BJ4" s="8" t="s">
        <v>30</v>
      </c>
      <c r="BK4" s="9" t="s">
        <v>31</v>
      </c>
      <c r="BL4" s="127" t="s">
        <v>26</v>
      </c>
      <c r="BM4" s="128" t="s">
        <v>27</v>
      </c>
      <c r="BN4" s="128" t="s">
        <v>30</v>
      </c>
      <c r="BO4" s="129" t="s">
        <v>31</v>
      </c>
      <c r="BP4" s="7" t="s">
        <v>26</v>
      </c>
      <c r="BQ4" s="8" t="s">
        <v>27</v>
      </c>
      <c r="BR4" s="8" t="s">
        <v>30</v>
      </c>
      <c r="BS4" s="9" t="s">
        <v>31</v>
      </c>
      <c r="BT4" s="127" t="s">
        <v>26</v>
      </c>
      <c r="BU4" s="128" t="s">
        <v>27</v>
      </c>
      <c r="BV4" s="128" t="s">
        <v>30</v>
      </c>
      <c r="BW4" s="129" t="s">
        <v>31</v>
      </c>
      <c r="BX4" s="7" t="s">
        <v>26</v>
      </c>
      <c r="BY4" s="8" t="s">
        <v>27</v>
      </c>
      <c r="BZ4" s="8" t="s">
        <v>30</v>
      </c>
      <c r="CA4" s="9" t="s">
        <v>31</v>
      </c>
      <c r="CB4" s="6"/>
      <c r="CD4" s="389"/>
      <c r="CE4" s="391"/>
      <c r="CF4" s="390"/>
      <c r="CG4" s="390"/>
      <c r="CH4" s="390"/>
      <c r="CI4" s="256"/>
    </row>
    <row r="5" spans="1:87" s="363" customFormat="1" ht="24.75" customHeight="1">
      <c r="A5" s="333" t="s">
        <v>83</v>
      </c>
      <c r="B5" s="334">
        <v>4680</v>
      </c>
      <c r="C5" s="335" t="s">
        <v>58</v>
      </c>
      <c r="D5" s="336">
        <f t="shared" ref="D5:D15" si="0">IF($CB5=0,0,B5/$CB5)</f>
        <v>4.6824348661303881E-2</v>
      </c>
      <c r="E5" s="337">
        <v>2</v>
      </c>
      <c r="F5" s="338">
        <v>600</v>
      </c>
      <c r="G5" s="306"/>
      <c r="H5" s="336">
        <f t="shared" ref="H5:H15" si="1">IF($CB5=0,0,F5/$CB5)</f>
        <v>6.0031216232440867E-3</v>
      </c>
      <c r="I5" s="339">
        <v>2</v>
      </c>
      <c r="J5" s="340">
        <v>3800</v>
      </c>
      <c r="K5" s="306" t="s">
        <v>58</v>
      </c>
      <c r="L5" s="336">
        <f t="shared" ref="L5:L15" si="2">IF($CB5=0,0,J5/$CB5)</f>
        <v>3.8019770280545886E-2</v>
      </c>
      <c r="M5" s="339">
        <v>2</v>
      </c>
      <c r="N5" s="340">
        <v>1800</v>
      </c>
      <c r="O5" s="306" t="s">
        <v>58</v>
      </c>
      <c r="P5" s="336">
        <f t="shared" ref="P5:P15" si="3">IF($CB5=0,0,N5/$CB5)</f>
        <v>1.8009364869732262E-2</v>
      </c>
      <c r="Q5" s="339">
        <v>1</v>
      </c>
      <c r="R5" s="341">
        <v>48000</v>
      </c>
      <c r="S5" s="342" t="s">
        <v>58</v>
      </c>
      <c r="T5" s="343">
        <f t="shared" ref="T5:T15" si="4">IF($CB5=0,0,R5/$CB5)</f>
        <v>0.48024972985952696</v>
      </c>
      <c r="U5" s="344">
        <v>3</v>
      </c>
      <c r="V5" s="340"/>
      <c r="W5" s="306"/>
      <c r="X5" s="336">
        <f t="shared" ref="X5:X15" si="5">IF($CB5=0,0,V5/$CB5)</f>
        <v>0</v>
      </c>
      <c r="Y5" s="345">
        <v>1</v>
      </c>
      <c r="Z5" s="333" t="s">
        <v>83</v>
      </c>
      <c r="AA5" s="346">
        <v>0</v>
      </c>
      <c r="AB5" s="306" t="s">
        <v>69</v>
      </c>
      <c r="AC5" s="336">
        <f t="shared" ref="AC5:AC15" si="6">IF($CB5=0,0,AA5/$CB5)</f>
        <v>0</v>
      </c>
      <c r="AD5" s="344">
        <v>3</v>
      </c>
      <c r="AE5" s="346"/>
      <c r="AF5" s="306" t="s">
        <v>69</v>
      </c>
      <c r="AG5" s="336"/>
      <c r="AH5" s="344">
        <v>3</v>
      </c>
      <c r="AI5" s="346"/>
      <c r="AJ5" s="306"/>
      <c r="AK5" s="336">
        <f t="shared" ref="AK5:AK15" si="7">IF($CB5=0,0,AI5/$CB5)</f>
        <v>0</v>
      </c>
      <c r="AL5" s="339">
        <v>2</v>
      </c>
      <c r="AM5" s="346">
        <v>2000</v>
      </c>
      <c r="AN5" s="306" t="s">
        <v>58</v>
      </c>
      <c r="AO5" s="336">
        <f t="shared" ref="AO5:AO15" si="8">IF($CB5=0,0,AM5/$CB5)</f>
        <v>2.0010405410813625E-2</v>
      </c>
      <c r="AP5" s="344">
        <v>3</v>
      </c>
      <c r="AQ5" s="346"/>
      <c r="AR5" s="306"/>
      <c r="AS5" s="336">
        <f t="shared" ref="AS5:AS15" si="9">IF($CB5=0,0,AQ5/$CB5)</f>
        <v>0</v>
      </c>
      <c r="AT5" s="339">
        <v>1</v>
      </c>
      <c r="AU5" s="346"/>
      <c r="AV5" s="306"/>
      <c r="AW5" s="336">
        <f t="shared" ref="AW5:AW15" si="10">IF($CB5=0,0,AU5/$CB5)</f>
        <v>0</v>
      </c>
      <c r="AX5" s="339">
        <v>1</v>
      </c>
      <c r="AY5" s="346"/>
      <c r="AZ5" s="306"/>
      <c r="BA5" s="336">
        <f t="shared" ref="BA5:BA15" si="11">IF($CB5=0,0,AY5/$CB5)</f>
        <v>0</v>
      </c>
      <c r="BB5" s="345">
        <v>1</v>
      </c>
      <c r="BC5" s="333" t="s">
        <v>83</v>
      </c>
      <c r="BD5" s="340"/>
      <c r="BE5" s="306"/>
      <c r="BF5" s="336">
        <f t="shared" ref="BF5:BF15" si="12">IF($CB5=0,0,BD5/$CB5)</f>
        <v>0</v>
      </c>
      <c r="BG5" s="339">
        <v>1</v>
      </c>
      <c r="BH5" s="347">
        <v>5000</v>
      </c>
      <c r="BI5" s="348" t="s">
        <v>58</v>
      </c>
      <c r="BJ5" s="349">
        <f t="shared" ref="BJ5:BJ15" si="13">IF($CB5=0,0,BH5/$CB5)</f>
        <v>5.0026013527034056E-2</v>
      </c>
      <c r="BK5" s="350">
        <v>3</v>
      </c>
      <c r="BL5" s="340">
        <v>4500</v>
      </c>
      <c r="BM5" s="306" t="s">
        <v>58</v>
      </c>
      <c r="BN5" s="336">
        <f t="shared" ref="BN5:BN15" si="14">IF($CB5=0,0,BL5/$CB5)</f>
        <v>4.5023412174330653E-2</v>
      </c>
      <c r="BO5" s="344">
        <v>3</v>
      </c>
      <c r="BP5" s="340"/>
      <c r="BQ5" s="306"/>
      <c r="BR5" s="336">
        <f t="shared" ref="BR5:BR15" si="15">IF($CB5=0,0,BP5/$CB5)</f>
        <v>0</v>
      </c>
      <c r="BS5" s="339">
        <v>1</v>
      </c>
      <c r="BT5" s="351">
        <v>27568</v>
      </c>
      <c r="BU5" s="352" t="s">
        <v>69</v>
      </c>
      <c r="BV5" s="353">
        <f t="shared" ref="BV5:BV15" si="16">IF($CB5=0,0,BT5/$CB5)</f>
        <v>0.27582342818265498</v>
      </c>
      <c r="BW5" s="354">
        <v>3</v>
      </c>
      <c r="BX5" s="355">
        <v>2000</v>
      </c>
      <c r="BY5" s="306" t="s">
        <v>64</v>
      </c>
      <c r="BZ5" s="336">
        <f t="shared" ref="BZ5:BZ15" si="17">IF($CB5=0,0,BX5/$CB5)</f>
        <v>2.0010405410813625E-2</v>
      </c>
      <c r="CA5" s="339">
        <v>2</v>
      </c>
      <c r="CB5" s="356">
        <f>B5+F5+J5+N5+R5+V5+AA5+AE5+AI5+AM5+AQ5+AY5+BD5+BH5+BL5+BP5+BT5+BX5+AU5</f>
        <v>99948</v>
      </c>
      <c r="CC5" s="357">
        <f t="shared" ref="CC5:CC15" si="18">CB5/CB$15</f>
        <v>0.40708865708967534</v>
      </c>
      <c r="CD5" s="358" t="s">
        <v>83</v>
      </c>
      <c r="CE5" s="359">
        <v>10</v>
      </c>
      <c r="CF5" s="360">
        <f>BV5+BJ5+T5</f>
        <v>0.80609917156921607</v>
      </c>
      <c r="CG5" s="361" t="s">
        <v>72</v>
      </c>
      <c r="CH5" s="359">
        <v>7</v>
      </c>
      <c r="CI5" s="362"/>
    </row>
    <row r="6" spans="1:87" ht="24.75" customHeight="1">
      <c r="A6" s="13" t="s">
        <v>33</v>
      </c>
      <c r="B6" s="208"/>
      <c r="C6" s="209"/>
      <c r="D6" s="210">
        <f t="shared" si="0"/>
        <v>0</v>
      </c>
      <c r="E6" s="211"/>
      <c r="F6" s="75"/>
      <c r="G6" s="15"/>
      <c r="H6" s="16">
        <f t="shared" si="1"/>
        <v>0</v>
      </c>
      <c r="I6" s="47"/>
      <c r="J6" s="217"/>
      <c r="K6" s="209"/>
      <c r="L6" s="210">
        <f t="shared" si="2"/>
        <v>0</v>
      </c>
      <c r="M6" s="211"/>
      <c r="N6" s="36"/>
      <c r="O6" s="15"/>
      <c r="P6" s="16">
        <f t="shared" si="3"/>
        <v>0</v>
      </c>
      <c r="Q6" s="47"/>
      <c r="R6" s="217"/>
      <c r="S6" s="209"/>
      <c r="T6" s="210">
        <f t="shared" si="4"/>
        <v>0</v>
      </c>
      <c r="U6" s="211"/>
      <c r="V6" s="36"/>
      <c r="W6" s="15"/>
      <c r="X6" s="16">
        <f t="shared" si="5"/>
        <v>0</v>
      </c>
      <c r="Y6" s="17"/>
      <c r="Z6" s="13" t="s">
        <v>33</v>
      </c>
      <c r="AA6" s="227"/>
      <c r="AB6" s="173"/>
      <c r="AC6" s="174">
        <f t="shared" si="6"/>
        <v>0</v>
      </c>
      <c r="AD6" s="175"/>
      <c r="AE6" s="14"/>
      <c r="AF6" s="15"/>
      <c r="AG6" s="16">
        <f t="shared" ref="AG6:AG15" si="19">IF($CB6=0,0,AE6/$CB6)</f>
        <v>0</v>
      </c>
      <c r="AH6" s="47"/>
      <c r="AI6" s="227"/>
      <c r="AJ6" s="173"/>
      <c r="AK6" s="174">
        <f t="shared" si="7"/>
        <v>0</v>
      </c>
      <c r="AL6" s="175"/>
      <c r="AM6" s="14"/>
      <c r="AN6" s="15"/>
      <c r="AO6" s="16">
        <f t="shared" si="8"/>
        <v>0</v>
      </c>
      <c r="AP6" s="47"/>
      <c r="AQ6" s="227"/>
      <c r="AR6" s="173"/>
      <c r="AS6" s="174">
        <f t="shared" si="9"/>
        <v>0</v>
      </c>
      <c r="AT6" s="175"/>
      <c r="AU6" s="14"/>
      <c r="AV6" s="15"/>
      <c r="AW6" s="16">
        <f t="shared" si="10"/>
        <v>0</v>
      </c>
      <c r="AX6" s="47"/>
      <c r="AY6" s="227"/>
      <c r="AZ6" s="173"/>
      <c r="BA6" s="174">
        <f t="shared" si="11"/>
        <v>0</v>
      </c>
      <c r="BB6" s="234"/>
      <c r="BC6" s="13" t="s">
        <v>33</v>
      </c>
      <c r="BD6" s="238"/>
      <c r="BE6" s="135"/>
      <c r="BF6" s="136">
        <f t="shared" si="12"/>
        <v>0</v>
      </c>
      <c r="BG6" s="137"/>
      <c r="BH6" s="36"/>
      <c r="BI6" s="15"/>
      <c r="BJ6" s="16">
        <f t="shared" si="13"/>
        <v>0</v>
      </c>
      <c r="BK6" s="47"/>
      <c r="BL6" s="238"/>
      <c r="BM6" s="135"/>
      <c r="BN6" s="136">
        <f t="shared" si="14"/>
        <v>0</v>
      </c>
      <c r="BO6" s="137"/>
      <c r="BP6" s="36"/>
      <c r="BQ6" s="15"/>
      <c r="BR6" s="16">
        <f t="shared" si="15"/>
        <v>0</v>
      </c>
      <c r="BS6" s="47"/>
      <c r="BT6" s="238"/>
      <c r="BU6" s="135"/>
      <c r="BV6" s="136">
        <f t="shared" si="16"/>
        <v>0</v>
      </c>
      <c r="BW6" s="137"/>
      <c r="BX6" s="36"/>
      <c r="BY6" s="15"/>
      <c r="BZ6" s="16">
        <f t="shared" si="17"/>
        <v>0</v>
      </c>
      <c r="CA6" s="47"/>
      <c r="CB6" s="41">
        <f t="shared" ref="CB6:CB14" si="20">B6+F6+J6+N6+R6+V6+AA6+AE6+AI6+AM6+AQ6+AY6+BD6+BH6+BL6+BP6+BT6+BX6+AU6</f>
        <v>0</v>
      </c>
      <c r="CC6" s="12">
        <f t="shared" si="18"/>
        <v>0</v>
      </c>
      <c r="CD6" s="257" t="s">
        <v>33</v>
      </c>
      <c r="CE6" s="259"/>
      <c r="CF6" s="259"/>
      <c r="CG6" s="261" t="s">
        <v>80</v>
      </c>
      <c r="CH6" s="259" t="s">
        <v>80</v>
      </c>
      <c r="CI6" s="259"/>
    </row>
    <row r="7" spans="1:87" ht="24.75" customHeight="1">
      <c r="A7" s="13" t="s">
        <v>34</v>
      </c>
      <c r="B7" s="320">
        <v>2015</v>
      </c>
      <c r="C7" s="15" t="s">
        <v>58</v>
      </c>
      <c r="D7" s="16">
        <f t="shared" si="0"/>
        <v>4.5409474016315864E-2</v>
      </c>
      <c r="E7" s="48">
        <v>3</v>
      </c>
      <c r="F7" s="75">
        <v>450</v>
      </c>
      <c r="G7" s="15" t="s">
        <v>58</v>
      </c>
      <c r="H7" s="16">
        <f t="shared" si="1"/>
        <v>1.014107360165863E-2</v>
      </c>
      <c r="I7" s="48">
        <v>3</v>
      </c>
      <c r="J7" s="317">
        <v>15100</v>
      </c>
      <c r="K7" s="39" t="s">
        <v>58</v>
      </c>
      <c r="L7" s="18">
        <f t="shared" si="2"/>
        <v>0.34028935863343401</v>
      </c>
      <c r="M7" s="48">
        <v>2</v>
      </c>
      <c r="N7" s="36"/>
      <c r="O7" s="15"/>
      <c r="P7" s="16">
        <f t="shared" si="3"/>
        <v>0</v>
      </c>
      <c r="Q7" s="47"/>
      <c r="R7" s="36"/>
      <c r="S7" s="15"/>
      <c r="T7" s="16">
        <f t="shared" si="4"/>
        <v>0</v>
      </c>
      <c r="U7" s="47"/>
      <c r="V7" s="63">
        <v>9000</v>
      </c>
      <c r="W7" s="64" t="s">
        <v>64</v>
      </c>
      <c r="X7" s="65">
        <f t="shared" si="5"/>
        <v>0.20282147203317258</v>
      </c>
      <c r="Y7" s="66">
        <v>1</v>
      </c>
      <c r="Z7" s="13" t="s">
        <v>34</v>
      </c>
      <c r="AA7" s="14"/>
      <c r="AB7" s="15"/>
      <c r="AC7" s="16">
        <f t="shared" si="6"/>
        <v>0</v>
      </c>
      <c r="AD7" s="47"/>
      <c r="AE7" s="67">
        <v>6000</v>
      </c>
      <c r="AF7" s="68" t="s">
        <v>64</v>
      </c>
      <c r="AG7" s="69">
        <f t="shared" si="19"/>
        <v>0.13521431468878173</v>
      </c>
      <c r="AH7" s="70">
        <v>2</v>
      </c>
      <c r="AI7" s="319">
        <v>55</v>
      </c>
      <c r="AJ7" s="15" t="s">
        <v>58</v>
      </c>
      <c r="AK7" s="16">
        <f t="shared" si="7"/>
        <v>1.2394645513138325E-3</v>
      </c>
      <c r="AL7" s="47"/>
      <c r="AM7" s="14">
        <v>4600</v>
      </c>
      <c r="AN7" s="15" t="s">
        <v>58</v>
      </c>
      <c r="AO7" s="16">
        <f t="shared" si="8"/>
        <v>0.10366430792806598</v>
      </c>
      <c r="AP7" s="47"/>
      <c r="AQ7" s="319">
        <v>4</v>
      </c>
      <c r="AR7" s="15" t="s">
        <v>58</v>
      </c>
      <c r="AS7" s="16">
        <f t="shared" si="9"/>
        <v>9.0142876459187811E-5</v>
      </c>
      <c r="AT7" s="48">
        <v>3</v>
      </c>
      <c r="AU7" s="14"/>
      <c r="AV7" s="15"/>
      <c r="AW7" s="16">
        <f t="shared" si="10"/>
        <v>0</v>
      </c>
      <c r="AX7" s="47"/>
      <c r="AY7" s="14"/>
      <c r="AZ7" s="15"/>
      <c r="BA7" s="16">
        <f t="shared" si="11"/>
        <v>0</v>
      </c>
      <c r="BB7" s="17"/>
      <c r="BC7" s="13" t="s">
        <v>34</v>
      </c>
      <c r="BD7" s="71">
        <v>7000</v>
      </c>
      <c r="BE7" s="72" t="s">
        <v>58</v>
      </c>
      <c r="BF7" s="73">
        <f t="shared" si="12"/>
        <v>0.15775003380357866</v>
      </c>
      <c r="BG7" s="74">
        <v>2</v>
      </c>
      <c r="BH7" s="36"/>
      <c r="BI7" s="15"/>
      <c r="BJ7" s="16">
        <f t="shared" si="13"/>
        <v>0</v>
      </c>
      <c r="BK7" s="47"/>
      <c r="BL7" s="36"/>
      <c r="BM7" s="15"/>
      <c r="BN7" s="16">
        <f t="shared" si="14"/>
        <v>0</v>
      </c>
      <c r="BO7" s="47"/>
      <c r="BP7" s="36"/>
      <c r="BQ7" s="15"/>
      <c r="BR7" s="16">
        <f t="shared" si="15"/>
        <v>0</v>
      </c>
      <c r="BS7" s="47"/>
      <c r="BT7" s="36"/>
      <c r="BU7" s="15"/>
      <c r="BV7" s="16">
        <f t="shared" si="16"/>
        <v>0</v>
      </c>
      <c r="BW7" s="47"/>
      <c r="BX7" s="52">
        <v>150</v>
      </c>
      <c r="BY7" s="15" t="s">
        <v>58</v>
      </c>
      <c r="BZ7" s="16">
        <f t="shared" si="17"/>
        <v>3.3803578672195428E-3</v>
      </c>
      <c r="CA7" s="47"/>
      <c r="CB7" s="41">
        <f t="shared" si="20"/>
        <v>44374</v>
      </c>
      <c r="CC7" s="12">
        <f t="shared" si="18"/>
        <v>0.180735503158615</v>
      </c>
      <c r="CD7" s="257" t="s">
        <v>34</v>
      </c>
      <c r="CE7" s="259">
        <v>10</v>
      </c>
      <c r="CF7" s="260">
        <f>L7+X7+BF7</f>
        <v>0.70086086447018525</v>
      </c>
      <c r="CG7" s="261" t="s">
        <v>76</v>
      </c>
      <c r="CH7" s="259">
        <v>3</v>
      </c>
      <c r="CI7" s="262"/>
    </row>
    <row r="8" spans="1:87" ht="24.75" customHeight="1">
      <c r="A8" s="13" t="s">
        <v>35</v>
      </c>
      <c r="B8" s="208"/>
      <c r="C8" s="209"/>
      <c r="D8" s="210">
        <f t="shared" si="0"/>
        <v>0</v>
      </c>
      <c r="E8" s="211"/>
      <c r="F8" s="75"/>
      <c r="G8" s="15"/>
      <c r="H8" s="16">
        <f t="shared" si="1"/>
        <v>0</v>
      </c>
      <c r="I8" s="47"/>
      <c r="J8" s="218">
        <v>150</v>
      </c>
      <c r="K8" s="209" t="s">
        <v>58</v>
      </c>
      <c r="L8" s="210">
        <f t="shared" si="2"/>
        <v>4.725897920604915E-3</v>
      </c>
      <c r="M8" s="211"/>
      <c r="N8" s="36"/>
      <c r="O8" s="15"/>
      <c r="P8" s="16">
        <f t="shared" si="3"/>
        <v>0</v>
      </c>
      <c r="Q8" s="47"/>
      <c r="R8" s="217"/>
      <c r="S8" s="209"/>
      <c r="T8" s="210">
        <f t="shared" si="4"/>
        <v>0</v>
      </c>
      <c r="U8" s="211"/>
      <c r="V8" s="75">
        <v>487</v>
      </c>
      <c r="W8" s="68" t="s">
        <v>36</v>
      </c>
      <c r="X8" s="69">
        <f t="shared" si="5"/>
        <v>1.5343415248897291E-2</v>
      </c>
      <c r="Y8" s="19"/>
      <c r="Z8" s="13" t="s">
        <v>35</v>
      </c>
      <c r="AA8" s="227"/>
      <c r="AB8" s="173"/>
      <c r="AC8" s="174">
        <f t="shared" si="6"/>
        <v>0</v>
      </c>
      <c r="AD8" s="175"/>
      <c r="AE8" s="14"/>
      <c r="AF8" s="15"/>
      <c r="AG8" s="16">
        <f t="shared" si="19"/>
        <v>0</v>
      </c>
      <c r="AH8" s="47"/>
      <c r="AI8" s="227"/>
      <c r="AJ8" s="173"/>
      <c r="AK8" s="174">
        <f t="shared" si="7"/>
        <v>0</v>
      </c>
      <c r="AL8" s="175"/>
      <c r="AM8" s="14"/>
      <c r="AN8" s="15"/>
      <c r="AO8" s="16">
        <f t="shared" si="8"/>
        <v>0</v>
      </c>
      <c r="AP8" s="47"/>
      <c r="AQ8" s="233">
        <v>6473</v>
      </c>
      <c r="AR8" s="199" t="s">
        <v>61</v>
      </c>
      <c r="AS8" s="200">
        <f t="shared" si="9"/>
        <v>0.20393824826717077</v>
      </c>
      <c r="AT8" s="175"/>
      <c r="AU8" s="14"/>
      <c r="AV8" s="15"/>
      <c r="AW8" s="16">
        <f t="shared" si="10"/>
        <v>0</v>
      </c>
      <c r="AX8" s="47"/>
      <c r="AY8" s="227"/>
      <c r="AZ8" s="173"/>
      <c r="BA8" s="174">
        <f t="shared" si="11"/>
        <v>0</v>
      </c>
      <c r="BB8" s="234"/>
      <c r="BC8" s="13" t="s">
        <v>35</v>
      </c>
      <c r="BD8" s="238"/>
      <c r="BE8" s="135"/>
      <c r="BF8" s="136">
        <f t="shared" si="12"/>
        <v>0</v>
      </c>
      <c r="BG8" s="137"/>
      <c r="BH8" s="52">
        <v>100</v>
      </c>
      <c r="BI8" s="15"/>
      <c r="BJ8" s="16">
        <f t="shared" si="13"/>
        <v>3.1505986137366098E-3</v>
      </c>
      <c r="BK8" s="47"/>
      <c r="BL8" s="239">
        <v>2305</v>
      </c>
      <c r="BM8" s="139"/>
      <c r="BN8" s="140">
        <f t="shared" si="14"/>
        <v>7.2621298046628854E-2</v>
      </c>
      <c r="BO8" s="142"/>
      <c r="BP8" s="36"/>
      <c r="BQ8" s="15"/>
      <c r="BR8" s="16">
        <f t="shared" si="15"/>
        <v>0</v>
      </c>
      <c r="BS8" s="47"/>
      <c r="BT8" s="240">
        <v>22225</v>
      </c>
      <c r="BU8" s="143"/>
      <c r="BV8" s="144">
        <f t="shared" si="16"/>
        <v>0.70022054190296157</v>
      </c>
      <c r="BW8" s="142"/>
      <c r="BX8" s="36"/>
      <c r="BY8" s="15"/>
      <c r="BZ8" s="16">
        <f t="shared" si="17"/>
        <v>0</v>
      </c>
      <c r="CA8" s="47"/>
      <c r="CB8" s="41">
        <f t="shared" si="20"/>
        <v>31740</v>
      </c>
      <c r="CC8" s="12">
        <f t="shared" si="18"/>
        <v>0.12927716388548341</v>
      </c>
      <c r="CD8" s="257" t="s">
        <v>35</v>
      </c>
      <c r="CE8" s="259">
        <v>6</v>
      </c>
      <c r="CF8" s="260">
        <f>BV8+BN8+AS8</f>
        <v>0.97678008821676121</v>
      </c>
      <c r="CG8" s="261" t="s">
        <v>75</v>
      </c>
      <c r="CH8" s="259" t="s">
        <v>80</v>
      </c>
      <c r="CI8" s="262"/>
    </row>
    <row r="9" spans="1:87" ht="24.75" customHeight="1">
      <c r="A9" s="13" t="s">
        <v>37</v>
      </c>
      <c r="B9" s="208"/>
      <c r="C9" s="209"/>
      <c r="D9" s="210">
        <f t="shared" si="0"/>
        <v>0</v>
      </c>
      <c r="E9" s="211"/>
      <c r="F9" s="75">
        <v>800</v>
      </c>
      <c r="G9" s="15" t="s">
        <v>58</v>
      </c>
      <c r="H9" s="16">
        <f t="shared" si="1"/>
        <v>3.9408866995073892E-2</v>
      </c>
      <c r="I9" s="47">
        <v>1</v>
      </c>
      <c r="J9" s="217">
        <v>1100</v>
      </c>
      <c r="K9" s="209"/>
      <c r="L9" s="210">
        <f t="shared" si="2"/>
        <v>5.4187192118226604E-2</v>
      </c>
      <c r="M9" s="212">
        <v>3</v>
      </c>
      <c r="N9" s="63">
        <v>2500</v>
      </c>
      <c r="O9" s="76"/>
      <c r="P9" s="65">
        <f t="shared" si="3"/>
        <v>0.12315270935960591</v>
      </c>
      <c r="Q9" s="78">
        <v>3</v>
      </c>
      <c r="R9" s="217"/>
      <c r="S9" s="209"/>
      <c r="T9" s="210">
        <f t="shared" si="4"/>
        <v>0</v>
      </c>
      <c r="U9" s="211"/>
      <c r="V9" s="71">
        <v>2100</v>
      </c>
      <c r="W9" s="72"/>
      <c r="X9" s="73">
        <f t="shared" si="5"/>
        <v>0.10344827586206896</v>
      </c>
      <c r="Y9" s="77">
        <v>2</v>
      </c>
      <c r="Z9" s="13" t="s">
        <v>37</v>
      </c>
      <c r="AA9" s="227">
        <v>1000</v>
      </c>
      <c r="AB9" s="173"/>
      <c r="AC9" s="174">
        <f t="shared" si="6"/>
        <v>4.9261083743842367E-2</v>
      </c>
      <c r="AD9" s="175">
        <v>2</v>
      </c>
      <c r="AE9" s="14"/>
      <c r="AF9" s="15"/>
      <c r="AG9" s="16">
        <f t="shared" si="19"/>
        <v>0</v>
      </c>
      <c r="AH9" s="47"/>
      <c r="AI9" s="227"/>
      <c r="AJ9" s="173"/>
      <c r="AK9" s="174">
        <f t="shared" si="7"/>
        <v>0</v>
      </c>
      <c r="AL9" s="175"/>
      <c r="AM9" s="14">
        <v>1000</v>
      </c>
      <c r="AN9" s="15"/>
      <c r="AO9" s="16">
        <f t="shared" si="8"/>
        <v>4.9261083743842367E-2</v>
      </c>
      <c r="AP9" s="47">
        <v>1</v>
      </c>
      <c r="AQ9" s="227"/>
      <c r="AR9" s="173"/>
      <c r="AS9" s="174">
        <f t="shared" si="9"/>
        <v>0</v>
      </c>
      <c r="AT9" s="175"/>
      <c r="AU9" s="14"/>
      <c r="AV9" s="15"/>
      <c r="AW9" s="16">
        <f t="shared" si="10"/>
        <v>0</v>
      </c>
      <c r="AX9" s="47"/>
      <c r="AY9" s="231">
        <v>500</v>
      </c>
      <c r="AZ9" s="173" t="s">
        <v>58</v>
      </c>
      <c r="BA9" s="174">
        <f t="shared" si="11"/>
        <v>2.4630541871921183E-2</v>
      </c>
      <c r="BB9" s="234">
        <v>1</v>
      </c>
      <c r="BC9" s="13" t="s">
        <v>37</v>
      </c>
      <c r="BD9" s="240">
        <v>10000</v>
      </c>
      <c r="BE9" s="143"/>
      <c r="BF9" s="144">
        <f t="shared" si="12"/>
        <v>0.49261083743842365</v>
      </c>
      <c r="BG9" s="142">
        <v>3</v>
      </c>
      <c r="BH9" s="52">
        <v>800</v>
      </c>
      <c r="BI9" s="15" t="s">
        <v>58</v>
      </c>
      <c r="BJ9" s="16">
        <f t="shared" si="13"/>
        <v>3.9408866995073892E-2</v>
      </c>
      <c r="BK9" s="47">
        <v>2</v>
      </c>
      <c r="BL9" s="238"/>
      <c r="BM9" s="135"/>
      <c r="BN9" s="136">
        <f t="shared" si="14"/>
        <v>0</v>
      </c>
      <c r="BO9" s="137"/>
      <c r="BP9" s="36"/>
      <c r="BQ9" s="15"/>
      <c r="BR9" s="16">
        <f t="shared" si="15"/>
        <v>0</v>
      </c>
      <c r="BS9" s="47"/>
      <c r="BT9" s="238"/>
      <c r="BU9" s="135"/>
      <c r="BV9" s="136">
        <f t="shared" si="16"/>
        <v>0</v>
      </c>
      <c r="BW9" s="137"/>
      <c r="BX9" s="52">
        <v>500</v>
      </c>
      <c r="BY9" s="15" t="s">
        <v>58</v>
      </c>
      <c r="BZ9" s="16">
        <f t="shared" si="17"/>
        <v>2.4630541871921183E-2</v>
      </c>
      <c r="CA9" s="47">
        <v>1</v>
      </c>
      <c r="CB9" s="41">
        <f t="shared" si="20"/>
        <v>20300</v>
      </c>
      <c r="CC9" s="12">
        <f t="shared" si="18"/>
        <v>8.2681992025057119E-2</v>
      </c>
      <c r="CD9" s="257" t="s">
        <v>37</v>
      </c>
      <c r="CE9" s="259">
        <v>10</v>
      </c>
      <c r="CF9" s="260">
        <f>BF9+P9+X9</f>
        <v>0.71921182266009853</v>
      </c>
      <c r="CG9" s="261" t="s">
        <v>77</v>
      </c>
      <c r="CH9" s="259">
        <v>3</v>
      </c>
      <c r="CI9" s="262"/>
    </row>
    <row r="10" spans="1:87" ht="24.75" customHeight="1">
      <c r="A10" s="13" t="s">
        <v>38</v>
      </c>
      <c r="B10" s="316">
        <v>3059</v>
      </c>
      <c r="C10" s="39" t="s">
        <v>58</v>
      </c>
      <c r="D10" s="18">
        <f t="shared" si="0"/>
        <v>0.15514530608104682</v>
      </c>
      <c r="E10" s="48">
        <v>3</v>
      </c>
      <c r="F10" s="75"/>
      <c r="G10" s="15"/>
      <c r="H10" s="16">
        <f t="shared" si="1"/>
        <v>0</v>
      </c>
      <c r="I10" s="47"/>
      <c r="J10" s="317">
        <v>6950</v>
      </c>
      <c r="K10" s="39" t="s">
        <v>58</v>
      </c>
      <c r="L10" s="318">
        <f t="shared" si="2"/>
        <v>0.35248770096870718</v>
      </c>
      <c r="M10" s="48">
        <v>2</v>
      </c>
      <c r="N10" s="63">
        <v>4900</v>
      </c>
      <c r="O10" s="76" t="s">
        <v>64</v>
      </c>
      <c r="P10" s="65">
        <f t="shared" si="3"/>
        <v>0.24851650859664248</v>
      </c>
      <c r="Q10" s="78">
        <v>2</v>
      </c>
      <c r="R10" s="36"/>
      <c r="S10" s="15"/>
      <c r="T10" s="16">
        <f t="shared" si="4"/>
        <v>0</v>
      </c>
      <c r="U10" s="47"/>
      <c r="V10" s="36"/>
      <c r="W10" s="15"/>
      <c r="X10" s="16">
        <f t="shared" si="5"/>
        <v>0</v>
      </c>
      <c r="Y10" s="17"/>
      <c r="Z10" s="13" t="s">
        <v>38</v>
      </c>
      <c r="AA10" s="14"/>
      <c r="AB10" s="15"/>
      <c r="AC10" s="16">
        <f t="shared" si="6"/>
        <v>0</v>
      </c>
      <c r="AD10" s="47"/>
      <c r="AE10" s="14"/>
      <c r="AF10" s="15"/>
      <c r="AG10" s="16">
        <f t="shared" si="19"/>
        <v>0</v>
      </c>
      <c r="AH10" s="47"/>
      <c r="AI10" s="14"/>
      <c r="AJ10" s="15"/>
      <c r="AK10" s="16">
        <f t="shared" si="7"/>
        <v>0</v>
      </c>
      <c r="AL10" s="47"/>
      <c r="AM10" s="14"/>
      <c r="AN10" s="15"/>
      <c r="AO10" s="16">
        <f t="shared" si="8"/>
        <v>0</v>
      </c>
      <c r="AP10" s="47"/>
      <c r="AQ10" s="14"/>
      <c r="AR10" s="15"/>
      <c r="AS10" s="16">
        <f t="shared" si="9"/>
        <v>0</v>
      </c>
      <c r="AT10" s="47"/>
      <c r="AU10" s="79">
        <v>3656</v>
      </c>
      <c r="AV10" s="72" t="s">
        <v>64</v>
      </c>
      <c r="AW10" s="73">
        <f t="shared" si="10"/>
        <v>0.18542374600598469</v>
      </c>
      <c r="AX10" s="74">
        <v>3</v>
      </c>
      <c r="AY10" s="319">
        <v>1152</v>
      </c>
      <c r="AZ10" s="15" t="s">
        <v>58</v>
      </c>
      <c r="BA10" s="16">
        <f t="shared" si="11"/>
        <v>5.8426738347618808E-2</v>
      </c>
      <c r="BB10" s="19">
        <v>3</v>
      </c>
      <c r="BC10" s="13" t="s">
        <v>38</v>
      </c>
      <c r="BD10" s="36"/>
      <c r="BE10" s="15"/>
      <c r="BF10" s="16">
        <f t="shared" si="12"/>
        <v>0</v>
      </c>
      <c r="BG10" s="47"/>
      <c r="BH10" s="36"/>
      <c r="BI10" s="15"/>
      <c r="BJ10" s="16">
        <f t="shared" si="13"/>
        <v>0</v>
      </c>
      <c r="BK10" s="47"/>
      <c r="BL10" s="36"/>
      <c r="BM10" s="15"/>
      <c r="BN10" s="16">
        <f t="shared" si="14"/>
        <v>0</v>
      </c>
      <c r="BO10" s="47"/>
      <c r="BP10" s="36"/>
      <c r="BQ10" s="15"/>
      <c r="BR10" s="16">
        <f t="shared" si="15"/>
        <v>0</v>
      </c>
      <c r="BS10" s="47"/>
      <c r="BT10" s="36"/>
      <c r="BU10" s="15"/>
      <c r="BV10" s="16">
        <f t="shared" si="16"/>
        <v>0</v>
      </c>
      <c r="BW10" s="47"/>
      <c r="BX10" s="36"/>
      <c r="BY10" s="15"/>
      <c r="BZ10" s="16">
        <f t="shared" si="17"/>
        <v>0</v>
      </c>
      <c r="CA10" s="47"/>
      <c r="CB10" s="41">
        <f t="shared" si="20"/>
        <v>19717</v>
      </c>
      <c r="CC10" s="12">
        <f t="shared" si="18"/>
        <v>8.0307430382170017E-2</v>
      </c>
      <c r="CD10" s="257" t="s">
        <v>38</v>
      </c>
      <c r="CE10" s="259">
        <v>5</v>
      </c>
      <c r="CF10" s="260">
        <f>L10+P10+AW10</f>
        <v>0.78642795557133427</v>
      </c>
      <c r="CG10" s="261" t="s">
        <v>78</v>
      </c>
      <c r="CH10" s="259">
        <v>4</v>
      </c>
      <c r="CI10" s="262"/>
    </row>
    <row r="11" spans="1:87" ht="24.75" customHeight="1">
      <c r="A11" s="13" t="s">
        <v>39</v>
      </c>
      <c r="B11" s="208"/>
      <c r="C11" s="209"/>
      <c r="D11" s="210">
        <f t="shared" si="0"/>
        <v>0</v>
      </c>
      <c r="E11" s="211"/>
      <c r="F11" s="36"/>
      <c r="G11" s="15"/>
      <c r="H11" s="16">
        <f t="shared" si="1"/>
        <v>0</v>
      </c>
      <c r="I11" s="47"/>
      <c r="J11" s="217"/>
      <c r="K11" s="209"/>
      <c r="L11" s="210">
        <f t="shared" si="2"/>
        <v>0</v>
      </c>
      <c r="M11" s="211"/>
      <c r="N11" s="36"/>
      <c r="O11" s="15"/>
      <c r="P11" s="16">
        <f t="shared" si="3"/>
        <v>0</v>
      </c>
      <c r="Q11" s="47"/>
      <c r="R11" s="217"/>
      <c r="S11" s="209"/>
      <c r="T11" s="210">
        <f t="shared" si="4"/>
        <v>0</v>
      </c>
      <c r="U11" s="211"/>
      <c r="V11" s="36"/>
      <c r="W11" s="15"/>
      <c r="X11" s="16">
        <f t="shared" si="5"/>
        <v>0</v>
      </c>
      <c r="Y11" s="17"/>
      <c r="Z11" s="13" t="s">
        <v>39</v>
      </c>
      <c r="AA11" s="228">
        <v>5138</v>
      </c>
      <c r="AB11" s="181" t="s">
        <v>58</v>
      </c>
      <c r="AC11" s="182">
        <f t="shared" si="6"/>
        <v>0.37525562372188137</v>
      </c>
      <c r="AD11" s="183"/>
      <c r="AE11" s="25">
        <v>3230</v>
      </c>
      <c r="AF11" s="39" t="s">
        <v>58</v>
      </c>
      <c r="AG11" s="18">
        <f t="shared" si="19"/>
        <v>0.23590417762196902</v>
      </c>
      <c r="AH11" s="48">
        <v>3</v>
      </c>
      <c r="AI11" s="228">
        <v>4224</v>
      </c>
      <c r="AJ11" s="232" t="s">
        <v>58</v>
      </c>
      <c r="AK11" s="182">
        <f t="shared" si="7"/>
        <v>0.30850131463628394</v>
      </c>
      <c r="AL11" s="183">
        <v>3</v>
      </c>
      <c r="AM11" s="14"/>
      <c r="AN11" s="15"/>
      <c r="AO11" s="16">
        <f t="shared" si="8"/>
        <v>0</v>
      </c>
      <c r="AP11" s="47"/>
      <c r="AQ11" s="227"/>
      <c r="AR11" s="173"/>
      <c r="AS11" s="174">
        <f t="shared" si="9"/>
        <v>0</v>
      </c>
      <c r="AT11" s="175"/>
      <c r="AU11" s="14"/>
      <c r="AV11" s="15"/>
      <c r="AW11" s="16">
        <f t="shared" si="10"/>
        <v>0</v>
      </c>
      <c r="AX11" s="47"/>
      <c r="AY11" s="227"/>
      <c r="AZ11" s="173"/>
      <c r="BA11" s="174">
        <f t="shared" si="11"/>
        <v>0</v>
      </c>
      <c r="BB11" s="234"/>
      <c r="BC11" s="13" t="s">
        <v>39</v>
      </c>
      <c r="BD11" s="238">
        <v>1100</v>
      </c>
      <c r="BE11" s="135" t="s">
        <v>58</v>
      </c>
      <c r="BF11" s="136">
        <f t="shared" si="12"/>
        <v>8.0338884019865608E-2</v>
      </c>
      <c r="BG11" s="142">
        <v>3</v>
      </c>
      <c r="BH11" s="36"/>
      <c r="BI11" s="15"/>
      <c r="BJ11" s="16">
        <f t="shared" si="13"/>
        <v>0</v>
      </c>
      <c r="BK11" s="47"/>
      <c r="BL11" s="238"/>
      <c r="BM11" s="135"/>
      <c r="BN11" s="136">
        <f t="shared" si="14"/>
        <v>0</v>
      </c>
      <c r="BO11" s="137"/>
      <c r="BP11" s="36"/>
      <c r="BQ11" s="15"/>
      <c r="BR11" s="16">
        <f t="shared" si="15"/>
        <v>0</v>
      </c>
      <c r="BS11" s="47"/>
      <c r="BT11" s="238"/>
      <c r="BU11" s="135"/>
      <c r="BV11" s="136">
        <f t="shared" si="16"/>
        <v>0</v>
      </c>
      <c r="BW11" s="137"/>
      <c r="BX11" s="36"/>
      <c r="BY11" s="15"/>
      <c r="BZ11" s="16">
        <f t="shared" si="17"/>
        <v>0</v>
      </c>
      <c r="CA11" s="47"/>
      <c r="CB11" s="41">
        <f t="shared" si="20"/>
        <v>13692</v>
      </c>
      <c r="CC11" s="12">
        <f t="shared" si="18"/>
        <v>5.5767578069314393E-2</v>
      </c>
      <c r="CD11" s="257" t="s">
        <v>39</v>
      </c>
      <c r="CE11" s="259">
        <v>4</v>
      </c>
      <c r="CF11" s="260">
        <f>AC11+AG11+AK11</f>
        <v>0.91966111598013434</v>
      </c>
      <c r="CG11" s="261" t="s">
        <v>79</v>
      </c>
      <c r="CH11" s="259"/>
      <c r="CI11" s="262"/>
    </row>
    <row r="12" spans="1:87" ht="24.75" customHeight="1">
      <c r="A12" s="13" t="s">
        <v>42</v>
      </c>
      <c r="B12" s="320"/>
      <c r="C12" s="15"/>
      <c r="D12" s="16">
        <f>IF($CB12=0,0,B12/$CB12)</f>
        <v>0</v>
      </c>
      <c r="E12" s="47"/>
      <c r="F12" s="36"/>
      <c r="G12" s="15"/>
      <c r="H12" s="16">
        <f>IF($CB12=0,0,F12/$CB12)</f>
        <v>0</v>
      </c>
      <c r="I12" s="47"/>
      <c r="J12" s="36"/>
      <c r="K12" s="15"/>
      <c r="L12" s="16">
        <f>IF($CB12=0,0,J12/$CB12)</f>
        <v>0</v>
      </c>
      <c r="M12" s="47"/>
      <c r="N12" s="36"/>
      <c r="O12" s="15"/>
      <c r="P12" s="16">
        <f>IF($CB12=0,0,N12/$CB12)</f>
        <v>0</v>
      </c>
      <c r="Q12" s="47"/>
      <c r="R12" s="36"/>
      <c r="S12" s="15"/>
      <c r="T12" s="16">
        <f>IF($CB12=0,0,R12/$CB12)</f>
        <v>0</v>
      </c>
      <c r="U12" s="47"/>
      <c r="V12" s="36"/>
      <c r="W12" s="15"/>
      <c r="X12" s="16">
        <f>IF($CB12=0,0,V12/$CB12)</f>
        <v>0</v>
      </c>
      <c r="Y12" s="17"/>
      <c r="Z12" s="13" t="s">
        <v>42</v>
      </c>
      <c r="AA12" s="14"/>
      <c r="AB12" s="15"/>
      <c r="AC12" s="16">
        <f>IF($CB12=0,0,AA12/$CB12)</f>
        <v>0</v>
      </c>
      <c r="AD12" s="47"/>
      <c r="AE12" s="14"/>
      <c r="AF12" s="15"/>
      <c r="AG12" s="16">
        <f>IF($CB12=0,0,AE12/$CB12)</f>
        <v>0</v>
      </c>
      <c r="AH12" s="47"/>
      <c r="AI12" s="14"/>
      <c r="AJ12" s="15"/>
      <c r="AK12" s="16">
        <f>IF($CB12=0,0,AI12/$CB12)</f>
        <v>0</v>
      </c>
      <c r="AL12" s="47"/>
      <c r="AM12" s="14"/>
      <c r="AN12" s="15"/>
      <c r="AO12" s="16">
        <f>IF($CB12=0,0,AM12/$CB12)</f>
        <v>0</v>
      </c>
      <c r="AP12" s="47"/>
      <c r="AQ12" s="14"/>
      <c r="AR12" s="15"/>
      <c r="AS12" s="16">
        <f>IF($CB12=0,0,AQ12/$CB12)</f>
        <v>0</v>
      </c>
      <c r="AT12" s="47"/>
      <c r="AU12" s="14">
        <v>350</v>
      </c>
      <c r="AV12" s="15" t="s">
        <v>58</v>
      </c>
      <c r="AW12" s="16">
        <f>IF($CB12=0,0,AU12/$CB12)</f>
        <v>5.7755775577557754E-2</v>
      </c>
      <c r="AX12" s="47">
        <v>2</v>
      </c>
      <c r="AY12" s="25"/>
      <c r="AZ12" s="322"/>
      <c r="BA12" s="318">
        <f>IF($CB12=0,0,AY12/$CB12)</f>
        <v>0</v>
      </c>
      <c r="BB12" s="19"/>
      <c r="BC12" s="13" t="s">
        <v>42</v>
      </c>
      <c r="BD12" s="36">
        <v>1410</v>
      </c>
      <c r="BE12" s="15" t="s">
        <v>58</v>
      </c>
      <c r="BF12" s="16">
        <f>IF($CB12=0,0,BD12/$CB12)</f>
        <v>0.23267326732673269</v>
      </c>
      <c r="BG12" s="47">
        <v>2</v>
      </c>
      <c r="BH12" s="36"/>
      <c r="BI12" s="15"/>
      <c r="BJ12" s="16">
        <f>IF($CB12=0,0,BH12/$CB12)</f>
        <v>0</v>
      </c>
      <c r="BK12" s="47"/>
      <c r="BL12" s="71">
        <v>1300</v>
      </c>
      <c r="BM12" s="72" t="s">
        <v>58</v>
      </c>
      <c r="BN12" s="73">
        <f>IF($CB12=0,0,BL12/$CB12)</f>
        <v>0.21452145214521451</v>
      </c>
      <c r="BO12" s="74">
        <v>2</v>
      </c>
      <c r="BP12" s="36"/>
      <c r="BQ12" s="15"/>
      <c r="BR12" s="16">
        <f>IF($CB12=0,0,BP12/$CB12)</f>
        <v>0</v>
      </c>
      <c r="BS12" s="47"/>
      <c r="BT12" s="63">
        <v>3000</v>
      </c>
      <c r="BU12" s="76" t="s">
        <v>69</v>
      </c>
      <c r="BV12" s="65">
        <f>IF($CB12=0,0,BT12/$CB12)</f>
        <v>0.49504950495049505</v>
      </c>
      <c r="BW12" s="78">
        <v>2</v>
      </c>
      <c r="BX12" s="36"/>
      <c r="BY12" s="15"/>
      <c r="BZ12" s="16">
        <f>IF($CB12=0,0,BX12/$CB12)</f>
        <v>0</v>
      </c>
      <c r="CA12" s="47"/>
      <c r="CB12" s="41">
        <f>B12+F12+J12+N12+R12+V12+AA12+AE12+AI12+AM12+AQ12+AY12+BD12+BH12+BL12+BP12+BT12+BX12+AU12</f>
        <v>6060</v>
      </c>
      <c r="CC12" s="12">
        <f t="shared" si="18"/>
        <v>2.4682407471519514E-2</v>
      </c>
      <c r="CD12" s="257" t="s">
        <v>42</v>
      </c>
      <c r="CE12" s="259">
        <v>3</v>
      </c>
      <c r="CF12" s="260">
        <f>BA12+BV12+BN12</f>
        <v>0.70957095709570961</v>
      </c>
      <c r="CG12" s="261" t="s">
        <v>81</v>
      </c>
      <c r="CH12" s="259">
        <v>4</v>
      </c>
      <c r="CI12" s="262"/>
    </row>
    <row r="13" spans="1:87" ht="24.75" customHeight="1" thickBot="1">
      <c r="A13" s="13" t="s">
        <v>40</v>
      </c>
      <c r="B13" s="320"/>
      <c r="C13" s="15"/>
      <c r="D13" s="16">
        <f t="shared" si="0"/>
        <v>0</v>
      </c>
      <c r="E13" s="47"/>
      <c r="F13" s="36"/>
      <c r="G13" s="15"/>
      <c r="H13" s="16">
        <f t="shared" si="1"/>
        <v>0</v>
      </c>
      <c r="I13" s="47"/>
      <c r="J13" s="36"/>
      <c r="K13" s="15"/>
      <c r="L13" s="16">
        <f t="shared" si="2"/>
        <v>0</v>
      </c>
      <c r="M13" s="47"/>
      <c r="N13" s="71">
        <v>1211</v>
      </c>
      <c r="O13" s="321" t="s">
        <v>58</v>
      </c>
      <c r="P13" s="73">
        <f t="shared" si="3"/>
        <v>0.14789936492427944</v>
      </c>
      <c r="Q13" s="48">
        <v>2</v>
      </c>
      <c r="R13" s="36"/>
      <c r="S13" s="15"/>
      <c r="T13" s="16">
        <f t="shared" si="4"/>
        <v>0</v>
      </c>
      <c r="U13" s="47"/>
      <c r="V13" s="36"/>
      <c r="W13" s="15"/>
      <c r="X13" s="16">
        <f t="shared" si="5"/>
        <v>0</v>
      </c>
      <c r="Y13" s="17"/>
      <c r="Z13" s="10" t="s">
        <v>40</v>
      </c>
      <c r="AA13" s="25">
        <v>2893</v>
      </c>
      <c r="AB13" s="322" t="s">
        <v>58</v>
      </c>
      <c r="AC13" s="18">
        <f t="shared" si="6"/>
        <v>0.35332193453834881</v>
      </c>
      <c r="AD13" s="48">
        <v>3</v>
      </c>
      <c r="AE13" s="67">
        <v>887</v>
      </c>
      <c r="AF13" s="15" t="s">
        <v>58</v>
      </c>
      <c r="AG13" s="16">
        <f t="shared" si="19"/>
        <v>0.10832926233512458</v>
      </c>
      <c r="AH13" s="47">
        <v>1</v>
      </c>
      <c r="AI13" s="67">
        <v>1203</v>
      </c>
      <c r="AJ13" s="323" t="s">
        <v>58</v>
      </c>
      <c r="AK13" s="16">
        <f t="shared" si="7"/>
        <v>0.14692232535417685</v>
      </c>
      <c r="AL13" s="324"/>
      <c r="AM13" s="325">
        <v>1294</v>
      </c>
      <c r="AN13" s="76" t="s">
        <v>58</v>
      </c>
      <c r="AO13" s="65">
        <f t="shared" si="8"/>
        <v>0.15803615046409381</v>
      </c>
      <c r="AP13" s="48"/>
      <c r="AQ13" s="14"/>
      <c r="AR13" s="15"/>
      <c r="AS13" s="16">
        <f t="shared" si="9"/>
        <v>0</v>
      </c>
      <c r="AT13" s="47"/>
      <c r="AU13" s="14"/>
      <c r="AV13" s="15"/>
      <c r="AW13" s="16">
        <f t="shared" si="10"/>
        <v>0</v>
      </c>
      <c r="AX13" s="47"/>
      <c r="AY13" s="14"/>
      <c r="AZ13" s="15"/>
      <c r="BA13" s="16">
        <f t="shared" si="11"/>
        <v>0</v>
      </c>
      <c r="BB13" s="17"/>
      <c r="BC13" s="13" t="s">
        <v>40</v>
      </c>
      <c r="BD13" s="36"/>
      <c r="BE13" s="15"/>
      <c r="BF13" s="16">
        <f t="shared" si="12"/>
        <v>0</v>
      </c>
      <c r="BG13" s="47"/>
      <c r="BH13" s="36"/>
      <c r="BI13" s="15"/>
      <c r="BJ13" s="16">
        <f t="shared" si="13"/>
        <v>0</v>
      </c>
      <c r="BK13" s="47"/>
      <c r="BL13" s="52">
        <v>700</v>
      </c>
      <c r="BM13" s="15" t="s">
        <v>58</v>
      </c>
      <c r="BN13" s="16">
        <f t="shared" si="14"/>
        <v>8.5490962383976549E-2</v>
      </c>
      <c r="BO13" s="47"/>
      <c r="BP13" s="36"/>
      <c r="BQ13" s="15"/>
      <c r="BR13" s="16">
        <f t="shared" si="15"/>
        <v>0</v>
      </c>
      <c r="BS13" s="47"/>
      <c r="BT13" s="36"/>
      <c r="BU13" s="15"/>
      <c r="BV13" s="16">
        <f t="shared" si="16"/>
        <v>0</v>
      </c>
      <c r="BW13" s="47"/>
      <c r="BX13" s="36"/>
      <c r="BY13" s="15"/>
      <c r="BZ13" s="16">
        <f t="shared" si="17"/>
        <v>0</v>
      </c>
      <c r="CA13" s="47"/>
      <c r="CB13" s="41">
        <f t="shared" si="20"/>
        <v>8188</v>
      </c>
      <c r="CC13" s="12">
        <f t="shared" si="18"/>
        <v>3.3349761118284124E-2</v>
      </c>
      <c r="CD13" s="257" t="s">
        <v>40</v>
      </c>
      <c r="CE13" s="259">
        <v>6</v>
      </c>
      <c r="CF13" s="260">
        <f>AC13+AO13+AK13</f>
        <v>0.65828041035661944</v>
      </c>
      <c r="CG13" s="261" t="s">
        <v>82</v>
      </c>
      <c r="CH13" s="259" t="s">
        <v>80</v>
      </c>
      <c r="CI13" s="262"/>
    </row>
    <row r="14" spans="1:87" ht="24.75" customHeight="1" thickBot="1">
      <c r="A14" s="10" t="s">
        <v>41</v>
      </c>
      <c r="B14" s="213">
        <v>1500</v>
      </c>
      <c r="C14" s="214" t="s">
        <v>58</v>
      </c>
      <c r="D14" s="215">
        <f t="shared" si="0"/>
        <v>1</v>
      </c>
      <c r="E14" s="216">
        <v>1</v>
      </c>
      <c r="F14" s="49"/>
      <c r="G14" s="50"/>
      <c r="H14" s="11">
        <f t="shared" si="1"/>
        <v>0</v>
      </c>
      <c r="I14" s="51"/>
      <c r="J14" s="219"/>
      <c r="K14" s="220"/>
      <c r="L14" s="221">
        <f t="shared" si="2"/>
        <v>0</v>
      </c>
      <c r="M14" s="222"/>
      <c r="N14" s="49"/>
      <c r="O14" s="50"/>
      <c r="P14" s="11">
        <f t="shared" si="3"/>
        <v>0</v>
      </c>
      <c r="Q14" s="51"/>
      <c r="R14" s="219"/>
      <c r="S14" s="220"/>
      <c r="T14" s="221">
        <f t="shared" si="4"/>
        <v>0</v>
      </c>
      <c r="U14" s="222"/>
      <c r="V14" s="49"/>
      <c r="W14" s="50"/>
      <c r="X14" s="11">
        <f t="shared" si="5"/>
        <v>0</v>
      </c>
      <c r="Y14" s="51"/>
      <c r="Z14" s="55" t="s">
        <v>41</v>
      </c>
      <c r="AA14" s="229"/>
      <c r="AB14" s="185"/>
      <c r="AC14" s="186">
        <f t="shared" si="6"/>
        <v>0</v>
      </c>
      <c r="AD14" s="187"/>
      <c r="AE14" s="59"/>
      <c r="AF14" s="50"/>
      <c r="AG14" s="11">
        <f t="shared" si="19"/>
        <v>0</v>
      </c>
      <c r="AH14" s="51"/>
      <c r="AI14" s="229"/>
      <c r="AJ14" s="185"/>
      <c r="AK14" s="186">
        <f t="shared" si="7"/>
        <v>0</v>
      </c>
      <c r="AL14" s="187"/>
      <c r="AM14" s="59"/>
      <c r="AN14" s="50"/>
      <c r="AO14" s="11">
        <f t="shared" si="8"/>
        <v>0</v>
      </c>
      <c r="AP14" s="51"/>
      <c r="AQ14" s="229"/>
      <c r="AR14" s="185"/>
      <c r="AS14" s="186">
        <f t="shared" si="9"/>
        <v>0</v>
      </c>
      <c r="AT14" s="187"/>
      <c r="AU14" s="59"/>
      <c r="AV14" s="50"/>
      <c r="AW14" s="11">
        <f t="shared" si="10"/>
        <v>0</v>
      </c>
      <c r="AX14" s="51"/>
      <c r="AY14" s="229"/>
      <c r="AZ14" s="185"/>
      <c r="BA14" s="186">
        <f t="shared" si="11"/>
        <v>0</v>
      </c>
      <c r="BB14" s="235"/>
      <c r="BC14" s="10" t="s">
        <v>41</v>
      </c>
      <c r="BD14" s="241"/>
      <c r="BE14" s="146"/>
      <c r="BF14" s="147">
        <f t="shared" si="12"/>
        <v>0</v>
      </c>
      <c r="BG14" s="148"/>
      <c r="BH14" s="49"/>
      <c r="BI14" s="50"/>
      <c r="BJ14" s="11">
        <f t="shared" si="13"/>
        <v>0</v>
      </c>
      <c r="BK14" s="51"/>
      <c r="BL14" s="241"/>
      <c r="BM14" s="243"/>
      <c r="BN14" s="147">
        <f t="shared" si="14"/>
        <v>0</v>
      </c>
      <c r="BO14" s="148"/>
      <c r="BP14" s="49"/>
      <c r="BQ14" s="50"/>
      <c r="BR14" s="11">
        <f t="shared" si="15"/>
        <v>0</v>
      </c>
      <c r="BS14" s="51"/>
      <c r="BT14" s="241"/>
      <c r="BU14" s="146"/>
      <c r="BV14" s="147">
        <f t="shared" si="16"/>
        <v>0</v>
      </c>
      <c r="BW14" s="148"/>
      <c r="BX14" s="49"/>
      <c r="BY14" s="50"/>
      <c r="BZ14" s="11">
        <f t="shared" si="17"/>
        <v>0</v>
      </c>
      <c r="CA14" s="51"/>
      <c r="CB14" s="41">
        <f t="shared" si="20"/>
        <v>1500</v>
      </c>
      <c r="CC14" s="12">
        <f t="shared" si="18"/>
        <v>6.1095067998810683E-3</v>
      </c>
      <c r="CD14" s="258" t="s">
        <v>41</v>
      </c>
      <c r="CE14" s="259">
        <v>1</v>
      </c>
      <c r="CF14" s="260">
        <f>D14</f>
        <v>1</v>
      </c>
      <c r="CG14" s="261" t="s">
        <v>89</v>
      </c>
      <c r="CH14" s="259">
        <v>0</v>
      </c>
      <c r="CI14" s="262"/>
    </row>
    <row r="15" spans="1:87" ht="24.75" customHeight="1" thickBot="1">
      <c r="A15" s="54" t="s">
        <v>44</v>
      </c>
      <c r="B15" s="42">
        <f>SUM(B5:B14)</f>
        <v>11254</v>
      </c>
      <c r="C15" s="43"/>
      <c r="D15" s="27">
        <f t="shared" si="0"/>
        <v>4.5837593017241031E-2</v>
      </c>
      <c r="E15" s="44"/>
      <c r="F15" s="42">
        <f>SUM(F5:F14)</f>
        <v>1850</v>
      </c>
      <c r="G15" s="43"/>
      <c r="H15" s="27">
        <f t="shared" si="1"/>
        <v>7.5350583865199843E-3</v>
      </c>
      <c r="I15" s="44"/>
      <c r="J15" s="223">
        <f>SUM(J5:J14)</f>
        <v>27100</v>
      </c>
      <c r="K15" s="224"/>
      <c r="L15" s="225">
        <f t="shared" si="2"/>
        <v>0.11037842285118463</v>
      </c>
      <c r="M15" s="226"/>
      <c r="N15" s="42">
        <f>SUM(N5:N14)</f>
        <v>10411</v>
      </c>
      <c r="O15" s="43"/>
      <c r="P15" s="27">
        <f t="shared" si="3"/>
        <v>4.2404050195707865E-2</v>
      </c>
      <c r="Q15" s="44"/>
      <c r="R15" s="223">
        <f>SUM(R5:R14)</f>
        <v>48000</v>
      </c>
      <c r="S15" s="224"/>
      <c r="T15" s="225">
        <f t="shared" si="4"/>
        <v>0.19550421759619419</v>
      </c>
      <c r="U15" s="226"/>
      <c r="V15" s="42">
        <f>SUM(V5:V14)</f>
        <v>11587</v>
      </c>
      <c r="W15" s="43"/>
      <c r="X15" s="27">
        <f t="shared" si="5"/>
        <v>4.7193903526814622E-2</v>
      </c>
      <c r="Y15" s="44"/>
      <c r="Z15" s="26" t="s">
        <v>44</v>
      </c>
      <c r="AA15" s="230">
        <f>SUM(AA5:AA14)</f>
        <v>9031</v>
      </c>
      <c r="AB15" s="189"/>
      <c r="AC15" s="190">
        <f t="shared" si="6"/>
        <v>3.6783303939817283E-2</v>
      </c>
      <c r="AD15" s="191"/>
      <c r="AE15" s="56">
        <f>SUM(AE5:AE14)</f>
        <v>10117</v>
      </c>
      <c r="AF15" s="43"/>
      <c r="AG15" s="27">
        <f t="shared" si="19"/>
        <v>4.1206586862931181E-2</v>
      </c>
      <c r="AH15" s="44"/>
      <c r="AI15" s="230">
        <f>SUM(AI5:AI14)</f>
        <v>5482</v>
      </c>
      <c r="AJ15" s="189"/>
      <c r="AK15" s="190">
        <f t="shared" si="7"/>
        <v>2.2328210851298678E-2</v>
      </c>
      <c r="AL15" s="191"/>
      <c r="AM15" s="56">
        <f>SUM(AM5:AM14)</f>
        <v>8894</v>
      </c>
      <c r="AN15" s="43"/>
      <c r="AO15" s="27">
        <f t="shared" si="8"/>
        <v>3.6225302318761483E-2</v>
      </c>
      <c r="AP15" s="44"/>
      <c r="AQ15" s="230">
        <f>SUM(AQ5:AQ14)</f>
        <v>6477</v>
      </c>
      <c r="AR15" s="189"/>
      <c r="AS15" s="190">
        <f t="shared" si="9"/>
        <v>2.6380850361886452E-2</v>
      </c>
      <c r="AT15" s="191"/>
      <c r="AU15" s="56">
        <f>SUM(AU5:AU14)</f>
        <v>4006</v>
      </c>
      <c r="AV15" s="57"/>
      <c r="AW15" s="27">
        <f t="shared" si="10"/>
        <v>1.6316456160215705E-2</v>
      </c>
      <c r="AX15" s="58"/>
      <c r="AY15" s="230">
        <f>SUM(AY5:AY14)</f>
        <v>1652</v>
      </c>
      <c r="AZ15" s="236"/>
      <c r="BA15" s="190">
        <f t="shared" si="11"/>
        <v>6.7286034889356833E-3</v>
      </c>
      <c r="BB15" s="237"/>
      <c r="BC15" s="54" t="s">
        <v>44</v>
      </c>
      <c r="BD15" s="242">
        <f>SUM(BD5:BD14)</f>
        <v>19510</v>
      </c>
      <c r="BE15" s="150"/>
      <c r="BF15" s="151">
        <f t="shared" si="12"/>
        <v>7.946431844378643E-2</v>
      </c>
      <c r="BG15" s="152"/>
      <c r="BH15" s="42">
        <f>SUM(BH5:BH14)</f>
        <v>5900</v>
      </c>
      <c r="BI15" s="43"/>
      <c r="BJ15" s="27">
        <f t="shared" si="13"/>
        <v>2.4030726746198869E-2</v>
      </c>
      <c r="BK15" s="44"/>
      <c r="BL15" s="242">
        <f>SUM(BL5:BL14)</f>
        <v>8805</v>
      </c>
      <c r="BM15" s="244"/>
      <c r="BN15" s="151">
        <f t="shared" si="14"/>
        <v>3.5862804915301874E-2</v>
      </c>
      <c r="BO15" s="244"/>
      <c r="BP15" s="42">
        <f>SUM(BP5:BP14)</f>
        <v>0</v>
      </c>
      <c r="BQ15" s="43"/>
      <c r="BR15" s="27">
        <f t="shared" si="15"/>
        <v>0</v>
      </c>
      <c r="BS15" s="44"/>
      <c r="BT15" s="245">
        <f>SUM(BT5:BT14)</f>
        <v>52793</v>
      </c>
      <c r="BU15" s="246"/>
      <c r="BV15" s="247">
        <f t="shared" si="16"/>
        <v>0.21502612832408083</v>
      </c>
      <c r="BW15" s="248"/>
      <c r="BX15" s="42">
        <f>SUM(BX5:BX14)</f>
        <v>2650</v>
      </c>
      <c r="BY15" s="43"/>
      <c r="BZ15" s="27">
        <f t="shared" si="17"/>
        <v>1.0793462013123221E-2</v>
      </c>
      <c r="CA15" s="44"/>
      <c r="CB15" s="38">
        <f>SUM(CB5:CB14)</f>
        <v>245519</v>
      </c>
      <c r="CC15" s="12">
        <f t="shared" si="18"/>
        <v>1</v>
      </c>
      <c r="CD15" s="26" t="s">
        <v>93</v>
      </c>
      <c r="CE15" s="263">
        <f>SUM(CE5:CE14)/9</f>
        <v>6.1111111111111107</v>
      </c>
      <c r="CF15" s="260">
        <f>SUM(CF5:CF14)/9</f>
        <v>0.80854359843556212</v>
      </c>
      <c r="CG15" s="261"/>
      <c r="CH15" s="259"/>
      <c r="CI15" s="259"/>
    </row>
    <row r="16" spans="1:87" s="28" customFormat="1" ht="24" customHeight="1">
      <c r="B16" s="29">
        <v>4</v>
      </c>
      <c r="C16" s="28" t="s">
        <v>45</v>
      </c>
      <c r="D16" s="28" t="s">
        <v>46</v>
      </c>
      <c r="E16" s="28">
        <v>2</v>
      </c>
      <c r="F16" s="29">
        <v>3</v>
      </c>
      <c r="G16" s="28" t="s">
        <v>47</v>
      </c>
      <c r="H16" s="28" t="s">
        <v>45</v>
      </c>
      <c r="I16" s="28">
        <v>1</v>
      </c>
      <c r="J16" s="29">
        <v>5</v>
      </c>
      <c r="K16" s="28" t="s">
        <v>34</v>
      </c>
      <c r="L16" s="28" t="s">
        <v>46</v>
      </c>
      <c r="M16" s="28">
        <v>2</v>
      </c>
      <c r="N16" s="29">
        <v>4</v>
      </c>
      <c r="O16" s="28" t="s">
        <v>46</v>
      </c>
      <c r="P16" s="28" t="s">
        <v>47</v>
      </c>
      <c r="Q16" s="28">
        <v>2</v>
      </c>
      <c r="R16" s="28">
        <v>1</v>
      </c>
      <c r="S16" s="28" t="s">
        <v>45</v>
      </c>
      <c r="U16" s="28">
        <v>1</v>
      </c>
      <c r="V16" s="28">
        <v>3</v>
      </c>
      <c r="W16" s="28" t="s">
        <v>34</v>
      </c>
      <c r="X16" s="28" t="s">
        <v>47</v>
      </c>
      <c r="Y16" s="30">
        <v>0</v>
      </c>
      <c r="Z16" s="30"/>
      <c r="AA16" s="28">
        <v>3</v>
      </c>
      <c r="AB16" s="28" t="s">
        <v>98</v>
      </c>
      <c r="AC16" s="28" t="s">
        <v>50</v>
      </c>
      <c r="AD16" s="30">
        <v>1</v>
      </c>
      <c r="AE16" s="28">
        <v>3</v>
      </c>
      <c r="AF16" s="28" t="s">
        <v>34</v>
      </c>
      <c r="AG16" s="28" t="s">
        <v>98</v>
      </c>
      <c r="AH16" s="30">
        <v>2</v>
      </c>
      <c r="AI16" s="28">
        <v>3</v>
      </c>
      <c r="AJ16" s="28" t="s">
        <v>98</v>
      </c>
      <c r="AK16" s="28" t="s">
        <v>50</v>
      </c>
      <c r="AL16" s="28">
        <v>1</v>
      </c>
      <c r="AM16" s="28">
        <v>4</v>
      </c>
      <c r="AN16" s="28" t="s">
        <v>34</v>
      </c>
      <c r="AO16" s="28" t="s">
        <v>45</v>
      </c>
      <c r="AP16" s="28">
        <v>1</v>
      </c>
      <c r="AQ16" s="28">
        <v>2</v>
      </c>
      <c r="AR16" s="28" t="s">
        <v>49</v>
      </c>
      <c r="AS16" s="28" t="s">
        <v>34</v>
      </c>
      <c r="AT16" s="28">
        <v>1</v>
      </c>
      <c r="AU16" s="28">
        <v>2</v>
      </c>
      <c r="AV16" s="28" t="s">
        <v>46</v>
      </c>
      <c r="AW16" s="28" t="s">
        <v>99</v>
      </c>
      <c r="AX16" s="30" t="s">
        <v>51</v>
      </c>
      <c r="AY16" s="28">
        <v>2</v>
      </c>
      <c r="AZ16" s="28" t="s">
        <v>47</v>
      </c>
      <c r="BA16" s="28" t="s">
        <v>46</v>
      </c>
      <c r="BB16" s="28">
        <v>1</v>
      </c>
      <c r="BC16" s="30"/>
      <c r="BD16" s="28">
        <v>4</v>
      </c>
      <c r="BE16" s="28" t="s">
        <v>47</v>
      </c>
      <c r="BF16" s="28" t="s">
        <v>34</v>
      </c>
      <c r="BG16" s="28">
        <v>2</v>
      </c>
      <c r="BH16" s="28">
        <v>3</v>
      </c>
      <c r="BI16" s="28" t="s">
        <v>45</v>
      </c>
      <c r="BJ16" s="28" t="s">
        <v>47</v>
      </c>
      <c r="BK16" s="30">
        <v>1</v>
      </c>
      <c r="BL16" s="28">
        <v>4</v>
      </c>
      <c r="BM16" s="28" t="s">
        <v>45</v>
      </c>
      <c r="BN16" s="28" t="s">
        <v>49</v>
      </c>
      <c r="BO16" s="30">
        <v>1</v>
      </c>
      <c r="BP16" s="29">
        <v>0</v>
      </c>
      <c r="BT16" s="28">
        <v>3</v>
      </c>
      <c r="BU16" s="28" t="s">
        <v>45</v>
      </c>
      <c r="BV16" s="28" t="s">
        <v>49</v>
      </c>
      <c r="BW16" s="28">
        <v>1</v>
      </c>
      <c r="BX16" s="28">
        <v>3</v>
      </c>
      <c r="BY16" s="28" t="s">
        <v>45</v>
      </c>
      <c r="BZ16" s="28" t="s">
        <v>47</v>
      </c>
      <c r="CA16" s="29" t="s">
        <v>51</v>
      </c>
      <c r="CD16" s="33"/>
    </row>
    <row r="17" spans="1:83" s="28" customFormat="1" ht="24" customHeight="1">
      <c r="B17" s="29"/>
      <c r="F17" s="29"/>
      <c r="J17" s="29"/>
      <c r="N17" s="29"/>
      <c r="Y17" s="30"/>
      <c r="Z17" s="30"/>
      <c r="AD17" s="30"/>
      <c r="AH17" s="30"/>
      <c r="AX17" s="30"/>
      <c r="BK17" s="30"/>
      <c r="BO17" s="30"/>
      <c r="BP17" s="29"/>
    </row>
    <row r="18" spans="1:83" ht="62.25" customHeight="1">
      <c r="A18" s="31" t="s">
        <v>52</v>
      </c>
      <c r="B18" s="369" t="s">
        <v>100</v>
      </c>
      <c r="C18" s="369"/>
      <c r="D18" s="369"/>
      <c r="E18" s="369"/>
      <c r="F18" s="369"/>
      <c r="G18" s="369"/>
      <c r="H18" s="369"/>
      <c r="I18" s="369"/>
      <c r="J18" s="369"/>
      <c r="K18" s="369"/>
      <c r="L18" s="369"/>
      <c r="M18" s="369"/>
      <c r="N18" s="369"/>
      <c r="O18" s="369"/>
      <c r="P18" s="369"/>
      <c r="Q18" s="369"/>
      <c r="R18" s="369"/>
      <c r="S18" s="369"/>
      <c r="T18" s="369"/>
      <c r="U18" s="369"/>
      <c r="Y18" s="32"/>
      <c r="Z18" s="32"/>
      <c r="AM18" s="3" t="s">
        <v>48</v>
      </c>
      <c r="CD18" s="3" t="s">
        <v>58</v>
      </c>
      <c r="CE18" s="3" t="s">
        <v>59</v>
      </c>
    </row>
    <row r="19" spans="1:83" ht="49.5" customHeight="1">
      <c r="A19" s="33"/>
      <c r="B19" s="370" t="s">
        <v>101</v>
      </c>
      <c r="C19" s="370"/>
      <c r="D19" s="370"/>
      <c r="E19" s="370"/>
      <c r="F19" s="370"/>
      <c r="G19" s="370"/>
      <c r="H19" s="370"/>
      <c r="I19" s="370"/>
      <c r="J19" s="370"/>
      <c r="K19" s="370"/>
      <c r="L19" s="370"/>
      <c r="M19" s="370"/>
      <c r="N19" s="370"/>
      <c r="O19" s="370"/>
      <c r="P19" s="370"/>
      <c r="Q19" s="370"/>
      <c r="R19" s="370"/>
      <c r="S19" s="370"/>
      <c r="T19" s="370"/>
      <c r="U19" s="370"/>
      <c r="CD19" s="3" t="s">
        <v>69</v>
      </c>
      <c r="CE19" s="3" t="s">
        <v>60</v>
      </c>
    </row>
    <row r="20" spans="1:83" ht="18.75" customHeight="1">
      <c r="A20" s="34"/>
      <c r="B20" s="370" t="s">
        <v>102</v>
      </c>
      <c r="C20" s="370"/>
      <c r="D20" s="370"/>
      <c r="E20" s="370"/>
      <c r="F20" s="370"/>
      <c r="G20" s="370"/>
      <c r="H20" s="370"/>
      <c r="I20" s="370"/>
      <c r="J20" s="370"/>
      <c r="K20" s="370"/>
      <c r="L20" s="370"/>
      <c r="M20" s="370"/>
      <c r="N20" s="370"/>
      <c r="O20" s="370"/>
      <c r="P20" s="370"/>
      <c r="Q20" s="370"/>
      <c r="R20" s="370"/>
      <c r="S20" s="370"/>
      <c r="T20" s="370"/>
      <c r="U20" s="370"/>
      <c r="CD20" s="3" t="s">
        <v>61</v>
      </c>
      <c r="CE20" s="3" t="s">
        <v>67</v>
      </c>
    </row>
    <row r="21" spans="1:83" ht="41.25" customHeight="1">
      <c r="A21" s="287" t="s">
        <v>103</v>
      </c>
      <c r="B21" s="287" t="s">
        <v>104</v>
      </c>
      <c r="C21" s="287" t="s">
        <v>105</v>
      </c>
      <c r="D21" s="287" t="s">
        <v>56</v>
      </c>
      <c r="CD21" s="3" t="s">
        <v>64</v>
      </c>
      <c r="CE21" s="3" t="s">
        <v>68</v>
      </c>
    </row>
    <row r="22" spans="1:83" ht="42.75" customHeight="1">
      <c r="A22" s="284" t="s">
        <v>9</v>
      </c>
      <c r="B22" s="285">
        <v>5</v>
      </c>
      <c r="C22" s="286">
        <f>J15</f>
        <v>27100</v>
      </c>
      <c r="D22" s="292">
        <f t="shared" ref="D22:D28" si="21">C22/$CB$15</f>
        <v>0.11037842285118463</v>
      </c>
      <c r="CD22" s="3" t="s">
        <v>62</v>
      </c>
      <c r="CE22" s="3" t="s">
        <v>66</v>
      </c>
    </row>
    <row r="23" spans="1:83" ht="26.25" customHeight="1">
      <c r="A23" s="284" t="s">
        <v>7</v>
      </c>
      <c r="B23" s="285">
        <v>4</v>
      </c>
      <c r="C23" s="286">
        <f>B15</f>
        <v>11254</v>
      </c>
      <c r="D23" s="292">
        <f t="shared" si="21"/>
        <v>4.5837593017241031E-2</v>
      </c>
      <c r="CD23" s="3" t="s">
        <v>63</v>
      </c>
      <c r="CE23" s="3" t="s">
        <v>65</v>
      </c>
    </row>
    <row r="24" spans="1:83" ht="26.25" customHeight="1">
      <c r="A24" s="284" t="s">
        <v>10</v>
      </c>
      <c r="B24" s="285">
        <v>4</v>
      </c>
      <c r="C24" s="286">
        <f>N15</f>
        <v>10411</v>
      </c>
      <c r="D24" s="292">
        <f t="shared" si="21"/>
        <v>4.2404050195707865E-2</v>
      </c>
      <c r="CD24" s="3" t="s">
        <v>43</v>
      </c>
    </row>
    <row r="25" spans="1:83" ht="26.25" customHeight="1">
      <c r="A25" s="284" t="s">
        <v>16</v>
      </c>
      <c r="B25" s="285">
        <v>4</v>
      </c>
      <c r="C25" s="283">
        <f>AM15</f>
        <v>8894</v>
      </c>
      <c r="D25" s="292">
        <f t="shared" si="21"/>
        <v>3.6225302318761483E-2</v>
      </c>
    </row>
    <row r="26" spans="1:83" ht="26.25" customHeight="1">
      <c r="A26" s="284" t="s">
        <v>20</v>
      </c>
      <c r="B26" s="285">
        <v>4</v>
      </c>
      <c r="C26" s="286">
        <f>BD15</f>
        <v>19510</v>
      </c>
      <c r="D26" s="292">
        <f t="shared" si="21"/>
        <v>7.946431844378643E-2</v>
      </c>
    </row>
    <row r="27" spans="1:83" ht="26.25" customHeight="1">
      <c r="A27" s="284" t="s">
        <v>22</v>
      </c>
      <c r="B27" s="285">
        <v>4</v>
      </c>
      <c r="C27" s="286">
        <f>BL15</f>
        <v>8805</v>
      </c>
      <c r="D27" s="292">
        <f>C27/$CB$15</f>
        <v>3.5862804915301874E-2</v>
      </c>
    </row>
    <row r="28" spans="1:83" ht="26.25" customHeight="1">
      <c r="A28" s="284" t="s">
        <v>106</v>
      </c>
      <c r="B28" s="259"/>
      <c r="C28" s="288">
        <f>SUM(C22:C27)</f>
        <v>85974</v>
      </c>
      <c r="D28" s="292">
        <f t="shared" si="21"/>
        <v>0.35017249174198328</v>
      </c>
    </row>
    <row r="29" spans="1:83" ht="26.25" customHeight="1">
      <c r="A29" s="284" t="s">
        <v>108</v>
      </c>
      <c r="B29" s="285"/>
      <c r="C29" s="286">
        <f>$CB$15-C28</f>
        <v>159545</v>
      </c>
      <c r="D29" s="292">
        <f>C29/$CB$15</f>
        <v>0.64982750825801672</v>
      </c>
    </row>
    <row r="30" spans="1:83" ht="23.25" customHeight="1"/>
    <row r="32" spans="1:83" ht="34.5" customHeight="1">
      <c r="A32" s="289" t="s">
        <v>107</v>
      </c>
      <c r="B32" s="287" t="s">
        <v>104</v>
      </c>
      <c r="C32" s="287" t="s">
        <v>105</v>
      </c>
      <c r="D32" s="287" t="s">
        <v>56</v>
      </c>
    </row>
    <row r="33" spans="1:4" ht="29.25" customHeight="1">
      <c r="A33" s="284" t="s">
        <v>24</v>
      </c>
      <c r="B33" s="290">
        <v>3</v>
      </c>
      <c r="C33" s="291">
        <f>BT15</f>
        <v>52793</v>
      </c>
      <c r="D33" s="292">
        <f t="shared" ref="D33:D38" si="22">C33/$CB$15</f>
        <v>0.21502612832408083</v>
      </c>
    </row>
    <row r="34" spans="1:4" ht="42.75" customHeight="1">
      <c r="A34" s="284" t="s">
        <v>11</v>
      </c>
      <c r="B34" s="290">
        <v>1</v>
      </c>
      <c r="C34" s="291">
        <f>$R$15</f>
        <v>48000</v>
      </c>
      <c r="D34" s="292">
        <f t="shared" si="22"/>
        <v>0.19550421759619419</v>
      </c>
    </row>
    <row r="35" spans="1:4" ht="41.25" customHeight="1">
      <c r="A35" s="284" t="s">
        <v>9</v>
      </c>
      <c r="B35" s="285">
        <v>5</v>
      </c>
      <c r="C35" s="286">
        <f>J15</f>
        <v>27100</v>
      </c>
      <c r="D35" s="292">
        <f t="shared" si="22"/>
        <v>0.11037842285118463</v>
      </c>
    </row>
    <row r="36" spans="1:4" ht="29.25" customHeight="1">
      <c r="A36" s="284" t="s">
        <v>20</v>
      </c>
      <c r="B36" s="290">
        <v>4</v>
      </c>
      <c r="C36" s="293">
        <f>BD15</f>
        <v>19510</v>
      </c>
      <c r="D36" s="292">
        <f t="shared" si="22"/>
        <v>7.946431844378643E-2</v>
      </c>
    </row>
    <row r="37" spans="1:4" ht="24.75" customHeight="1">
      <c r="A37" s="284" t="s">
        <v>106</v>
      </c>
      <c r="B37" s="294"/>
      <c r="C37" s="295">
        <f>SUM(C33:C36)</f>
        <v>147403</v>
      </c>
      <c r="D37" s="292">
        <f t="shared" si="22"/>
        <v>0.60037308721524607</v>
      </c>
    </row>
    <row r="38" spans="1:4" ht="24.75" customHeight="1">
      <c r="A38" s="284" t="s">
        <v>108</v>
      </c>
      <c r="B38" s="285"/>
      <c r="C38" s="286">
        <f>$CB$15-C37</f>
        <v>98116</v>
      </c>
      <c r="D38" s="292">
        <f t="shared" si="22"/>
        <v>0.39962691278475393</v>
      </c>
    </row>
    <row r="39" spans="1:4" ht="24.75" customHeight="1"/>
    <row r="40" spans="1:4" ht="35.25" customHeight="1">
      <c r="A40" s="289" t="s">
        <v>138</v>
      </c>
      <c r="B40" s="287" t="s">
        <v>104</v>
      </c>
      <c r="C40" s="287" t="s">
        <v>105</v>
      </c>
      <c r="D40" s="287" t="s">
        <v>56</v>
      </c>
    </row>
    <row r="41" spans="1:4" ht="35.25" customHeight="1">
      <c r="A41" s="284" t="s">
        <v>142</v>
      </c>
      <c r="B41" s="315">
        <v>0</v>
      </c>
      <c r="C41" s="291">
        <f>BT23</f>
        <v>0</v>
      </c>
      <c r="D41" s="292">
        <f t="shared" ref="D41:D46" si="23">C41/$CB$15</f>
        <v>0</v>
      </c>
    </row>
    <row r="42" spans="1:4" ht="51" customHeight="1">
      <c r="A42" s="284" t="s">
        <v>141</v>
      </c>
      <c r="B42" s="290">
        <v>1</v>
      </c>
      <c r="C42" s="291">
        <f>$R$15</f>
        <v>48000</v>
      </c>
      <c r="D42" s="292">
        <f t="shared" si="23"/>
        <v>0.19550421759619419</v>
      </c>
    </row>
    <row r="43" spans="1:4" ht="35.25" customHeight="1">
      <c r="A43" s="284" t="s">
        <v>139</v>
      </c>
      <c r="B43" s="285">
        <v>2</v>
      </c>
      <c r="C43" s="286">
        <f>$AU$15</f>
        <v>4006</v>
      </c>
      <c r="D43" s="292">
        <f t="shared" si="23"/>
        <v>1.6316456160215705E-2</v>
      </c>
    </row>
    <row r="44" spans="1:4" ht="35.25" customHeight="1">
      <c r="A44" s="284" t="s">
        <v>140</v>
      </c>
      <c r="B44" s="290">
        <v>2</v>
      </c>
      <c r="C44" s="293">
        <f>$AQ$15</f>
        <v>6477</v>
      </c>
      <c r="D44" s="292">
        <f t="shared" si="23"/>
        <v>2.6380850361886452E-2</v>
      </c>
    </row>
    <row r="45" spans="1:4" ht="35.25" customHeight="1">
      <c r="A45" s="284" t="s">
        <v>106</v>
      </c>
      <c r="B45" s="294"/>
      <c r="C45" s="295">
        <f>SUM(C41:C44)</f>
        <v>58483</v>
      </c>
      <c r="D45" s="292">
        <f t="shared" si="23"/>
        <v>0.23820152411829634</v>
      </c>
    </row>
    <row r="46" spans="1:4" ht="35.25" customHeight="1">
      <c r="A46" s="284" t="s">
        <v>108</v>
      </c>
      <c r="B46" s="285"/>
      <c r="C46" s="286">
        <f>$CB$15-C45</f>
        <v>187036</v>
      </c>
      <c r="D46" s="292">
        <f t="shared" si="23"/>
        <v>0.76179847588170368</v>
      </c>
    </row>
  </sheetData>
  <mergeCells count="36">
    <mergeCell ref="B20:U20"/>
    <mergeCell ref="CD2:CD4"/>
    <mergeCell ref="CH3:CH4"/>
    <mergeCell ref="CE3:CE4"/>
    <mergeCell ref="CF3:CF4"/>
    <mergeCell ref="CG3:CG4"/>
    <mergeCell ref="BL3:BO3"/>
    <mergeCell ref="BD2:BS2"/>
    <mergeCell ref="BP3:BS3"/>
    <mergeCell ref="N3:Q3"/>
    <mergeCell ref="BX2:CA2"/>
    <mergeCell ref="A2:A4"/>
    <mergeCell ref="B3:E3"/>
    <mergeCell ref="F3:I3"/>
    <mergeCell ref="J3:M3"/>
    <mergeCell ref="BT3:BW3"/>
    <mergeCell ref="BX3:CA3"/>
    <mergeCell ref="AA3:AD3"/>
    <mergeCell ref="BH3:BK3"/>
    <mergeCell ref="BT2:BW2"/>
    <mergeCell ref="V3:Y3"/>
    <mergeCell ref="AU3:AX3"/>
    <mergeCell ref="AU2:BB2"/>
    <mergeCell ref="AM3:AP3"/>
    <mergeCell ref="AQ3:AT3"/>
    <mergeCell ref="AY3:BB3"/>
    <mergeCell ref="BD3:BG3"/>
    <mergeCell ref="BC2:BC4"/>
    <mergeCell ref="B18:U18"/>
    <mergeCell ref="B19:U19"/>
    <mergeCell ref="AE3:AH3"/>
    <mergeCell ref="AI3:AL3"/>
    <mergeCell ref="Z2:Z4"/>
    <mergeCell ref="AA2:AT2"/>
    <mergeCell ref="B2:Y2"/>
    <mergeCell ref="R3:U3"/>
  </mergeCells>
  <phoneticPr fontId="2" type="noConversion"/>
  <dataValidations count="4">
    <dataValidation type="list" allowBlank="1" showInputMessage="1" showErrorMessage="1" sqref="BU15">
      <formula1>$CD$19</formula1>
    </dataValidation>
    <dataValidation type="list" allowBlank="1" showInputMessage="1" showErrorMessage="1" sqref="K15 BY15 AR15 G15 O15 S15 BQ15 AB15 W15 C15 AF15 AJ15 AN15 BE15 BI15">
      <formula1>$CD$18:$CD$20</formula1>
    </dataValidation>
    <dataValidation type="list" allowBlank="1" showInputMessage="1" showErrorMessage="1" sqref="BY5:BY14 G5:G14 K5:K14 C6:C14 S5:S14 W5:W14 AB5:AB14 AF5:AF14 AJ5:AJ14 AN5:AN14 AR5:AR14 AV5:AV14 AZ5:AZ14 BE5:BE14 BI5:BI14 BM5:BM14 BQ5:BQ14 BU5:BU14 O5:O14">
      <formula1>$CD$18:$CD$24</formula1>
    </dataValidation>
    <dataValidation type="list" errorStyle="warning" allowBlank="1" showInputMessage="1" showErrorMessage="1" errorTitle="entrer 1 des options de la liste" sqref="C5">
      <formula1>$CD$18:$CD$24</formula1>
    </dataValidation>
  </dataValidations>
  <printOptions gridLines="1"/>
  <pageMargins left="0" right="0" top="0.59055118110236227" bottom="0.59055118110236227" header="0.19685039370078741" footer="0.19685039370078741"/>
  <pageSetup paperSize="9" scale="85" orientation="landscape"/>
  <headerFooter alignWithMargins="0">
    <oddHeader>&amp;LGroupe des coopérations des Etats Membres de l'UE au Sénégal&amp;RDivision du travail</oddHeader>
    <oddFooter>&amp;Lsituation au 03 septembre 2009&amp;Csecteurs interventions 2009&amp;Rpage &amp;P / &amp;N</oddFooter>
  </headerFooter>
  <drawing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45" sqref="D45"/>
    </sheetView>
  </sheetViews>
  <sheetFormatPr baseColWidth="10" defaultRowHeight="12" x14ac:dyDescent="0"/>
  <sheetData/>
  <phoneticPr fontId="2" type="noConversion"/>
  <pageMargins left="0.78740157499999996" right="0.78740157499999996" top="0.984251969" bottom="0.984251969" header="0.4921259845" footer="0.4921259845"/>
  <headerFooter alignWithMargins="0"/>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46" sqref="F46"/>
    </sheetView>
  </sheetViews>
  <sheetFormatPr baseColWidth="10" defaultRowHeight="12" x14ac:dyDescent="0"/>
  <sheetData/>
  <phoneticPr fontId="2" type="noConversion"/>
  <pageMargins left="0.78740157499999996" right="0.78740157499999996" top="0.984251969" bottom="0.984251969" header="0.4921259845" footer="0.4921259845"/>
  <headerFooter alignWithMargins="0"/>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41" sqref="H41"/>
    </sheetView>
  </sheetViews>
  <sheetFormatPr baseColWidth="10" defaultRowHeight="12" x14ac:dyDescent="0"/>
  <sheetData/>
  <phoneticPr fontId="2" type="noConversion"/>
  <pageMargins left="0.78740157499999996" right="0.78740157499999996" top="0.984251969" bottom="0.984251969" header="0.4921259845" footer="0.4921259845"/>
  <headerFooter alignWithMargins="0"/>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38" sqref="H38"/>
    </sheetView>
  </sheetViews>
  <sheetFormatPr baseColWidth="10" defaultRowHeight="12" x14ac:dyDescent="0"/>
  <sheetData/>
  <phoneticPr fontId="2" type="noConversion"/>
  <pageMargins left="0.78740157499999996" right="0.78740157499999996" top="0.984251969" bottom="0.984251969" header="0.4921259845" footer="0.4921259845"/>
  <pageSetup paperSize="9" orientation="portrait"/>
  <headerFooter alignWithMargins="0"/>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 x14ac:dyDescent="0"/>
  <sheetData/>
  <phoneticPr fontId="2" type="noConversion"/>
  <pageMargins left="0.78740157499999996" right="0.78740157499999996" top="0.984251969" bottom="0.984251969" header="0.4921259845" footer="0.4921259845"/>
  <headerFooter alignWithMargins="0"/>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47" sqref="F47"/>
    </sheetView>
  </sheetViews>
  <sheetFormatPr baseColWidth="10" defaultRowHeight="12" x14ac:dyDescent="0"/>
  <sheetData/>
  <phoneticPr fontId="2" type="noConversion"/>
  <pageMargins left="0.78740157499999996" right="0.78740157499999996" top="0.984251969" bottom="0.984251969" header="0.4921259845" footer="0.4921259845"/>
  <headerFooter alignWithMargins="0"/>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 x14ac:dyDescent="0"/>
  <sheetData/>
  <phoneticPr fontId="2" type="noConversion"/>
  <pageMargins left="0.78740157499999996" right="0.78740157499999996" top="0.984251969" bottom="0.984251969" header="0.4921259845" footer="0.4921259845"/>
  <headerFooter alignWithMargins="0"/>
  <drawing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 x14ac:dyDescent="0"/>
  <sheetData/>
  <phoneticPr fontId="2" type="noConversion"/>
  <pageMargins left="0.78740157499999996" right="0.78740157499999996" top="0.984251969" bottom="0.984251969" header="0.4921259845" footer="0.4921259845"/>
  <headerFooter alignWithMargins="0"/>
  <drawing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 x14ac:dyDescent="0"/>
  <sheetData/>
  <phoneticPr fontId="2" type="noConversion"/>
  <pageMargins left="0.78740157499999996" right="0.78740157499999996" top="0.984251969" bottom="0.984251969" header="0.4921259845" footer="0.4921259845"/>
  <headerFooter alignWithMargins="0"/>
  <drawing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39" sqref="I39"/>
    </sheetView>
  </sheetViews>
  <sheetFormatPr baseColWidth="10" defaultRowHeight="12" x14ac:dyDescent="0"/>
  <sheetData/>
  <phoneticPr fontId="2" type="noConversion"/>
  <pageMargins left="0.78740157499999996" right="0.78740157499999996" top="0.984251969" bottom="0.984251969" header="0.4921259845" footer="0.4921259845"/>
  <pageSetup paperSize="9" orientation="portrait"/>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I48"/>
  <sheetViews>
    <sheetView showZeros="0" topLeftCell="BH1" zoomScale="80" zoomScaleNormal="75" zoomScaleSheetLayoutView="85" zoomScalePageLayoutView="75" workbookViewId="0">
      <pane ySplit="4" topLeftCell="A11" activePane="bottomLeft" state="frozenSplit"/>
      <selection pane="bottomLeft" activeCell="BQ18" sqref="BN18:BQ18"/>
    </sheetView>
  </sheetViews>
  <sheetFormatPr baseColWidth="10" defaultRowHeight="12" x14ac:dyDescent="0"/>
  <cols>
    <col min="1" max="1" width="25.5" style="3" customWidth="1"/>
    <col min="2" max="2" width="8" style="3" customWidth="1"/>
    <col min="3" max="3" width="8.5" style="3" customWidth="1"/>
    <col min="4" max="4" width="5.83203125" style="3" customWidth="1"/>
    <col min="5" max="5" width="4.33203125" style="3" bestFit="1" customWidth="1"/>
    <col min="6" max="6" width="7.6640625" style="3" customWidth="1"/>
    <col min="7" max="7" width="5.5" style="3" customWidth="1"/>
    <col min="8" max="8" width="4.6640625" style="3" customWidth="1"/>
    <col min="9" max="9" width="4.33203125" style="3" bestFit="1" customWidth="1"/>
    <col min="10" max="10" width="8.1640625" style="3" customWidth="1"/>
    <col min="11" max="11" width="5.83203125" style="3" customWidth="1"/>
    <col min="12" max="12" width="5" style="3" customWidth="1"/>
    <col min="13" max="13" width="4.33203125" style="3" bestFit="1" customWidth="1"/>
    <col min="14" max="14" width="8.33203125" style="3" customWidth="1"/>
    <col min="15" max="15" width="5.6640625" style="3" customWidth="1"/>
    <col min="16" max="16" width="4.6640625" style="3" customWidth="1"/>
    <col min="17" max="17" width="4.33203125" style="3" bestFit="1" customWidth="1"/>
    <col min="18" max="18" width="8.83203125" style="3" customWidth="1"/>
    <col min="19" max="19" width="6" style="3" customWidth="1"/>
    <col min="20" max="20" width="5.1640625" style="3" customWidth="1"/>
    <col min="21" max="21" width="4.33203125" style="3" bestFit="1" customWidth="1"/>
    <col min="22" max="22" width="8.83203125" style="3" customWidth="1"/>
    <col min="23" max="23" width="6.6640625" style="3" customWidth="1"/>
    <col min="24" max="24" width="5.1640625" style="3" customWidth="1"/>
    <col min="25" max="25" width="4.33203125" style="3" bestFit="1" customWidth="1"/>
    <col min="26" max="26" width="16.6640625" style="3" customWidth="1"/>
    <col min="27" max="27" width="6.5" style="3" customWidth="1"/>
    <col min="28" max="28" width="6" style="3" customWidth="1"/>
    <col min="29" max="29" width="5.1640625" style="3" customWidth="1"/>
    <col min="30" max="30" width="4.33203125" style="3" bestFit="1" customWidth="1"/>
    <col min="31" max="31" width="6.5" style="3" customWidth="1"/>
    <col min="32" max="32" width="5.83203125" style="3" customWidth="1"/>
    <col min="33" max="33" width="4.83203125" style="3" customWidth="1"/>
    <col min="34" max="34" width="4.5" style="3" customWidth="1"/>
    <col min="35" max="35" width="6.5" style="3" customWidth="1"/>
    <col min="36" max="36" width="5.6640625" style="3" customWidth="1"/>
    <col min="37" max="37" width="4.6640625" style="3" customWidth="1"/>
    <col min="38" max="38" width="4.33203125" style="3" customWidth="1"/>
    <col min="39" max="39" width="6.5" style="3" customWidth="1"/>
    <col min="40" max="40" width="6" style="3" customWidth="1"/>
    <col min="41" max="41" width="4.33203125" style="3" customWidth="1"/>
    <col min="42" max="42" width="4.33203125" style="3" bestFit="1" customWidth="1"/>
    <col min="43" max="43" width="6.5" style="3" customWidth="1"/>
    <col min="44" max="44" width="5.83203125" style="3" customWidth="1"/>
    <col min="45" max="45" width="4.83203125" style="3" customWidth="1"/>
    <col min="46" max="46" width="4.33203125" style="3" bestFit="1" customWidth="1"/>
    <col min="47" max="47" width="6.5" style="3" customWidth="1"/>
    <col min="48" max="48" width="5.6640625" style="3" customWidth="1"/>
    <col min="49" max="49" width="5.1640625" style="3" customWidth="1"/>
    <col min="50" max="50" width="4.33203125" style="3" bestFit="1" customWidth="1"/>
    <col min="51" max="51" width="6.5" style="3" customWidth="1"/>
    <col min="52" max="52" width="7" style="3" customWidth="1"/>
    <col min="53" max="53" width="4.83203125" style="3" customWidth="1"/>
    <col min="54" max="54" width="4.33203125" style="3" bestFit="1" customWidth="1"/>
    <col min="55" max="55" width="17.5" style="3" customWidth="1"/>
    <col min="56" max="56" width="7.83203125" style="3" customWidth="1"/>
    <col min="57" max="57" width="6.33203125" style="3" customWidth="1"/>
    <col min="58" max="58" width="5.1640625" style="3" customWidth="1"/>
    <col min="59" max="59" width="4.33203125" style="3" bestFit="1" customWidth="1"/>
    <col min="60" max="60" width="5.83203125" style="3" customWidth="1"/>
    <col min="61" max="61" width="6" style="3" customWidth="1"/>
    <col min="62" max="62" width="7" style="3" bestFit="1" customWidth="1"/>
    <col min="63" max="63" width="4.33203125" style="3" bestFit="1" customWidth="1"/>
    <col min="64" max="65" width="6.1640625" style="3" customWidth="1"/>
    <col min="66" max="66" width="5.1640625" style="3" customWidth="1"/>
    <col min="67" max="67" width="4.33203125" style="3" bestFit="1" customWidth="1"/>
    <col min="68" max="68" width="6.5" style="3" customWidth="1"/>
    <col min="69" max="69" width="5.6640625" style="3" customWidth="1"/>
    <col min="70" max="71" width="4.33203125" style="3" customWidth="1"/>
    <col min="72" max="72" width="7.5" style="3" customWidth="1"/>
    <col min="73" max="73" width="5.1640625" style="3" customWidth="1"/>
    <col min="74" max="74" width="5.6640625" style="3" customWidth="1"/>
    <col min="75" max="75" width="3.6640625" style="3" customWidth="1"/>
    <col min="76" max="77" width="5.83203125" style="3" customWidth="1"/>
    <col min="78" max="78" width="5.1640625" style="3" customWidth="1"/>
    <col min="79" max="79" width="3.6640625" style="3" customWidth="1"/>
    <col min="80" max="80" width="10.1640625" style="3" customWidth="1"/>
    <col min="81" max="81" width="9.5" style="3" customWidth="1"/>
    <col min="82" max="82" width="15.83203125" style="3" customWidth="1"/>
    <col min="83" max="83" width="7.33203125" style="3" customWidth="1"/>
    <col min="84" max="84" width="9.1640625" style="3" customWidth="1"/>
    <col min="85" max="85" width="19.83203125" style="3" customWidth="1"/>
    <col min="86" max="86" width="10.83203125" style="3" customWidth="1"/>
    <col min="87" max="16384" width="10.83203125" style="3"/>
  </cols>
  <sheetData>
    <row r="1" spans="1:87" ht="42" customHeight="1" thickBot="1">
      <c r="A1" s="1" t="s">
        <v>54</v>
      </c>
      <c r="B1" s="2"/>
      <c r="C1" s="2"/>
      <c r="D1" s="2"/>
      <c r="E1" s="2"/>
      <c r="F1" s="2"/>
      <c r="G1" s="2"/>
      <c r="H1" s="2"/>
      <c r="I1" s="2"/>
      <c r="J1" s="2"/>
      <c r="K1" s="2"/>
      <c r="L1" s="2"/>
      <c r="M1" s="2"/>
      <c r="N1" s="2"/>
      <c r="O1" s="2"/>
      <c r="P1" s="2"/>
      <c r="Q1" s="35"/>
      <c r="R1" s="35"/>
      <c r="S1" s="35"/>
      <c r="T1" s="35"/>
      <c r="U1" s="35"/>
      <c r="V1" s="35"/>
      <c r="W1" s="35"/>
      <c r="X1" s="35"/>
      <c r="Y1" s="35"/>
      <c r="Z1" s="1" t="s">
        <v>54</v>
      </c>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1" t="s">
        <v>54</v>
      </c>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40"/>
      <c r="CD1" s="1" t="s">
        <v>54</v>
      </c>
      <c r="CE1" s="40"/>
      <c r="CF1" s="40"/>
      <c r="CG1" s="40"/>
      <c r="CH1" s="40"/>
      <c r="CI1" s="40"/>
    </row>
    <row r="2" spans="1:87" ht="22.5" customHeight="1" thickBot="1">
      <c r="A2" s="367" t="s">
        <v>1</v>
      </c>
      <c r="B2" s="377" t="s">
        <v>2</v>
      </c>
      <c r="C2" s="378"/>
      <c r="D2" s="378"/>
      <c r="E2" s="378"/>
      <c r="F2" s="378"/>
      <c r="G2" s="378"/>
      <c r="H2" s="378"/>
      <c r="I2" s="378"/>
      <c r="J2" s="378"/>
      <c r="K2" s="378"/>
      <c r="L2" s="378"/>
      <c r="M2" s="378"/>
      <c r="N2" s="378"/>
      <c r="O2" s="378"/>
      <c r="P2" s="378"/>
      <c r="Q2" s="378"/>
      <c r="R2" s="378"/>
      <c r="S2" s="378"/>
      <c r="T2" s="378"/>
      <c r="U2" s="378"/>
      <c r="V2" s="378"/>
      <c r="W2" s="378"/>
      <c r="X2" s="378"/>
      <c r="Y2" s="379"/>
      <c r="Z2" s="367" t="s">
        <v>1</v>
      </c>
      <c r="AA2" s="377" t="s">
        <v>3</v>
      </c>
      <c r="AB2" s="378"/>
      <c r="AC2" s="378"/>
      <c r="AD2" s="378"/>
      <c r="AE2" s="378"/>
      <c r="AF2" s="378"/>
      <c r="AG2" s="378"/>
      <c r="AH2" s="378"/>
      <c r="AI2" s="378"/>
      <c r="AJ2" s="378"/>
      <c r="AK2" s="378"/>
      <c r="AL2" s="378"/>
      <c r="AM2" s="378"/>
      <c r="AN2" s="378"/>
      <c r="AO2" s="378"/>
      <c r="AP2" s="378"/>
      <c r="AQ2" s="378"/>
      <c r="AR2" s="378"/>
      <c r="AS2" s="378"/>
      <c r="AT2" s="379"/>
      <c r="AU2" s="377" t="s">
        <v>4</v>
      </c>
      <c r="AV2" s="378"/>
      <c r="AW2" s="378"/>
      <c r="AX2" s="378"/>
      <c r="AY2" s="378"/>
      <c r="AZ2" s="378"/>
      <c r="BA2" s="378"/>
      <c r="BB2" s="379"/>
      <c r="BC2" s="367" t="s">
        <v>1</v>
      </c>
      <c r="BD2" s="377" t="s">
        <v>5</v>
      </c>
      <c r="BE2" s="378"/>
      <c r="BF2" s="378"/>
      <c r="BG2" s="378"/>
      <c r="BH2" s="378"/>
      <c r="BI2" s="378"/>
      <c r="BJ2" s="378"/>
      <c r="BK2" s="378"/>
      <c r="BL2" s="378"/>
      <c r="BM2" s="378"/>
      <c r="BN2" s="378"/>
      <c r="BO2" s="378"/>
      <c r="BP2" s="378"/>
      <c r="BQ2" s="378"/>
      <c r="BR2" s="378"/>
      <c r="BS2" s="379"/>
      <c r="BT2" s="383"/>
      <c r="BU2" s="384"/>
      <c r="BV2" s="384"/>
      <c r="BW2" s="385"/>
      <c r="BX2" s="383"/>
      <c r="BY2" s="384"/>
      <c r="BZ2" s="384"/>
      <c r="CA2" s="385"/>
      <c r="CB2" s="5"/>
      <c r="CD2" s="394" t="s">
        <v>1</v>
      </c>
      <c r="CE2" s="249"/>
      <c r="CF2" s="249"/>
      <c r="CG2" s="249"/>
      <c r="CH2" s="249"/>
      <c r="CI2" s="249"/>
    </row>
    <row r="3" spans="1:87" ht="146.25" customHeight="1">
      <c r="A3" s="368"/>
      <c r="B3" s="400" t="s">
        <v>7</v>
      </c>
      <c r="C3" s="401"/>
      <c r="D3" s="401"/>
      <c r="E3" s="402"/>
      <c r="F3" s="371" t="s">
        <v>8</v>
      </c>
      <c r="G3" s="372"/>
      <c r="H3" s="372"/>
      <c r="I3" s="373"/>
      <c r="J3" s="403" t="s">
        <v>9</v>
      </c>
      <c r="K3" s="401"/>
      <c r="L3" s="401"/>
      <c r="M3" s="402"/>
      <c r="N3" s="371" t="s">
        <v>10</v>
      </c>
      <c r="O3" s="372"/>
      <c r="P3" s="372"/>
      <c r="Q3" s="373"/>
      <c r="R3" s="403" t="s">
        <v>11</v>
      </c>
      <c r="S3" s="401"/>
      <c r="T3" s="401"/>
      <c r="U3" s="402"/>
      <c r="V3" s="371" t="s">
        <v>12</v>
      </c>
      <c r="W3" s="372"/>
      <c r="X3" s="372"/>
      <c r="Y3" s="373"/>
      <c r="Z3" s="368"/>
      <c r="AA3" s="364" t="s">
        <v>13</v>
      </c>
      <c r="AB3" s="365"/>
      <c r="AC3" s="365"/>
      <c r="AD3" s="366"/>
      <c r="AE3" s="371" t="s">
        <v>14</v>
      </c>
      <c r="AF3" s="372"/>
      <c r="AG3" s="372"/>
      <c r="AH3" s="373"/>
      <c r="AI3" s="364" t="s">
        <v>15</v>
      </c>
      <c r="AJ3" s="365"/>
      <c r="AK3" s="365"/>
      <c r="AL3" s="366"/>
      <c r="AM3" s="371" t="s">
        <v>16</v>
      </c>
      <c r="AN3" s="372"/>
      <c r="AO3" s="372"/>
      <c r="AP3" s="373"/>
      <c r="AQ3" s="364" t="s">
        <v>17</v>
      </c>
      <c r="AR3" s="365"/>
      <c r="AS3" s="365"/>
      <c r="AT3" s="366"/>
      <c r="AU3" s="371" t="s">
        <v>18</v>
      </c>
      <c r="AV3" s="372"/>
      <c r="AW3" s="372"/>
      <c r="AX3" s="373"/>
      <c r="AY3" s="364" t="s">
        <v>19</v>
      </c>
      <c r="AZ3" s="365"/>
      <c r="BA3" s="365"/>
      <c r="BB3" s="366"/>
      <c r="BC3" s="368"/>
      <c r="BD3" s="374" t="s">
        <v>20</v>
      </c>
      <c r="BE3" s="375"/>
      <c r="BF3" s="375"/>
      <c r="BG3" s="376"/>
      <c r="BH3" s="371" t="s">
        <v>21</v>
      </c>
      <c r="BI3" s="372"/>
      <c r="BJ3" s="387"/>
      <c r="BK3" s="388"/>
      <c r="BL3" s="374" t="s">
        <v>22</v>
      </c>
      <c r="BM3" s="375"/>
      <c r="BN3" s="398"/>
      <c r="BO3" s="399"/>
      <c r="BP3" s="371" t="s">
        <v>23</v>
      </c>
      <c r="BQ3" s="372"/>
      <c r="BR3" s="387"/>
      <c r="BS3" s="388"/>
      <c r="BT3" s="374" t="s">
        <v>24</v>
      </c>
      <c r="BU3" s="375"/>
      <c r="BV3" s="375"/>
      <c r="BW3" s="376"/>
      <c r="BX3" s="371" t="s">
        <v>25</v>
      </c>
      <c r="BY3" s="372"/>
      <c r="BZ3" s="372"/>
      <c r="CA3" s="372"/>
      <c r="CB3" s="4" t="s">
        <v>57</v>
      </c>
      <c r="CC3" s="274" t="s">
        <v>6</v>
      </c>
      <c r="CD3" s="395"/>
      <c r="CE3" s="390" t="s">
        <v>74</v>
      </c>
      <c r="CF3" s="390" t="s">
        <v>85</v>
      </c>
      <c r="CG3" s="390" t="s">
        <v>86</v>
      </c>
      <c r="CH3" s="390" t="s">
        <v>87</v>
      </c>
      <c r="CI3" s="250"/>
    </row>
    <row r="4" spans="1:87" ht="120" customHeight="1" thickBot="1">
      <c r="A4" s="368"/>
      <c r="B4" s="87" t="s">
        <v>26</v>
      </c>
      <c r="C4" s="88" t="s">
        <v>27</v>
      </c>
      <c r="D4" s="88" t="s">
        <v>28</v>
      </c>
      <c r="E4" s="89" t="s">
        <v>29</v>
      </c>
      <c r="F4" s="7" t="s">
        <v>26</v>
      </c>
      <c r="G4" s="8" t="s">
        <v>27</v>
      </c>
      <c r="H4" s="8" t="s">
        <v>30</v>
      </c>
      <c r="I4" s="9" t="s">
        <v>31</v>
      </c>
      <c r="J4" s="87" t="s">
        <v>26</v>
      </c>
      <c r="K4" s="88" t="s">
        <v>27</v>
      </c>
      <c r="L4" s="88" t="s">
        <v>30</v>
      </c>
      <c r="M4" s="89" t="s">
        <v>31</v>
      </c>
      <c r="N4" s="7" t="s">
        <v>26</v>
      </c>
      <c r="O4" s="8" t="s">
        <v>27</v>
      </c>
      <c r="P4" s="8" t="s">
        <v>30</v>
      </c>
      <c r="Q4" s="9" t="s">
        <v>31</v>
      </c>
      <c r="R4" s="87" t="s">
        <v>26</v>
      </c>
      <c r="S4" s="88" t="s">
        <v>27</v>
      </c>
      <c r="T4" s="88" t="s">
        <v>30</v>
      </c>
      <c r="U4" s="89" t="s">
        <v>31</v>
      </c>
      <c r="V4" s="7" t="s">
        <v>26</v>
      </c>
      <c r="W4" s="8" t="s">
        <v>27</v>
      </c>
      <c r="X4" s="8" t="s">
        <v>30</v>
      </c>
      <c r="Y4" s="9" t="s">
        <v>31</v>
      </c>
      <c r="Z4" s="368"/>
      <c r="AA4" s="127" t="s">
        <v>26</v>
      </c>
      <c r="AB4" s="128" t="s">
        <v>27</v>
      </c>
      <c r="AC4" s="128" t="s">
        <v>30</v>
      </c>
      <c r="AD4" s="129" t="s">
        <v>31</v>
      </c>
      <c r="AE4" s="7" t="s">
        <v>26</v>
      </c>
      <c r="AF4" s="8" t="s">
        <v>27</v>
      </c>
      <c r="AG4" s="8" t="s">
        <v>30</v>
      </c>
      <c r="AH4" s="9" t="s">
        <v>31</v>
      </c>
      <c r="AI4" s="127" t="s">
        <v>26</v>
      </c>
      <c r="AJ4" s="128" t="s">
        <v>27</v>
      </c>
      <c r="AK4" s="128" t="s">
        <v>32</v>
      </c>
      <c r="AL4" s="129" t="s">
        <v>31</v>
      </c>
      <c r="AM4" s="7" t="s">
        <v>26</v>
      </c>
      <c r="AN4" s="8" t="s">
        <v>27</v>
      </c>
      <c r="AO4" s="8" t="s">
        <v>30</v>
      </c>
      <c r="AP4" s="9" t="s">
        <v>31</v>
      </c>
      <c r="AQ4" s="127" t="s">
        <v>26</v>
      </c>
      <c r="AR4" s="128" t="s">
        <v>27</v>
      </c>
      <c r="AS4" s="128" t="s">
        <v>30</v>
      </c>
      <c r="AT4" s="129" t="s">
        <v>31</v>
      </c>
      <c r="AU4" s="7" t="s">
        <v>26</v>
      </c>
      <c r="AV4" s="8" t="s">
        <v>27</v>
      </c>
      <c r="AW4" s="8" t="s">
        <v>30</v>
      </c>
      <c r="AX4" s="9" t="s">
        <v>31</v>
      </c>
      <c r="AY4" s="127" t="s">
        <v>26</v>
      </c>
      <c r="AZ4" s="128" t="s">
        <v>27</v>
      </c>
      <c r="BA4" s="128" t="s">
        <v>32</v>
      </c>
      <c r="BB4" s="129" t="s">
        <v>31</v>
      </c>
      <c r="BC4" s="368"/>
      <c r="BD4" s="165" t="s">
        <v>26</v>
      </c>
      <c r="BE4" s="166" t="s">
        <v>27</v>
      </c>
      <c r="BF4" s="166" t="s">
        <v>30</v>
      </c>
      <c r="BG4" s="167" t="s">
        <v>31</v>
      </c>
      <c r="BH4" s="7" t="s">
        <v>26</v>
      </c>
      <c r="BI4" s="8" t="s">
        <v>27</v>
      </c>
      <c r="BJ4" s="8" t="s">
        <v>30</v>
      </c>
      <c r="BK4" s="9" t="s">
        <v>31</v>
      </c>
      <c r="BL4" s="165" t="s">
        <v>26</v>
      </c>
      <c r="BM4" s="166" t="s">
        <v>27</v>
      </c>
      <c r="BN4" s="166" t="s">
        <v>30</v>
      </c>
      <c r="BO4" s="167" t="s">
        <v>31</v>
      </c>
      <c r="BP4" s="7" t="s">
        <v>26</v>
      </c>
      <c r="BQ4" s="8" t="s">
        <v>27</v>
      </c>
      <c r="BR4" s="8" t="s">
        <v>30</v>
      </c>
      <c r="BS4" s="9" t="s">
        <v>31</v>
      </c>
      <c r="BT4" s="165" t="s">
        <v>26</v>
      </c>
      <c r="BU4" s="166" t="s">
        <v>27</v>
      </c>
      <c r="BV4" s="166" t="s">
        <v>30</v>
      </c>
      <c r="BW4" s="167" t="s">
        <v>31</v>
      </c>
      <c r="BX4" s="268" t="s">
        <v>26</v>
      </c>
      <c r="BY4" s="269" t="s">
        <v>27</v>
      </c>
      <c r="BZ4" s="269" t="s">
        <v>30</v>
      </c>
      <c r="CA4" s="269" t="s">
        <v>31</v>
      </c>
      <c r="CB4" s="270"/>
      <c r="CC4" s="275"/>
      <c r="CD4" s="396"/>
      <c r="CE4" s="397"/>
      <c r="CF4" s="397"/>
      <c r="CG4" s="397"/>
      <c r="CH4" s="397"/>
      <c r="CI4" s="251"/>
    </row>
    <row r="5" spans="1:87" ht="22.5" customHeight="1">
      <c r="A5" s="20" t="s">
        <v>83</v>
      </c>
      <c r="B5" s="90">
        <v>485</v>
      </c>
      <c r="C5" s="91" t="s">
        <v>58</v>
      </c>
      <c r="D5" s="92">
        <f t="shared" ref="D5:D15" si="0">IF($CB5=0,0,B5/$CB5)</f>
        <v>4.7602689306571137E-3</v>
      </c>
      <c r="E5" s="93">
        <v>2</v>
      </c>
      <c r="F5" s="80"/>
      <c r="G5" s="23"/>
      <c r="H5" s="46">
        <f t="shared" ref="H5:H15" si="1">IF($CB5=0,0,F5/$CB5)</f>
        <v>0</v>
      </c>
      <c r="I5" s="24">
        <v>2</v>
      </c>
      <c r="J5" s="109">
        <v>1000</v>
      </c>
      <c r="K5" s="110" t="s">
        <v>64</v>
      </c>
      <c r="L5" s="92">
        <f t="shared" ref="L5:L15" si="2">IF($CB5=0,0,J5/$CB5)</f>
        <v>9.8149874858909549E-3</v>
      </c>
      <c r="M5" s="111">
        <v>2</v>
      </c>
      <c r="N5" s="37">
        <v>1800</v>
      </c>
      <c r="O5" s="23" t="s">
        <v>58</v>
      </c>
      <c r="P5" s="46">
        <f t="shared" ref="P5:P15" si="3">IF($CB5=0,0,N5/$CB5)</f>
        <v>1.7666977474603721E-2</v>
      </c>
      <c r="Q5" s="24">
        <v>1</v>
      </c>
      <c r="R5" s="123">
        <v>43500</v>
      </c>
      <c r="S5" s="124" t="s">
        <v>58</v>
      </c>
      <c r="T5" s="125">
        <f t="shared" ref="T5:T15" si="4">IF($CB5=0,0,R5/$CB5)</f>
        <v>0.42695195563625654</v>
      </c>
      <c r="U5" s="126">
        <v>3</v>
      </c>
      <c r="V5" s="37"/>
      <c r="W5" s="23"/>
      <c r="X5" s="46">
        <f t="shared" ref="X5:X15" si="5">IF($CB5=0,0,V5/$CB5)</f>
        <v>0</v>
      </c>
      <c r="Y5" s="22">
        <v>1</v>
      </c>
      <c r="Z5" s="20" t="s">
        <v>83</v>
      </c>
      <c r="AA5" s="130">
        <v>0</v>
      </c>
      <c r="AB5" s="131" t="s">
        <v>69</v>
      </c>
      <c r="AC5" s="132">
        <f t="shared" ref="AC5:AC15" si="6">IF($CB5=0,0,AA5/$CB5)</f>
        <v>0</v>
      </c>
      <c r="AD5" s="133">
        <v>3</v>
      </c>
      <c r="AE5" s="21"/>
      <c r="AF5" s="23" t="s">
        <v>69</v>
      </c>
      <c r="AG5" s="46"/>
      <c r="AH5" s="53">
        <v>3</v>
      </c>
      <c r="AI5" s="130"/>
      <c r="AJ5" s="131"/>
      <c r="AK5" s="132">
        <f t="shared" ref="AK5:AK15" si="7">IF($CB5=0,0,AI5/$CB5)</f>
        <v>0</v>
      </c>
      <c r="AL5" s="153">
        <v>2</v>
      </c>
      <c r="AM5" s="85">
        <v>18000</v>
      </c>
      <c r="AN5" s="60" t="s">
        <v>58</v>
      </c>
      <c r="AO5" s="61">
        <f t="shared" ref="AO5:AO15" si="8">IF($CB5=0,0,AM5/$CB5)</f>
        <v>0.17666977474603721</v>
      </c>
      <c r="AP5" s="62">
        <v>3</v>
      </c>
      <c r="AQ5" s="130"/>
      <c r="AR5" s="131"/>
      <c r="AS5" s="132">
        <f t="shared" ref="AS5:AS15" si="9">IF($CB5=0,0,AQ5/$CB5)</f>
        <v>0</v>
      </c>
      <c r="AT5" s="153">
        <v>1</v>
      </c>
      <c r="AU5" s="21"/>
      <c r="AV5" s="23"/>
      <c r="AW5" s="46">
        <f t="shared" ref="AW5:AW15" si="10">IF($CB5=0,0,AU5/$CB5)</f>
        <v>0</v>
      </c>
      <c r="AX5" s="24">
        <v>1</v>
      </c>
      <c r="AY5" s="130"/>
      <c r="AZ5" s="131"/>
      <c r="BA5" s="132">
        <f t="shared" ref="BA5:BA15" si="11">IF($CB5=0,0,AY5/$CB5)</f>
        <v>0</v>
      </c>
      <c r="BB5" s="160">
        <v>1</v>
      </c>
      <c r="BC5" s="20" t="s">
        <v>83</v>
      </c>
      <c r="BD5" s="168"/>
      <c r="BE5" s="169"/>
      <c r="BF5" s="170">
        <f t="shared" ref="BF5:BF15" si="12">IF($CB5=0,0,BD5/$CB5)</f>
        <v>0</v>
      </c>
      <c r="BG5" s="171">
        <v>1</v>
      </c>
      <c r="BH5" s="80">
        <v>6000</v>
      </c>
      <c r="BI5" s="83" t="s">
        <v>58</v>
      </c>
      <c r="BJ5" s="84">
        <f t="shared" ref="BJ5:BJ15" si="13">IF($CB5=0,0,BH5/$CB5)</f>
        <v>5.8889924915345733E-2</v>
      </c>
      <c r="BK5" s="53">
        <v>3</v>
      </c>
      <c r="BL5" s="168">
        <v>1500</v>
      </c>
      <c r="BM5" s="169" t="s">
        <v>58</v>
      </c>
      <c r="BN5" s="170">
        <f t="shared" ref="BN5:BN15" si="14">IF($CB5=0,0,BL5/$CB5)</f>
        <v>1.4722481228836433E-2</v>
      </c>
      <c r="BO5" s="192">
        <v>3</v>
      </c>
      <c r="BP5" s="37">
        <v>2600</v>
      </c>
      <c r="BQ5" s="23" t="s">
        <v>63</v>
      </c>
      <c r="BR5" s="46">
        <f t="shared" ref="BR5:BR15" si="15">IF($CB5=0,0,BP5/$CB5)</f>
        <v>2.5518967463316486E-2</v>
      </c>
      <c r="BS5" s="24">
        <v>2</v>
      </c>
      <c r="BT5" s="195">
        <v>23000</v>
      </c>
      <c r="BU5" s="196" t="s">
        <v>69</v>
      </c>
      <c r="BV5" s="197">
        <f t="shared" ref="BV5:BV15" si="16">IF($CB5=0,0,BT5/$CB5)</f>
        <v>0.22574471217549197</v>
      </c>
      <c r="BW5" s="198">
        <v>3</v>
      </c>
      <c r="BX5" s="264">
        <v>4000</v>
      </c>
      <c r="BY5" s="265" t="s">
        <v>64</v>
      </c>
      <c r="BZ5" s="266">
        <f t="shared" ref="BZ5:BZ15" si="17">IF($CB5=0,0,BX5/$CB5)</f>
        <v>3.925994994356382E-2</v>
      </c>
      <c r="CA5" s="267">
        <v>2</v>
      </c>
      <c r="CB5" s="271">
        <f t="shared" ref="CB5:CB14" si="18">B5+F5+J5+N5+R5+V5+AA5+AE5+AI5+AM5+AQ5+AY5+BD5+BH5+BL5+BP5+BT5+BX5+AU5</f>
        <v>101885</v>
      </c>
      <c r="CC5" s="276">
        <f t="shared" ref="CC5:CC15" si="19">CB5/CB$15</f>
        <v>0.48092990323341989</v>
      </c>
      <c r="CD5" s="277" t="s">
        <v>83</v>
      </c>
      <c r="CE5" s="259">
        <v>10</v>
      </c>
      <c r="CF5" s="260">
        <f>BV5+T5+AO5</f>
        <v>0.82936644255778569</v>
      </c>
      <c r="CG5" s="261" t="s">
        <v>84</v>
      </c>
      <c r="CH5" s="259">
        <v>7</v>
      </c>
      <c r="CI5" s="81"/>
    </row>
    <row r="6" spans="1:87" ht="22.5" customHeight="1">
      <c r="A6" s="13" t="s">
        <v>33</v>
      </c>
      <c r="B6" s="94"/>
      <c r="C6" s="95"/>
      <c r="D6" s="96">
        <f t="shared" si="0"/>
        <v>0</v>
      </c>
      <c r="E6" s="97"/>
      <c r="F6" s="75"/>
      <c r="G6" s="15"/>
      <c r="H6" s="16">
        <f t="shared" si="1"/>
        <v>0</v>
      </c>
      <c r="I6" s="47"/>
      <c r="J6" s="112"/>
      <c r="K6" s="95"/>
      <c r="L6" s="96">
        <f t="shared" si="2"/>
        <v>0</v>
      </c>
      <c r="M6" s="97"/>
      <c r="N6" s="36"/>
      <c r="O6" s="15"/>
      <c r="P6" s="16">
        <f t="shared" si="3"/>
        <v>0</v>
      </c>
      <c r="Q6" s="47"/>
      <c r="R6" s="112"/>
      <c r="S6" s="95"/>
      <c r="T6" s="96">
        <f t="shared" si="4"/>
        <v>0</v>
      </c>
      <c r="U6" s="97"/>
      <c r="V6" s="36"/>
      <c r="W6" s="15"/>
      <c r="X6" s="16">
        <f t="shared" si="5"/>
        <v>0</v>
      </c>
      <c r="Y6" s="17"/>
      <c r="Z6" s="13" t="s">
        <v>33</v>
      </c>
      <c r="AA6" s="134"/>
      <c r="AB6" s="135"/>
      <c r="AC6" s="136">
        <f t="shared" si="6"/>
        <v>0</v>
      </c>
      <c r="AD6" s="137"/>
      <c r="AE6" s="14"/>
      <c r="AF6" s="15"/>
      <c r="AG6" s="16">
        <f t="shared" ref="AG6:AG15" si="20">IF($CB6=0,0,AE6/$CB6)</f>
        <v>0</v>
      </c>
      <c r="AH6" s="47"/>
      <c r="AI6" s="134"/>
      <c r="AJ6" s="135"/>
      <c r="AK6" s="136">
        <f t="shared" si="7"/>
        <v>0</v>
      </c>
      <c r="AL6" s="137"/>
      <c r="AM6" s="14"/>
      <c r="AN6" s="15"/>
      <c r="AO6" s="16">
        <f t="shared" si="8"/>
        <v>0</v>
      </c>
      <c r="AP6" s="47"/>
      <c r="AQ6" s="134"/>
      <c r="AR6" s="135"/>
      <c r="AS6" s="136">
        <f t="shared" si="9"/>
        <v>0</v>
      </c>
      <c r="AT6" s="137"/>
      <c r="AU6" s="14"/>
      <c r="AV6" s="15"/>
      <c r="AW6" s="16">
        <f t="shared" si="10"/>
        <v>0</v>
      </c>
      <c r="AX6" s="47"/>
      <c r="AY6" s="134"/>
      <c r="AZ6" s="135"/>
      <c r="BA6" s="136">
        <f t="shared" si="11"/>
        <v>0</v>
      </c>
      <c r="BB6" s="161"/>
      <c r="BC6" s="13" t="s">
        <v>33</v>
      </c>
      <c r="BD6" s="172"/>
      <c r="BE6" s="173"/>
      <c r="BF6" s="174">
        <f t="shared" si="12"/>
        <v>0</v>
      </c>
      <c r="BG6" s="175"/>
      <c r="BH6" s="36"/>
      <c r="BI6" s="15"/>
      <c r="BJ6" s="16">
        <f t="shared" si="13"/>
        <v>0</v>
      </c>
      <c r="BK6" s="47"/>
      <c r="BL6" s="172"/>
      <c r="BM6" s="173"/>
      <c r="BN6" s="174">
        <f t="shared" si="14"/>
        <v>0</v>
      </c>
      <c r="BO6" s="175"/>
      <c r="BP6" s="36"/>
      <c r="BQ6" s="15"/>
      <c r="BR6" s="16">
        <f t="shared" si="15"/>
        <v>0</v>
      </c>
      <c r="BS6" s="47"/>
      <c r="BT6" s="172"/>
      <c r="BU6" s="173"/>
      <c r="BV6" s="174">
        <f t="shared" si="16"/>
        <v>0</v>
      </c>
      <c r="BW6" s="175"/>
      <c r="BX6" s="36"/>
      <c r="BY6" s="15"/>
      <c r="BZ6" s="16">
        <f t="shared" si="17"/>
        <v>0</v>
      </c>
      <c r="CA6" s="47"/>
      <c r="CB6" s="271">
        <f t="shared" si="18"/>
        <v>0</v>
      </c>
      <c r="CC6" s="276">
        <f t="shared" si="19"/>
        <v>0</v>
      </c>
      <c r="CD6" s="257" t="s">
        <v>33</v>
      </c>
      <c r="CE6" s="259"/>
      <c r="CF6" s="259"/>
      <c r="CG6" s="261" t="s">
        <v>80</v>
      </c>
      <c r="CH6" s="259" t="s">
        <v>80</v>
      </c>
    </row>
    <row r="7" spans="1:87" ht="22.5" customHeight="1">
      <c r="A7" s="13" t="s">
        <v>34</v>
      </c>
      <c r="B7" s="320"/>
      <c r="C7" s="15"/>
      <c r="D7" s="16">
        <f t="shared" si="0"/>
        <v>0</v>
      </c>
      <c r="E7" s="48"/>
      <c r="F7" s="75"/>
      <c r="G7" s="15"/>
      <c r="H7" s="16">
        <f t="shared" si="1"/>
        <v>0</v>
      </c>
      <c r="I7" s="48"/>
      <c r="J7" s="317"/>
      <c r="K7" s="39"/>
      <c r="L7" s="18">
        <f t="shared" si="2"/>
        <v>0</v>
      </c>
      <c r="M7" s="48"/>
      <c r="N7" s="36"/>
      <c r="O7" s="15"/>
      <c r="P7" s="16">
        <f t="shared" si="3"/>
        <v>0</v>
      </c>
      <c r="Q7" s="47"/>
      <c r="R7" s="36"/>
      <c r="S7" s="15"/>
      <c r="T7" s="16">
        <f t="shared" si="4"/>
        <v>0</v>
      </c>
      <c r="U7" s="47"/>
      <c r="V7" s="63"/>
      <c r="W7" s="64"/>
      <c r="X7" s="65">
        <f t="shared" si="5"/>
        <v>0</v>
      </c>
      <c r="Y7" s="66"/>
      <c r="Z7" s="13" t="s">
        <v>34</v>
      </c>
      <c r="AA7" s="14"/>
      <c r="AB7" s="15"/>
      <c r="AC7" s="16">
        <f t="shared" si="6"/>
        <v>0</v>
      </c>
      <c r="AD7" s="47"/>
      <c r="AE7" s="67"/>
      <c r="AF7" s="68"/>
      <c r="AG7" s="69">
        <f t="shared" si="20"/>
        <v>0</v>
      </c>
      <c r="AH7" s="70"/>
      <c r="AI7" s="319"/>
      <c r="AJ7" s="15"/>
      <c r="AK7" s="16">
        <f t="shared" si="7"/>
        <v>0</v>
      </c>
      <c r="AL7" s="47"/>
      <c r="AM7" s="14"/>
      <c r="AN7" s="15"/>
      <c r="AO7" s="16">
        <f t="shared" si="8"/>
        <v>0</v>
      </c>
      <c r="AP7" s="47"/>
      <c r="AQ7" s="319"/>
      <c r="AR7" s="15"/>
      <c r="AS7" s="16">
        <f t="shared" si="9"/>
        <v>0</v>
      </c>
      <c r="AT7" s="48"/>
      <c r="AU7" s="14"/>
      <c r="AV7" s="15"/>
      <c r="AW7" s="16">
        <f t="shared" si="10"/>
        <v>0</v>
      </c>
      <c r="AX7" s="47"/>
      <c r="AY7" s="14"/>
      <c r="AZ7" s="15"/>
      <c r="BA7" s="16">
        <f t="shared" si="11"/>
        <v>0</v>
      </c>
      <c r="BB7" s="17"/>
      <c r="BC7" s="13" t="s">
        <v>34</v>
      </c>
      <c r="BD7" s="71"/>
      <c r="BE7" s="72"/>
      <c r="BF7" s="73">
        <f t="shared" si="12"/>
        <v>0</v>
      </c>
      <c r="BG7" s="74"/>
      <c r="BH7" s="36"/>
      <c r="BI7" s="15"/>
      <c r="BJ7" s="16">
        <f t="shared" si="13"/>
        <v>0</v>
      </c>
      <c r="BK7" s="47"/>
      <c r="BL7" s="36"/>
      <c r="BM7" s="15"/>
      <c r="BN7" s="16">
        <f t="shared" si="14"/>
        <v>0</v>
      </c>
      <c r="BO7" s="47"/>
      <c r="BP7" s="36"/>
      <c r="BQ7" s="15"/>
      <c r="BR7" s="16">
        <f t="shared" si="15"/>
        <v>0</v>
      </c>
      <c r="BS7" s="47"/>
      <c r="BT7" s="36"/>
      <c r="BU7" s="15"/>
      <c r="BV7" s="16">
        <f t="shared" si="16"/>
        <v>0</v>
      </c>
      <c r="BW7" s="47"/>
      <c r="BX7" s="52"/>
      <c r="BY7" s="15"/>
      <c r="BZ7" s="16">
        <f t="shared" si="17"/>
        <v>0</v>
      </c>
      <c r="CA7" s="47"/>
      <c r="CB7" s="271">
        <f t="shared" si="18"/>
        <v>0</v>
      </c>
      <c r="CC7" s="276">
        <f t="shared" si="19"/>
        <v>0</v>
      </c>
      <c r="CD7" s="257" t="s">
        <v>34</v>
      </c>
      <c r="CE7" s="259"/>
      <c r="CF7" s="260">
        <f>L7+X7+BF7</f>
        <v>0</v>
      </c>
      <c r="CG7" s="261" t="s">
        <v>80</v>
      </c>
      <c r="CH7" s="259" t="s">
        <v>80</v>
      </c>
      <c r="CI7" s="81"/>
    </row>
    <row r="8" spans="1:87" ht="22.5" customHeight="1">
      <c r="A8" s="13" t="s">
        <v>35</v>
      </c>
      <c r="B8" s="94"/>
      <c r="C8" s="95"/>
      <c r="D8" s="96">
        <f t="shared" si="0"/>
        <v>0</v>
      </c>
      <c r="E8" s="97"/>
      <c r="F8" s="75"/>
      <c r="G8" s="15"/>
      <c r="H8" s="16">
        <f t="shared" si="1"/>
        <v>0</v>
      </c>
      <c r="I8" s="47"/>
      <c r="J8" s="114">
        <v>150</v>
      </c>
      <c r="K8" s="95" t="s">
        <v>58</v>
      </c>
      <c r="L8" s="96">
        <f t="shared" si="2"/>
        <v>4.2656050049765396E-3</v>
      </c>
      <c r="M8" s="97"/>
      <c r="N8" s="36"/>
      <c r="O8" s="15"/>
      <c r="P8" s="16">
        <f t="shared" si="3"/>
        <v>0</v>
      </c>
      <c r="Q8" s="47"/>
      <c r="R8" s="112"/>
      <c r="S8" s="95"/>
      <c r="T8" s="96">
        <f t="shared" si="4"/>
        <v>0</v>
      </c>
      <c r="U8" s="97"/>
      <c r="V8" s="75">
        <v>340</v>
      </c>
      <c r="W8" s="68" t="s">
        <v>58</v>
      </c>
      <c r="X8" s="69">
        <f t="shared" si="5"/>
        <v>9.6687046779468221E-3</v>
      </c>
      <c r="Y8" s="19"/>
      <c r="Z8" s="13" t="s">
        <v>35</v>
      </c>
      <c r="AA8" s="134"/>
      <c r="AB8" s="135"/>
      <c r="AC8" s="136">
        <f t="shared" si="6"/>
        <v>0</v>
      </c>
      <c r="AD8" s="137"/>
      <c r="AE8" s="14"/>
      <c r="AF8" s="15"/>
      <c r="AG8" s="16">
        <f t="shared" si="20"/>
        <v>0</v>
      </c>
      <c r="AH8" s="47"/>
      <c r="AI8" s="134"/>
      <c r="AJ8" s="135"/>
      <c r="AK8" s="136">
        <f t="shared" si="7"/>
        <v>0</v>
      </c>
      <c r="AL8" s="137"/>
      <c r="AM8" s="14"/>
      <c r="AN8" s="15"/>
      <c r="AO8" s="16">
        <f t="shared" si="8"/>
        <v>0</v>
      </c>
      <c r="AP8" s="47"/>
      <c r="AQ8" s="155">
        <v>9500</v>
      </c>
      <c r="AR8" s="159" t="s">
        <v>61</v>
      </c>
      <c r="AS8" s="157">
        <f t="shared" si="9"/>
        <v>0.27015498364851415</v>
      </c>
      <c r="AT8" s="137"/>
      <c r="AU8" s="14"/>
      <c r="AV8" s="15"/>
      <c r="AW8" s="16">
        <f t="shared" si="10"/>
        <v>0</v>
      </c>
      <c r="AX8" s="47"/>
      <c r="AY8" s="134"/>
      <c r="AZ8" s="135"/>
      <c r="BA8" s="136">
        <f t="shared" si="11"/>
        <v>0</v>
      </c>
      <c r="BB8" s="161"/>
      <c r="BC8" s="13" t="s">
        <v>35</v>
      </c>
      <c r="BD8" s="172"/>
      <c r="BE8" s="173"/>
      <c r="BF8" s="174">
        <f t="shared" si="12"/>
        <v>0</v>
      </c>
      <c r="BG8" s="175"/>
      <c r="BH8" s="86">
        <v>75</v>
      </c>
      <c r="BI8" s="15"/>
      <c r="BJ8" s="16">
        <f t="shared" si="13"/>
        <v>2.1328025024882698E-3</v>
      </c>
      <c r="BK8" s="47"/>
      <c r="BL8" s="176">
        <v>2100</v>
      </c>
      <c r="BM8" s="177"/>
      <c r="BN8" s="178">
        <f t="shared" si="14"/>
        <v>5.9718470069671549E-2</v>
      </c>
      <c r="BO8" s="183"/>
      <c r="BP8" s="36"/>
      <c r="BQ8" s="15"/>
      <c r="BR8" s="16">
        <f t="shared" si="15"/>
        <v>0</v>
      </c>
      <c r="BS8" s="47"/>
      <c r="BT8" s="180">
        <v>23000</v>
      </c>
      <c r="BU8" s="181" t="s">
        <v>69</v>
      </c>
      <c r="BV8" s="182">
        <f t="shared" si="16"/>
        <v>0.65405943409640266</v>
      </c>
      <c r="BW8" s="183"/>
      <c r="BX8" s="36"/>
      <c r="BY8" s="15"/>
      <c r="BZ8" s="16">
        <f t="shared" si="17"/>
        <v>0</v>
      </c>
      <c r="CA8" s="47"/>
      <c r="CB8" s="271">
        <f t="shared" si="18"/>
        <v>35165</v>
      </c>
      <c r="CC8" s="276">
        <f t="shared" si="19"/>
        <v>0.16599008732593817</v>
      </c>
      <c r="CD8" s="257" t="s">
        <v>35</v>
      </c>
      <c r="CE8" s="259">
        <v>6</v>
      </c>
      <c r="CF8" s="260">
        <f>BV8+BN8+AS8</f>
        <v>0.98393288781458832</v>
      </c>
      <c r="CG8" s="261" t="s">
        <v>75</v>
      </c>
      <c r="CH8" s="259" t="s">
        <v>80</v>
      </c>
      <c r="CI8" s="81"/>
    </row>
    <row r="9" spans="1:87" ht="22.5" customHeight="1">
      <c r="A9" s="13" t="s">
        <v>37</v>
      </c>
      <c r="B9" s="94"/>
      <c r="C9" s="95"/>
      <c r="D9" s="96">
        <f t="shared" si="0"/>
        <v>0</v>
      </c>
      <c r="E9" s="97"/>
      <c r="F9" s="75">
        <v>800</v>
      </c>
      <c r="G9" s="15" t="s">
        <v>58</v>
      </c>
      <c r="H9" s="16">
        <f t="shared" si="1"/>
        <v>3.125E-2</v>
      </c>
      <c r="I9" s="47">
        <v>1</v>
      </c>
      <c r="J9" s="112">
        <v>1800</v>
      </c>
      <c r="K9" s="95" t="s">
        <v>64</v>
      </c>
      <c r="L9" s="96">
        <f t="shared" si="2"/>
        <v>7.03125E-2</v>
      </c>
      <c r="M9" s="98">
        <v>3</v>
      </c>
      <c r="N9" s="63">
        <v>2700</v>
      </c>
      <c r="O9" s="76"/>
      <c r="P9" s="65">
        <f t="shared" si="3"/>
        <v>0.10546875</v>
      </c>
      <c r="Q9" s="78">
        <v>3</v>
      </c>
      <c r="R9" s="112"/>
      <c r="S9" s="95"/>
      <c r="T9" s="96">
        <f t="shared" si="4"/>
        <v>0</v>
      </c>
      <c r="U9" s="97"/>
      <c r="V9" s="71">
        <v>7500</v>
      </c>
      <c r="W9" s="72" t="s">
        <v>64</v>
      </c>
      <c r="X9" s="73">
        <f t="shared" si="5"/>
        <v>0.29296875</v>
      </c>
      <c r="Y9" s="77">
        <v>2</v>
      </c>
      <c r="Z9" s="13" t="s">
        <v>37</v>
      </c>
      <c r="AA9" s="134">
        <v>1100</v>
      </c>
      <c r="AB9" s="135"/>
      <c r="AC9" s="136">
        <f t="shared" si="6"/>
        <v>4.296875E-2</v>
      </c>
      <c r="AD9" s="137">
        <v>2</v>
      </c>
      <c r="AE9" s="14">
        <v>1000</v>
      </c>
      <c r="AF9" s="15" t="s">
        <v>43</v>
      </c>
      <c r="AG9" s="16">
        <f t="shared" si="20"/>
        <v>3.90625E-2</v>
      </c>
      <c r="AH9" s="47"/>
      <c r="AI9" s="134"/>
      <c r="AJ9" s="135"/>
      <c r="AK9" s="136">
        <f t="shared" si="7"/>
        <v>0</v>
      </c>
      <c r="AL9" s="142"/>
      <c r="AM9" s="14">
        <v>2000</v>
      </c>
      <c r="AN9" s="15"/>
      <c r="AO9" s="16">
        <f t="shared" si="8"/>
        <v>7.8125E-2</v>
      </c>
      <c r="AP9" s="47">
        <v>1</v>
      </c>
      <c r="AQ9" s="134"/>
      <c r="AR9" s="135"/>
      <c r="AS9" s="136">
        <f t="shared" si="9"/>
        <v>0</v>
      </c>
      <c r="AT9" s="137"/>
      <c r="AU9" s="14"/>
      <c r="AV9" s="15"/>
      <c r="AW9" s="16">
        <f t="shared" si="10"/>
        <v>0</v>
      </c>
      <c r="AX9" s="47"/>
      <c r="AY9" s="154">
        <v>0</v>
      </c>
      <c r="AZ9" s="135"/>
      <c r="BA9" s="136">
        <f t="shared" si="11"/>
        <v>0</v>
      </c>
      <c r="BB9" s="161"/>
      <c r="BC9" s="13" t="s">
        <v>37</v>
      </c>
      <c r="BD9" s="180">
        <v>8000</v>
      </c>
      <c r="BE9" s="181" t="s">
        <v>64</v>
      </c>
      <c r="BF9" s="182">
        <f t="shared" si="12"/>
        <v>0.3125</v>
      </c>
      <c r="BG9" s="183">
        <v>3</v>
      </c>
      <c r="BH9" s="86">
        <v>700</v>
      </c>
      <c r="BI9" s="15" t="s">
        <v>58</v>
      </c>
      <c r="BJ9" s="16">
        <f t="shared" si="13"/>
        <v>2.734375E-2</v>
      </c>
      <c r="BK9" s="47">
        <v>2</v>
      </c>
      <c r="BL9" s="172"/>
      <c r="BM9" s="173"/>
      <c r="BN9" s="174">
        <f t="shared" si="14"/>
        <v>0</v>
      </c>
      <c r="BO9" s="175"/>
      <c r="BP9" s="36"/>
      <c r="BQ9" s="15"/>
      <c r="BR9" s="16">
        <f t="shared" si="15"/>
        <v>0</v>
      </c>
      <c r="BS9" s="47"/>
      <c r="BT9" s="172"/>
      <c r="BU9" s="173"/>
      <c r="BV9" s="174">
        <f t="shared" si="16"/>
        <v>0</v>
      </c>
      <c r="BW9" s="175"/>
      <c r="BX9" s="52"/>
      <c r="BY9" s="15"/>
      <c r="BZ9" s="16">
        <f t="shared" si="17"/>
        <v>0</v>
      </c>
      <c r="CA9" s="47"/>
      <c r="CB9" s="271">
        <f>B9+F9+J9+N9+R9+V9+AA9+AE9+AI9+AM9+AQ9+AY9+BD9+BH9+BL9+BP9+BT9+BX9+AU9</f>
        <v>25600</v>
      </c>
      <c r="CC9" s="276">
        <f t="shared" si="19"/>
        <v>0.12084021713476516</v>
      </c>
      <c r="CD9" s="257" t="s">
        <v>37</v>
      </c>
      <c r="CE9" s="259">
        <v>9</v>
      </c>
      <c r="CF9" s="260">
        <f>BF9+P9+X9</f>
        <v>0.7109375</v>
      </c>
      <c r="CG9" s="261" t="s">
        <v>77</v>
      </c>
      <c r="CH9" s="259">
        <v>3</v>
      </c>
      <c r="CI9" s="81"/>
    </row>
    <row r="10" spans="1:87" ht="22.5" customHeight="1">
      <c r="A10" s="13" t="s">
        <v>38</v>
      </c>
      <c r="B10" s="316">
        <v>1614</v>
      </c>
      <c r="C10" s="39" t="s">
        <v>58</v>
      </c>
      <c r="D10" s="18">
        <f t="shared" si="0"/>
        <v>9.2801287948482067E-2</v>
      </c>
      <c r="E10" s="48">
        <v>3</v>
      </c>
      <c r="F10" s="75"/>
      <c r="G10" s="15"/>
      <c r="H10" s="16">
        <f t="shared" si="1"/>
        <v>0</v>
      </c>
      <c r="I10" s="47"/>
      <c r="J10" s="317">
        <v>6950</v>
      </c>
      <c r="K10" s="39" t="s">
        <v>64</v>
      </c>
      <c r="L10" s="318">
        <f t="shared" si="2"/>
        <v>0.3996090156393744</v>
      </c>
      <c r="M10" s="48">
        <v>2</v>
      </c>
      <c r="N10" s="63">
        <v>4900</v>
      </c>
      <c r="O10" s="76" t="s">
        <v>64</v>
      </c>
      <c r="P10" s="65">
        <f t="shared" si="3"/>
        <v>0.28173873045078196</v>
      </c>
      <c r="Q10" s="78">
        <v>2</v>
      </c>
      <c r="R10" s="36"/>
      <c r="S10" s="15"/>
      <c r="T10" s="16">
        <f t="shared" si="4"/>
        <v>0</v>
      </c>
      <c r="U10" s="47"/>
      <c r="V10" s="36"/>
      <c r="W10" s="15"/>
      <c r="X10" s="16">
        <f t="shared" si="5"/>
        <v>0</v>
      </c>
      <c r="Y10" s="17"/>
      <c r="Z10" s="13" t="s">
        <v>38</v>
      </c>
      <c r="AA10" s="14"/>
      <c r="AB10" s="15"/>
      <c r="AC10" s="16">
        <f t="shared" si="6"/>
        <v>0</v>
      </c>
      <c r="AD10" s="47"/>
      <c r="AE10" s="14"/>
      <c r="AF10" s="15"/>
      <c r="AG10" s="16">
        <f t="shared" si="20"/>
        <v>0</v>
      </c>
      <c r="AH10" s="47"/>
      <c r="AI10" s="14"/>
      <c r="AJ10" s="15"/>
      <c r="AK10" s="16">
        <f t="shared" si="7"/>
        <v>0</v>
      </c>
      <c r="AL10" s="47"/>
      <c r="AM10" s="14"/>
      <c r="AN10" s="15"/>
      <c r="AO10" s="16">
        <f t="shared" si="8"/>
        <v>0</v>
      </c>
      <c r="AP10" s="47"/>
      <c r="AQ10" s="14"/>
      <c r="AR10" s="15"/>
      <c r="AS10" s="16">
        <f t="shared" si="9"/>
        <v>0</v>
      </c>
      <c r="AT10" s="47"/>
      <c r="AU10" s="67">
        <v>3656</v>
      </c>
      <c r="AV10" s="68" t="s">
        <v>58</v>
      </c>
      <c r="AW10" s="69">
        <f t="shared" si="10"/>
        <v>0.21021159153633856</v>
      </c>
      <c r="AX10" s="48">
        <v>3</v>
      </c>
      <c r="AY10" s="319">
        <v>272</v>
      </c>
      <c r="AZ10" s="15" t="s">
        <v>58</v>
      </c>
      <c r="BA10" s="16">
        <f t="shared" si="11"/>
        <v>1.5639374425023E-2</v>
      </c>
      <c r="BB10" s="19">
        <v>3</v>
      </c>
      <c r="BC10" s="13" t="s">
        <v>38</v>
      </c>
      <c r="BD10" s="36"/>
      <c r="BE10" s="15"/>
      <c r="BF10" s="16">
        <f t="shared" si="12"/>
        <v>0</v>
      </c>
      <c r="BG10" s="47"/>
      <c r="BH10" s="36"/>
      <c r="BI10" s="15"/>
      <c r="BJ10" s="16">
        <f t="shared" si="13"/>
        <v>0</v>
      </c>
      <c r="BK10" s="47"/>
      <c r="BL10" s="36"/>
      <c r="BM10" s="15"/>
      <c r="BN10" s="16">
        <f t="shared" si="14"/>
        <v>0</v>
      </c>
      <c r="BO10" s="47"/>
      <c r="BP10" s="36"/>
      <c r="BQ10" s="15"/>
      <c r="BR10" s="16">
        <f t="shared" si="15"/>
        <v>0</v>
      </c>
      <c r="BS10" s="47"/>
      <c r="BT10" s="36"/>
      <c r="BU10" s="15"/>
      <c r="BV10" s="16">
        <f t="shared" si="16"/>
        <v>0</v>
      </c>
      <c r="BW10" s="47"/>
      <c r="BX10" s="36"/>
      <c r="BY10" s="15"/>
      <c r="BZ10" s="16">
        <f t="shared" si="17"/>
        <v>0</v>
      </c>
      <c r="CA10" s="47"/>
      <c r="CB10" s="271">
        <f t="shared" si="18"/>
        <v>17392</v>
      </c>
      <c r="CC10" s="276">
        <f t="shared" si="19"/>
        <v>8.2095822515931088E-2</v>
      </c>
      <c r="CD10" s="257" t="s">
        <v>38</v>
      </c>
      <c r="CE10" s="259">
        <v>4</v>
      </c>
      <c r="CF10" s="260">
        <f>L10+P10+D10</f>
        <v>0.77414903403863844</v>
      </c>
      <c r="CG10" s="261" t="s">
        <v>88</v>
      </c>
      <c r="CH10" s="259">
        <v>4</v>
      </c>
      <c r="CI10" s="81"/>
    </row>
    <row r="11" spans="1:87" ht="22.5" customHeight="1">
      <c r="A11" s="13" t="s">
        <v>39</v>
      </c>
      <c r="B11" s="94"/>
      <c r="C11" s="95"/>
      <c r="D11" s="96">
        <f t="shared" si="0"/>
        <v>0</v>
      </c>
      <c r="E11" s="97"/>
      <c r="F11" s="36"/>
      <c r="G11" s="15"/>
      <c r="H11" s="16">
        <f t="shared" si="1"/>
        <v>0</v>
      </c>
      <c r="I11" s="47"/>
      <c r="J11" s="112"/>
      <c r="K11" s="95"/>
      <c r="L11" s="96">
        <f t="shared" si="2"/>
        <v>0</v>
      </c>
      <c r="M11" s="97"/>
      <c r="N11" s="36"/>
      <c r="O11" s="15"/>
      <c r="P11" s="16">
        <f t="shared" si="3"/>
        <v>0</v>
      </c>
      <c r="Q11" s="47"/>
      <c r="R11" s="112"/>
      <c r="S11" s="95"/>
      <c r="T11" s="96">
        <f t="shared" si="4"/>
        <v>0</v>
      </c>
      <c r="U11" s="97"/>
      <c r="V11" s="36"/>
      <c r="W11" s="15"/>
      <c r="X11" s="16">
        <f t="shared" si="5"/>
        <v>0</v>
      </c>
      <c r="Y11" s="17"/>
      <c r="Z11" s="13" t="s">
        <v>39</v>
      </c>
      <c r="AA11" s="138">
        <v>2615</v>
      </c>
      <c r="AB11" s="139" t="s">
        <v>58</v>
      </c>
      <c r="AC11" s="140">
        <f t="shared" si="6"/>
        <v>0.21739130434782608</v>
      </c>
      <c r="AD11" s="141">
        <v>3</v>
      </c>
      <c r="AE11" s="25">
        <v>4824</v>
      </c>
      <c r="AF11" s="39" t="s">
        <v>58</v>
      </c>
      <c r="AG11" s="18">
        <f t="shared" si="20"/>
        <v>0.40103084213151552</v>
      </c>
      <c r="AH11" s="48">
        <v>3</v>
      </c>
      <c r="AI11" s="155">
        <v>3640</v>
      </c>
      <c r="AJ11" s="156" t="s">
        <v>58</v>
      </c>
      <c r="AK11" s="157">
        <f t="shared" si="7"/>
        <v>0.30260204505777705</v>
      </c>
      <c r="AL11" s="158">
        <v>3</v>
      </c>
      <c r="AM11" s="14"/>
      <c r="AN11" s="15"/>
      <c r="AO11" s="16">
        <f t="shared" si="8"/>
        <v>0</v>
      </c>
      <c r="AP11" s="47"/>
      <c r="AQ11" s="134"/>
      <c r="AR11" s="135"/>
      <c r="AS11" s="136">
        <f t="shared" si="9"/>
        <v>0</v>
      </c>
      <c r="AT11" s="137"/>
      <c r="AU11" s="14"/>
      <c r="AV11" s="15"/>
      <c r="AW11" s="16">
        <f t="shared" si="10"/>
        <v>0</v>
      </c>
      <c r="AX11" s="47"/>
      <c r="AY11" s="134"/>
      <c r="AZ11" s="135"/>
      <c r="BA11" s="136">
        <f t="shared" si="11"/>
        <v>0</v>
      </c>
      <c r="BB11" s="161"/>
      <c r="BC11" s="13" t="s">
        <v>39</v>
      </c>
      <c r="BD11" s="172">
        <v>950</v>
      </c>
      <c r="BE11" s="173" t="s">
        <v>58</v>
      </c>
      <c r="BF11" s="174">
        <f t="shared" si="12"/>
        <v>7.8975808462881367E-2</v>
      </c>
      <c r="BG11" s="183"/>
      <c r="BH11" s="36"/>
      <c r="BI11" s="15"/>
      <c r="BJ11" s="16">
        <f t="shared" si="13"/>
        <v>0</v>
      </c>
      <c r="BK11" s="47"/>
      <c r="BL11" s="172"/>
      <c r="BM11" s="173"/>
      <c r="BN11" s="174">
        <f t="shared" si="14"/>
        <v>0</v>
      </c>
      <c r="BO11" s="175"/>
      <c r="BP11" s="36"/>
      <c r="BQ11" s="15"/>
      <c r="BR11" s="16">
        <f t="shared" si="15"/>
        <v>0</v>
      </c>
      <c r="BS11" s="47"/>
      <c r="BT11" s="172"/>
      <c r="BU11" s="173"/>
      <c r="BV11" s="174">
        <f t="shared" si="16"/>
        <v>0</v>
      </c>
      <c r="BW11" s="175"/>
      <c r="BX11" s="36"/>
      <c r="BY11" s="15"/>
      <c r="BZ11" s="16">
        <f t="shared" si="17"/>
        <v>0</v>
      </c>
      <c r="CA11" s="47"/>
      <c r="CB11" s="271">
        <f t="shared" si="18"/>
        <v>12029</v>
      </c>
      <c r="CC11" s="276">
        <f t="shared" si="19"/>
        <v>5.6780741090394146E-2</v>
      </c>
      <c r="CD11" s="257" t="s">
        <v>39</v>
      </c>
      <c r="CE11" s="259">
        <v>4</v>
      </c>
      <c r="CF11" s="260">
        <f>AC11+AG11+AK11</f>
        <v>0.92102419153711867</v>
      </c>
      <c r="CG11" s="261" t="s">
        <v>90</v>
      </c>
      <c r="CH11" s="259">
        <v>3</v>
      </c>
      <c r="CI11" s="81"/>
    </row>
    <row r="12" spans="1:87" ht="22.5" customHeight="1">
      <c r="A12" s="13" t="s">
        <v>42</v>
      </c>
      <c r="B12" s="320">
        <v>500</v>
      </c>
      <c r="C12" s="15" t="s">
        <v>58</v>
      </c>
      <c r="D12" s="16">
        <f t="shared" si="0"/>
        <v>5.1975051975051978E-2</v>
      </c>
      <c r="E12" s="48">
        <v>3</v>
      </c>
      <c r="F12" s="36">
        <v>600</v>
      </c>
      <c r="G12" s="15" t="s">
        <v>58</v>
      </c>
      <c r="H12" s="16">
        <f t="shared" si="1"/>
        <v>6.2370062370062374E-2</v>
      </c>
      <c r="I12" s="47">
        <v>3</v>
      </c>
      <c r="J12" s="36">
        <v>220</v>
      </c>
      <c r="K12" s="15" t="s">
        <v>58</v>
      </c>
      <c r="L12" s="16">
        <f t="shared" si="2"/>
        <v>2.286902286902287E-2</v>
      </c>
      <c r="M12" s="47">
        <v>1</v>
      </c>
      <c r="N12" s="36"/>
      <c r="O12" s="15"/>
      <c r="P12" s="16">
        <f t="shared" si="3"/>
        <v>0</v>
      </c>
      <c r="Q12" s="47"/>
      <c r="R12" s="36"/>
      <c r="S12" s="15"/>
      <c r="T12" s="16">
        <f t="shared" si="4"/>
        <v>0</v>
      </c>
      <c r="U12" s="47"/>
      <c r="V12" s="36"/>
      <c r="W12" s="15"/>
      <c r="X12" s="16">
        <f t="shared" si="5"/>
        <v>0</v>
      </c>
      <c r="Y12" s="17"/>
      <c r="Z12" s="13" t="s">
        <v>42</v>
      </c>
      <c r="AA12" s="14">
        <v>400</v>
      </c>
      <c r="AB12" s="15"/>
      <c r="AC12" s="16">
        <f t="shared" si="6"/>
        <v>4.1580041580041582E-2</v>
      </c>
      <c r="AD12" s="48">
        <v>3</v>
      </c>
      <c r="AE12" s="14">
        <v>200</v>
      </c>
      <c r="AF12" s="15" t="s">
        <v>58</v>
      </c>
      <c r="AG12" s="16">
        <f t="shared" si="20"/>
        <v>2.0790020790020791E-2</v>
      </c>
      <c r="AH12" s="47"/>
      <c r="AI12" s="14"/>
      <c r="AJ12" s="15"/>
      <c r="AK12" s="16">
        <f t="shared" si="7"/>
        <v>0</v>
      </c>
      <c r="AL12" s="47"/>
      <c r="AM12" s="14"/>
      <c r="AN12" s="15"/>
      <c r="AO12" s="16">
        <f t="shared" si="8"/>
        <v>0</v>
      </c>
      <c r="AP12" s="47"/>
      <c r="AQ12" s="14"/>
      <c r="AR12" s="15"/>
      <c r="AS12" s="16">
        <f t="shared" si="9"/>
        <v>0</v>
      </c>
      <c r="AT12" s="47"/>
      <c r="AU12" s="14">
        <v>500</v>
      </c>
      <c r="AV12" s="15" t="s">
        <v>58</v>
      </c>
      <c r="AW12" s="16">
        <f t="shared" si="10"/>
        <v>5.1975051975051978E-2</v>
      </c>
      <c r="AX12" s="47">
        <v>2</v>
      </c>
      <c r="AY12" s="25"/>
      <c r="AZ12" s="322"/>
      <c r="BA12" s="318">
        <f t="shared" si="11"/>
        <v>0</v>
      </c>
      <c r="BB12" s="19"/>
      <c r="BC12" s="13" t="s">
        <v>42</v>
      </c>
      <c r="BD12" s="328">
        <v>1900</v>
      </c>
      <c r="BE12" s="329" t="s">
        <v>58</v>
      </c>
      <c r="BF12" s="330">
        <f t="shared" si="12"/>
        <v>0.19750519750519752</v>
      </c>
      <c r="BG12" s="331">
        <v>2</v>
      </c>
      <c r="BH12" s="36"/>
      <c r="BI12" s="15"/>
      <c r="BJ12" s="16">
        <f t="shared" si="13"/>
        <v>0</v>
      </c>
      <c r="BK12" s="47"/>
      <c r="BL12" s="63">
        <v>2300</v>
      </c>
      <c r="BM12" s="76" t="s">
        <v>58</v>
      </c>
      <c r="BN12" s="65">
        <f t="shared" si="14"/>
        <v>0.2390852390852391</v>
      </c>
      <c r="BO12" s="78">
        <v>2</v>
      </c>
      <c r="BP12" s="36"/>
      <c r="BQ12" s="15"/>
      <c r="BR12" s="16">
        <f t="shared" si="15"/>
        <v>0</v>
      </c>
      <c r="BS12" s="47"/>
      <c r="BT12" s="317">
        <v>3000</v>
      </c>
      <c r="BU12" s="322" t="s">
        <v>69</v>
      </c>
      <c r="BV12" s="318">
        <f t="shared" si="16"/>
        <v>0.31185031185031187</v>
      </c>
      <c r="BW12" s="48">
        <v>2</v>
      </c>
      <c r="BX12" s="36"/>
      <c r="BY12" s="15"/>
      <c r="BZ12" s="16">
        <f t="shared" si="17"/>
        <v>0</v>
      </c>
      <c r="CA12" s="47"/>
      <c r="CB12" s="271">
        <f t="shared" si="18"/>
        <v>9620</v>
      </c>
      <c r="CC12" s="276">
        <f t="shared" si="19"/>
        <v>4.5409487845173471E-2</v>
      </c>
      <c r="CD12" s="257" t="s">
        <v>42</v>
      </c>
      <c r="CE12" s="259">
        <v>9</v>
      </c>
      <c r="CF12" s="260">
        <f>BV12+BN12+BF12</f>
        <v>0.74844074844074848</v>
      </c>
      <c r="CG12" s="261" t="s">
        <v>91</v>
      </c>
      <c r="CH12" s="259">
        <v>2</v>
      </c>
      <c r="CI12" s="81"/>
    </row>
    <row r="13" spans="1:87" ht="22.5" customHeight="1" thickBot="1">
      <c r="A13" s="13" t="s">
        <v>40</v>
      </c>
      <c r="B13" s="320"/>
      <c r="C13" s="15"/>
      <c r="D13" s="16">
        <f t="shared" si="0"/>
        <v>0</v>
      </c>
      <c r="E13" s="47"/>
      <c r="F13" s="36"/>
      <c r="G13" s="15"/>
      <c r="H13" s="16">
        <f t="shared" si="1"/>
        <v>0</v>
      </c>
      <c r="I13" s="47"/>
      <c r="J13" s="36"/>
      <c r="K13" s="15"/>
      <c r="L13" s="16">
        <f t="shared" si="2"/>
        <v>0</v>
      </c>
      <c r="M13" s="47"/>
      <c r="N13" s="71">
        <v>2412</v>
      </c>
      <c r="O13" s="321" t="s">
        <v>58</v>
      </c>
      <c r="P13" s="73">
        <f t="shared" si="3"/>
        <v>0.26050329409223461</v>
      </c>
      <c r="Q13" s="48">
        <v>2</v>
      </c>
      <c r="R13" s="36"/>
      <c r="S13" s="15"/>
      <c r="T13" s="16">
        <f t="shared" si="4"/>
        <v>0</v>
      </c>
      <c r="U13" s="47"/>
      <c r="V13" s="36"/>
      <c r="W13" s="15"/>
      <c r="X13" s="16">
        <f t="shared" si="5"/>
        <v>0</v>
      </c>
      <c r="Y13" s="17"/>
      <c r="Z13" s="10" t="s">
        <v>40</v>
      </c>
      <c r="AA13" s="25">
        <v>2253</v>
      </c>
      <c r="AB13" s="322" t="s">
        <v>58</v>
      </c>
      <c r="AC13" s="18">
        <f t="shared" si="6"/>
        <v>0.24333081326277137</v>
      </c>
      <c r="AD13" s="48">
        <v>3</v>
      </c>
      <c r="AE13" s="67">
        <v>545</v>
      </c>
      <c r="AF13" s="15" t="s">
        <v>58</v>
      </c>
      <c r="AG13" s="16">
        <f t="shared" si="20"/>
        <v>5.8861648126147532E-2</v>
      </c>
      <c r="AH13" s="47">
        <v>1</v>
      </c>
      <c r="AI13" s="67">
        <v>2347</v>
      </c>
      <c r="AJ13" s="323" t="s">
        <v>58</v>
      </c>
      <c r="AK13" s="16">
        <f t="shared" si="7"/>
        <v>0.25348309752673076</v>
      </c>
      <c r="AL13" s="324">
        <v>3</v>
      </c>
      <c r="AM13" s="325">
        <v>1002</v>
      </c>
      <c r="AN13" s="76" t="s">
        <v>58</v>
      </c>
      <c r="AO13" s="65">
        <f t="shared" si="8"/>
        <v>0.10821903013284372</v>
      </c>
      <c r="AP13" s="48">
        <v>2</v>
      </c>
      <c r="AQ13" s="14"/>
      <c r="AR13" s="15"/>
      <c r="AS13" s="16">
        <f t="shared" si="9"/>
        <v>0</v>
      </c>
      <c r="AT13" s="47"/>
      <c r="AU13" s="14"/>
      <c r="AV13" s="15"/>
      <c r="AW13" s="16">
        <f t="shared" si="10"/>
        <v>0</v>
      </c>
      <c r="AX13" s="47"/>
      <c r="AY13" s="14"/>
      <c r="AZ13" s="15"/>
      <c r="BA13" s="16">
        <f t="shared" si="11"/>
        <v>0</v>
      </c>
      <c r="BB13" s="17"/>
      <c r="BC13" s="13" t="s">
        <v>40</v>
      </c>
      <c r="BD13" s="36"/>
      <c r="BE13" s="15"/>
      <c r="BF13" s="16">
        <f t="shared" si="12"/>
        <v>0</v>
      </c>
      <c r="BG13" s="47"/>
      <c r="BH13" s="36"/>
      <c r="BI13" s="15"/>
      <c r="BJ13" s="16">
        <f t="shared" si="13"/>
        <v>0</v>
      </c>
      <c r="BK13" s="47"/>
      <c r="BL13" s="52">
        <v>700</v>
      </c>
      <c r="BM13" s="15" t="s">
        <v>58</v>
      </c>
      <c r="BN13" s="16">
        <f t="shared" si="14"/>
        <v>7.5602116859272053E-2</v>
      </c>
      <c r="BO13" s="47">
        <v>2</v>
      </c>
      <c r="BP13" s="36"/>
      <c r="BQ13" s="15"/>
      <c r="BR13" s="16">
        <f t="shared" si="15"/>
        <v>0</v>
      </c>
      <c r="BS13" s="47"/>
      <c r="BT13" s="36"/>
      <c r="BU13" s="15"/>
      <c r="BV13" s="16">
        <f t="shared" si="16"/>
        <v>0</v>
      </c>
      <c r="BW13" s="47"/>
      <c r="BX13" s="36"/>
      <c r="BY13" s="15"/>
      <c r="BZ13" s="16">
        <f t="shared" si="17"/>
        <v>0</v>
      </c>
      <c r="CA13" s="47"/>
      <c r="CB13" s="271">
        <f t="shared" si="18"/>
        <v>9259</v>
      </c>
      <c r="CC13" s="276">
        <f t="shared" si="19"/>
        <v>4.3705451970734013E-2</v>
      </c>
      <c r="CD13" s="257" t="s">
        <v>40</v>
      </c>
      <c r="CE13" s="259">
        <v>6</v>
      </c>
      <c r="CF13" s="260">
        <f>AC13+AK13+P13</f>
        <v>0.75731720488173671</v>
      </c>
      <c r="CG13" s="261" t="s">
        <v>92</v>
      </c>
      <c r="CH13" s="259" t="s">
        <v>80</v>
      </c>
      <c r="CI13" s="81"/>
    </row>
    <row r="14" spans="1:87" ht="22.5" customHeight="1" thickBot="1">
      <c r="A14" s="10" t="s">
        <v>41</v>
      </c>
      <c r="B14" s="101">
        <v>900</v>
      </c>
      <c r="C14" s="102" t="s">
        <v>58</v>
      </c>
      <c r="D14" s="103">
        <f t="shared" si="0"/>
        <v>1</v>
      </c>
      <c r="E14" s="104">
        <v>1</v>
      </c>
      <c r="F14" s="49"/>
      <c r="G14" s="50"/>
      <c r="H14" s="11">
        <f t="shared" si="1"/>
        <v>0</v>
      </c>
      <c r="I14" s="51"/>
      <c r="J14" s="115"/>
      <c r="K14" s="116"/>
      <c r="L14" s="117">
        <f t="shared" si="2"/>
        <v>0</v>
      </c>
      <c r="M14" s="118"/>
      <c r="N14" s="49"/>
      <c r="O14" s="50"/>
      <c r="P14" s="11">
        <f t="shared" si="3"/>
        <v>0</v>
      </c>
      <c r="Q14" s="51"/>
      <c r="R14" s="115"/>
      <c r="S14" s="116"/>
      <c r="T14" s="117">
        <f t="shared" si="4"/>
        <v>0</v>
      </c>
      <c r="U14" s="118"/>
      <c r="V14" s="49"/>
      <c r="W14" s="50"/>
      <c r="X14" s="11">
        <f t="shared" si="5"/>
        <v>0</v>
      </c>
      <c r="Y14" s="51"/>
      <c r="Z14" s="55" t="s">
        <v>41</v>
      </c>
      <c r="AA14" s="145"/>
      <c r="AB14" s="146"/>
      <c r="AC14" s="147">
        <f t="shared" si="6"/>
        <v>0</v>
      </c>
      <c r="AD14" s="148"/>
      <c r="AE14" s="59"/>
      <c r="AF14" s="50"/>
      <c r="AG14" s="11">
        <f t="shared" si="20"/>
        <v>0</v>
      </c>
      <c r="AH14" s="51"/>
      <c r="AI14" s="145"/>
      <c r="AJ14" s="146"/>
      <c r="AK14" s="147">
        <f t="shared" si="7"/>
        <v>0</v>
      </c>
      <c r="AL14" s="148"/>
      <c r="AM14" s="59"/>
      <c r="AN14" s="50"/>
      <c r="AO14" s="11">
        <f t="shared" si="8"/>
        <v>0</v>
      </c>
      <c r="AP14" s="51"/>
      <c r="AQ14" s="145"/>
      <c r="AR14" s="146"/>
      <c r="AS14" s="147">
        <f t="shared" si="9"/>
        <v>0</v>
      </c>
      <c r="AT14" s="148"/>
      <c r="AU14" s="59"/>
      <c r="AV14" s="50"/>
      <c r="AW14" s="11">
        <f t="shared" si="10"/>
        <v>0</v>
      </c>
      <c r="AX14" s="51"/>
      <c r="AY14" s="145"/>
      <c r="AZ14" s="146"/>
      <c r="BA14" s="147">
        <f t="shared" si="11"/>
        <v>0</v>
      </c>
      <c r="BB14" s="162"/>
      <c r="BC14" s="10" t="s">
        <v>41</v>
      </c>
      <c r="BD14" s="184"/>
      <c r="BE14" s="185"/>
      <c r="BF14" s="186">
        <f t="shared" si="12"/>
        <v>0</v>
      </c>
      <c r="BG14" s="187"/>
      <c r="BH14" s="49"/>
      <c r="BI14" s="50"/>
      <c r="BJ14" s="11">
        <f t="shared" si="13"/>
        <v>0</v>
      </c>
      <c r="BK14" s="51"/>
      <c r="BL14" s="184"/>
      <c r="BM14" s="193"/>
      <c r="BN14" s="186">
        <f t="shared" si="14"/>
        <v>0</v>
      </c>
      <c r="BO14" s="187"/>
      <c r="BP14" s="49"/>
      <c r="BQ14" s="50"/>
      <c r="BR14" s="11">
        <f t="shared" si="15"/>
        <v>0</v>
      </c>
      <c r="BS14" s="51"/>
      <c r="BT14" s="184"/>
      <c r="BU14" s="185"/>
      <c r="BV14" s="186">
        <f t="shared" si="16"/>
        <v>0</v>
      </c>
      <c r="BW14" s="187"/>
      <c r="BX14" s="49"/>
      <c r="BY14" s="50"/>
      <c r="BZ14" s="11">
        <f t="shared" si="17"/>
        <v>0</v>
      </c>
      <c r="CA14" s="51"/>
      <c r="CB14" s="271">
        <f t="shared" si="18"/>
        <v>900</v>
      </c>
      <c r="CC14" s="276">
        <f t="shared" si="19"/>
        <v>4.2482888836440878E-3</v>
      </c>
      <c r="CD14" s="258" t="s">
        <v>41</v>
      </c>
      <c r="CE14" s="259">
        <v>1</v>
      </c>
      <c r="CF14" s="260">
        <f>D14</f>
        <v>1</v>
      </c>
      <c r="CG14" s="261" t="s">
        <v>89</v>
      </c>
      <c r="CH14" s="259">
        <v>0</v>
      </c>
      <c r="CI14" s="81"/>
    </row>
    <row r="15" spans="1:87" ht="22.5" customHeight="1" thickBot="1">
      <c r="A15" s="54" t="s">
        <v>44</v>
      </c>
      <c r="B15" s="105">
        <f>SUM(B5:B14)</f>
        <v>3499</v>
      </c>
      <c r="C15" s="106"/>
      <c r="D15" s="107">
        <f t="shared" si="0"/>
        <v>1.6516403115411849E-2</v>
      </c>
      <c r="E15" s="108"/>
      <c r="F15" s="42">
        <f>SUM(F5:F14)</f>
        <v>1400</v>
      </c>
      <c r="G15" s="43"/>
      <c r="H15" s="27">
        <f t="shared" si="1"/>
        <v>6.6084493745574699E-3</v>
      </c>
      <c r="I15" s="44"/>
      <c r="J15" s="119">
        <f>SUM(J5:J14)</f>
        <v>10120</v>
      </c>
      <c r="K15" s="120"/>
      <c r="L15" s="121">
        <f t="shared" si="2"/>
        <v>4.7769648336086851E-2</v>
      </c>
      <c r="M15" s="122"/>
      <c r="N15" s="42">
        <f>SUM(N5:N14)</f>
        <v>11812</v>
      </c>
      <c r="O15" s="43"/>
      <c r="P15" s="27">
        <f t="shared" si="3"/>
        <v>5.5756431437337738E-2</v>
      </c>
      <c r="Q15" s="44"/>
      <c r="R15" s="119">
        <f>SUM(R5:R14)</f>
        <v>43500</v>
      </c>
      <c r="S15" s="120"/>
      <c r="T15" s="121">
        <f t="shared" si="4"/>
        <v>0.20533396270946425</v>
      </c>
      <c r="U15" s="122"/>
      <c r="V15" s="42">
        <f>SUM(V5:V14)</f>
        <v>7840</v>
      </c>
      <c r="W15" s="43"/>
      <c r="X15" s="27">
        <f t="shared" si="5"/>
        <v>3.7007316497521835E-2</v>
      </c>
      <c r="Y15" s="44"/>
      <c r="Z15" s="26" t="s">
        <v>44</v>
      </c>
      <c r="AA15" s="149">
        <f>SUM(AA5:AA14)</f>
        <v>6368</v>
      </c>
      <c r="AB15" s="150"/>
      <c r="AC15" s="151">
        <f t="shared" si="6"/>
        <v>3.0059004012272836E-2</v>
      </c>
      <c r="AD15" s="152"/>
      <c r="AE15" s="56">
        <f>SUM(AE5:AE14)</f>
        <v>6569</v>
      </c>
      <c r="AF15" s="43"/>
      <c r="AG15" s="27">
        <f t="shared" si="20"/>
        <v>3.1007788529620012E-2</v>
      </c>
      <c r="AH15" s="44"/>
      <c r="AI15" s="149">
        <f>SUM(AI5:AI14)</f>
        <v>5987</v>
      </c>
      <c r="AJ15" s="150"/>
      <c r="AK15" s="151">
        <f t="shared" si="7"/>
        <v>2.8260561718196839E-2</v>
      </c>
      <c r="AL15" s="152"/>
      <c r="AM15" s="56">
        <f>SUM(AM5:AM14)</f>
        <v>21002</v>
      </c>
      <c r="AN15" s="43"/>
      <c r="AO15" s="27">
        <f t="shared" si="8"/>
        <v>9.9136181260325695E-2</v>
      </c>
      <c r="AP15" s="44"/>
      <c r="AQ15" s="56">
        <f>SUM(AQ5:AQ14)</f>
        <v>9500</v>
      </c>
      <c r="AR15" s="43"/>
      <c r="AS15" s="27">
        <f t="shared" si="9"/>
        <v>4.4843049327354258E-2</v>
      </c>
      <c r="AT15" s="44"/>
      <c r="AU15" s="56">
        <f>SUM(AU5:AU14)</f>
        <v>4156</v>
      </c>
      <c r="AV15" s="57"/>
      <c r="AW15" s="27">
        <f t="shared" si="10"/>
        <v>1.961765400047203E-2</v>
      </c>
      <c r="AX15" s="58"/>
      <c r="AY15" s="149"/>
      <c r="AZ15" s="163"/>
      <c r="BA15" s="151">
        <f t="shared" si="11"/>
        <v>0</v>
      </c>
      <c r="BB15" s="164"/>
      <c r="BC15" s="54" t="s">
        <v>44</v>
      </c>
      <c r="BD15" s="188">
        <f>SUM(BD5:BD14)</f>
        <v>10850</v>
      </c>
      <c r="BE15" s="189"/>
      <c r="BF15" s="190">
        <f t="shared" si="12"/>
        <v>5.1215482652820395E-2</v>
      </c>
      <c r="BG15" s="191"/>
      <c r="BH15" s="42">
        <f>SUM(BH5:BH14)</f>
        <v>6775</v>
      </c>
      <c r="BI15" s="43"/>
      <c r="BJ15" s="27">
        <f t="shared" si="13"/>
        <v>3.1980174651876331E-2</v>
      </c>
      <c r="BK15" s="44"/>
      <c r="BL15" s="188">
        <f>SUM(BL5:BL14)</f>
        <v>6600</v>
      </c>
      <c r="BM15" s="194"/>
      <c r="BN15" s="190">
        <f t="shared" si="14"/>
        <v>3.1154118480056645E-2</v>
      </c>
      <c r="BO15" s="194"/>
      <c r="BP15" s="42">
        <f>SUM(BP5:BP14)</f>
        <v>2600</v>
      </c>
      <c r="BQ15" s="43"/>
      <c r="BR15" s="27">
        <f t="shared" si="15"/>
        <v>1.2272834552749587E-2</v>
      </c>
      <c r="BS15" s="44"/>
      <c r="BT15" s="201">
        <f>SUM(BT5:BT14)</f>
        <v>49000</v>
      </c>
      <c r="BU15" s="202"/>
      <c r="BV15" s="203">
        <f t="shared" si="16"/>
        <v>0.23129572810951143</v>
      </c>
      <c r="BW15" s="204"/>
      <c r="BX15" s="42">
        <f>SUM(BX5:BX14)</f>
        <v>4000</v>
      </c>
      <c r="BY15" s="43"/>
      <c r="BZ15" s="27">
        <f t="shared" si="17"/>
        <v>1.8881283927307056E-2</v>
      </c>
      <c r="CA15" s="44"/>
      <c r="CB15" s="272">
        <f>SUM(CB5:CB14)</f>
        <v>211850</v>
      </c>
      <c r="CC15" s="276">
        <f t="shared" si="19"/>
        <v>1</v>
      </c>
      <c r="CD15" s="26" t="s">
        <v>93</v>
      </c>
      <c r="CE15" s="263">
        <f>SUM(CE5:CE14)/8</f>
        <v>6.125</v>
      </c>
      <c r="CF15" s="260">
        <f>SUM(CF5:CF14)/8</f>
        <v>0.84064600115882704</v>
      </c>
      <c r="CG15" s="261"/>
      <c r="CH15" s="259"/>
    </row>
    <row r="16" spans="1:87" s="28" customFormat="1" ht="24" customHeight="1">
      <c r="B16" s="29">
        <v>4</v>
      </c>
      <c r="C16" s="28" t="s">
        <v>45</v>
      </c>
      <c r="D16" s="28" t="s">
        <v>46</v>
      </c>
      <c r="E16" s="28">
        <v>3</v>
      </c>
      <c r="F16" s="29">
        <v>2</v>
      </c>
      <c r="G16" s="28" t="s">
        <v>47</v>
      </c>
      <c r="H16" s="28" t="s">
        <v>34</v>
      </c>
      <c r="I16" s="28">
        <v>1</v>
      </c>
      <c r="J16" s="29">
        <v>5</v>
      </c>
      <c r="K16" s="28" t="s">
        <v>46</v>
      </c>
      <c r="L16" s="28" t="s">
        <v>47</v>
      </c>
      <c r="M16" s="28">
        <v>2</v>
      </c>
      <c r="N16" s="29">
        <v>4</v>
      </c>
      <c r="O16" s="28" t="s">
        <v>46</v>
      </c>
      <c r="P16" s="28" t="s">
        <v>47</v>
      </c>
      <c r="Q16" s="28">
        <v>2</v>
      </c>
      <c r="R16" s="28">
        <v>1</v>
      </c>
      <c r="S16" s="28" t="s">
        <v>45</v>
      </c>
      <c r="U16" s="28">
        <v>1</v>
      </c>
      <c r="V16" s="28">
        <v>2</v>
      </c>
      <c r="W16" s="28" t="s">
        <v>47</v>
      </c>
      <c r="X16" s="28" t="s">
        <v>49</v>
      </c>
      <c r="Y16" s="30">
        <v>0</v>
      </c>
      <c r="Z16" s="30"/>
      <c r="AA16" s="28">
        <v>4</v>
      </c>
      <c r="AB16" s="28" t="s">
        <v>50</v>
      </c>
      <c r="AC16" s="28" t="s">
        <v>98</v>
      </c>
      <c r="AD16" s="30">
        <v>3</v>
      </c>
      <c r="AE16" s="28">
        <v>4</v>
      </c>
      <c r="AF16" s="28" t="s">
        <v>98</v>
      </c>
      <c r="AG16" s="28" t="s">
        <v>47</v>
      </c>
      <c r="AH16" s="30">
        <v>2</v>
      </c>
      <c r="AI16" s="28">
        <v>2</v>
      </c>
      <c r="AJ16" s="28" t="s">
        <v>98</v>
      </c>
      <c r="AK16" s="28" t="s">
        <v>50</v>
      </c>
      <c r="AL16" s="28">
        <v>1</v>
      </c>
      <c r="AM16" s="28">
        <v>3</v>
      </c>
      <c r="AN16" s="28" t="s">
        <v>45</v>
      </c>
      <c r="AO16" s="28" t="s">
        <v>47</v>
      </c>
      <c r="AP16" s="28">
        <v>1</v>
      </c>
      <c r="AQ16" s="28">
        <v>1</v>
      </c>
      <c r="AR16" s="28" t="s">
        <v>49</v>
      </c>
      <c r="AS16" s="28" t="s">
        <v>49</v>
      </c>
      <c r="AT16" s="28">
        <v>0</v>
      </c>
      <c r="AU16" s="28">
        <v>2</v>
      </c>
      <c r="AV16" s="28" t="s">
        <v>99</v>
      </c>
      <c r="AW16" s="28" t="s">
        <v>46</v>
      </c>
      <c r="AX16" s="30">
        <v>1</v>
      </c>
      <c r="AY16" s="28">
        <v>0</v>
      </c>
      <c r="AZ16" s="28">
        <v>0</v>
      </c>
      <c r="BA16" s="28">
        <v>0</v>
      </c>
      <c r="BB16" s="28">
        <v>0</v>
      </c>
      <c r="BC16" s="30"/>
      <c r="BD16" s="28">
        <v>3</v>
      </c>
      <c r="BE16" s="28" t="s">
        <v>47</v>
      </c>
      <c r="BF16" s="28" t="s">
        <v>99</v>
      </c>
      <c r="BG16" s="28">
        <v>1</v>
      </c>
      <c r="BH16" s="28">
        <v>3</v>
      </c>
      <c r="BI16" s="28" t="s">
        <v>45</v>
      </c>
      <c r="BJ16" s="28" t="s">
        <v>47</v>
      </c>
      <c r="BK16" s="30">
        <v>1</v>
      </c>
      <c r="BL16" s="28">
        <v>4</v>
      </c>
      <c r="BM16" s="28" t="s">
        <v>99</v>
      </c>
      <c r="BN16" s="28" t="s">
        <v>49</v>
      </c>
      <c r="BO16" s="30">
        <v>1</v>
      </c>
      <c r="BP16" s="29">
        <v>1</v>
      </c>
      <c r="BQ16" s="28" t="s">
        <v>45</v>
      </c>
      <c r="BT16" s="28">
        <v>3</v>
      </c>
      <c r="BU16" s="28" t="s">
        <v>45</v>
      </c>
      <c r="BV16" s="28" t="s">
        <v>49</v>
      </c>
      <c r="BW16" s="28">
        <v>1</v>
      </c>
      <c r="BX16" s="28">
        <v>1</v>
      </c>
      <c r="BY16" s="28" t="s">
        <v>45</v>
      </c>
      <c r="CA16" s="29" t="s">
        <v>51</v>
      </c>
      <c r="CD16" s="33"/>
    </row>
    <row r="17" spans="1:83" s="28" customFormat="1" ht="24" customHeight="1">
      <c r="B17" s="29"/>
      <c r="F17" s="29"/>
      <c r="J17" s="29"/>
      <c r="N17" s="29"/>
      <c r="Y17" s="30"/>
      <c r="Z17" s="30"/>
      <c r="AD17" s="30"/>
      <c r="AH17" s="30"/>
      <c r="AX17" s="30"/>
      <c r="BK17" s="30"/>
      <c r="BO17" s="30"/>
      <c r="BP17" s="29"/>
    </row>
    <row r="18" spans="1:83" ht="50.25" customHeight="1">
      <c r="A18" s="31" t="s">
        <v>52</v>
      </c>
      <c r="B18" s="369" t="s">
        <v>100</v>
      </c>
      <c r="C18" s="369"/>
      <c r="D18" s="369"/>
      <c r="E18" s="369"/>
      <c r="F18" s="369"/>
      <c r="G18" s="369"/>
      <c r="H18" s="369"/>
      <c r="I18" s="369"/>
      <c r="J18" s="369"/>
      <c r="K18" s="369"/>
      <c r="L18" s="369"/>
      <c r="M18" s="369"/>
      <c r="N18" s="369"/>
      <c r="O18" s="369"/>
      <c r="P18" s="369"/>
      <c r="Q18" s="369"/>
      <c r="R18" s="369"/>
      <c r="S18" s="369"/>
      <c r="T18" s="369"/>
      <c r="U18" s="369"/>
      <c r="Y18" s="32"/>
      <c r="Z18" s="32"/>
      <c r="AM18" s="3" t="s">
        <v>48</v>
      </c>
      <c r="CD18" s="3" t="s">
        <v>58</v>
      </c>
      <c r="CE18" s="3" t="s">
        <v>59</v>
      </c>
    </row>
    <row r="19" spans="1:83" ht="49.5" customHeight="1">
      <c r="A19" s="33"/>
      <c r="B19" s="370" t="s">
        <v>101</v>
      </c>
      <c r="C19" s="370"/>
      <c r="D19" s="370"/>
      <c r="E19" s="370"/>
      <c r="F19" s="370"/>
      <c r="G19" s="370"/>
      <c r="H19" s="370"/>
      <c r="I19" s="370"/>
      <c r="J19" s="370"/>
      <c r="K19" s="370"/>
      <c r="L19" s="370"/>
      <c r="M19" s="370"/>
      <c r="N19" s="370"/>
      <c r="O19" s="370"/>
      <c r="P19" s="370"/>
      <c r="Q19" s="370"/>
      <c r="R19" s="370"/>
      <c r="S19" s="370"/>
      <c r="T19" s="370"/>
      <c r="U19" s="370"/>
      <c r="CD19" s="3" t="s">
        <v>69</v>
      </c>
      <c r="CE19" s="3" t="s">
        <v>60</v>
      </c>
    </row>
    <row r="20" spans="1:83">
      <c r="A20" s="34"/>
      <c r="B20" s="370" t="s">
        <v>102</v>
      </c>
      <c r="C20" s="370"/>
      <c r="D20" s="370"/>
      <c r="E20" s="370"/>
      <c r="F20" s="370"/>
      <c r="G20" s="370"/>
      <c r="H20" s="370"/>
      <c r="I20" s="370"/>
      <c r="J20" s="370"/>
      <c r="K20" s="370"/>
      <c r="L20" s="370"/>
      <c r="M20" s="370"/>
      <c r="N20" s="370"/>
      <c r="O20" s="370"/>
      <c r="P20" s="370"/>
      <c r="Q20" s="370"/>
      <c r="R20" s="370"/>
      <c r="S20" s="370"/>
      <c r="T20" s="370"/>
      <c r="U20" s="370"/>
      <c r="CD20" s="3" t="s">
        <v>61</v>
      </c>
      <c r="CE20" s="3" t="s">
        <v>67</v>
      </c>
    </row>
    <row r="21" spans="1:83">
      <c r="A21" s="34"/>
      <c r="B21" s="34"/>
      <c r="C21" s="34"/>
      <c r="CD21" s="3" t="s">
        <v>64</v>
      </c>
      <c r="CE21" s="3" t="s">
        <v>68</v>
      </c>
    </row>
    <row r="22" spans="1:83" ht="36.75" customHeight="1">
      <c r="A22" s="287" t="s">
        <v>143</v>
      </c>
      <c r="B22" s="287" t="s">
        <v>104</v>
      </c>
      <c r="C22" s="287" t="s">
        <v>105</v>
      </c>
      <c r="D22" s="287" t="s">
        <v>56</v>
      </c>
      <c r="CD22" s="3" t="s">
        <v>62</v>
      </c>
      <c r="CE22" s="3" t="s">
        <v>66</v>
      </c>
    </row>
    <row r="23" spans="1:83" ht="36.75" customHeight="1">
      <c r="A23" s="284" t="s">
        <v>9</v>
      </c>
      <c r="B23" s="285">
        <v>5</v>
      </c>
      <c r="C23" s="286">
        <f>$J$15</f>
        <v>10120</v>
      </c>
      <c r="D23" s="292">
        <f t="shared" ref="D23:D29" si="21">C23/$CB$15</f>
        <v>4.7769648336086851E-2</v>
      </c>
      <c r="CD23" s="3" t="s">
        <v>63</v>
      </c>
      <c r="CE23" s="3" t="s">
        <v>65</v>
      </c>
    </row>
    <row r="24" spans="1:83" ht="36.75" customHeight="1">
      <c r="A24" s="284" t="s">
        <v>7</v>
      </c>
      <c r="B24" s="285">
        <v>4</v>
      </c>
      <c r="C24" s="286">
        <f>$B$15</f>
        <v>3499</v>
      </c>
      <c r="D24" s="292">
        <f t="shared" si="21"/>
        <v>1.6516403115411849E-2</v>
      </c>
      <c r="CD24" s="3" t="s">
        <v>43</v>
      </c>
    </row>
    <row r="25" spans="1:83" ht="36.75" customHeight="1">
      <c r="A25" s="284" t="s">
        <v>10</v>
      </c>
      <c r="B25" s="285">
        <v>4</v>
      </c>
      <c r="C25" s="286">
        <f>$N$15</f>
        <v>11812</v>
      </c>
      <c r="D25" s="292">
        <f t="shared" si="21"/>
        <v>5.5756431437337738E-2</v>
      </c>
    </row>
    <row r="26" spans="1:83" ht="36.75" customHeight="1">
      <c r="A26" s="284" t="s">
        <v>146</v>
      </c>
      <c r="B26" s="285">
        <v>4</v>
      </c>
      <c r="C26" s="283">
        <f>$AA$15</f>
        <v>6368</v>
      </c>
      <c r="D26" s="292">
        <f t="shared" si="21"/>
        <v>3.0059004012272836E-2</v>
      </c>
    </row>
    <row r="27" spans="1:83" ht="36.75" customHeight="1">
      <c r="A27" s="284" t="s">
        <v>147</v>
      </c>
      <c r="B27" s="285">
        <v>4</v>
      </c>
      <c r="C27" s="286">
        <f>$AE$15</f>
        <v>6569</v>
      </c>
      <c r="D27" s="292">
        <f t="shared" si="21"/>
        <v>3.1007788529620012E-2</v>
      </c>
    </row>
    <row r="28" spans="1:83" ht="36.75" customHeight="1">
      <c r="A28" s="284" t="s">
        <v>22</v>
      </c>
      <c r="B28" s="285">
        <v>4</v>
      </c>
      <c r="C28" s="286">
        <f>$BL$15</f>
        <v>6600</v>
      </c>
      <c r="D28" s="292">
        <f>C28/$CB$15</f>
        <v>3.1154118480056645E-2</v>
      </c>
    </row>
    <row r="29" spans="1:83" ht="36.75" customHeight="1">
      <c r="A29" s="284" t="s">
        <v>106</v>
      </c>
      <c r="B29" s="259"/>
      <c r="C29" s="288">
        <f>SUM(C23:C28)</f>
        <v>44968</v>
      </c>
      <c r="D29" s="292">
        <f t="shared" si="21"/>
        <v>0.21226339391078594</v>
      </c>
    </row>
    <row r="30" spans="1:83" ht="36.75" customHeight="1">
      <c r="A30" s="284" t="s">
        <v>108</v>
      </c>
      <c r="B30" s="285"/>
      <c r="C30" s="286">
        <f>$CB$15-C29</f>
        <v>166882</v>
      </c>
      <c r="D30" s="292">
        <f>C30/$CB$15</f>
        <v>0.78773660608921403</v>
      </c>
    </row>
    <row r="31" spans="1:83" ht="36.75" customHeight="1"/>
    <row r="32" spans="1:83" ht="36.75" customHeight="1"/>
    <row r="33" spans="1:4" ht="36.75" customHeight="1">
      <c r="A33" s="289" t="s">
        <v>144</v>
      </c>
      <c r="B33" s="287" t="s">
        <v>104</v>
      </c>
      <c r="C33" s="287" t="s">
        <v>105</v>
      </c>
      <c r="D33" s="287" t="s">
        <v>56</v>
      </c>
    </row>
    <row r="34" spans="1:4" ht="36.75" customHeight="1">
      <c r="A34" s="284" t="s">
        <v>24</v>
      </c>
      <c r="B34" s="290">
        <v>3</v>
      </c>
      <c r="C34" s="291">
        <f>$BT$15</f>
        <v>49000</v>
      </c>
      <c r="D34" s="292">
        <f t="shared" ref="D34:D40" si="22">C34/$CB$15</f>
        <v>0.23129572810951143</v>
      </c>
    </row>
    <row r="35" spans="1:4" ht="36.75" customHeight="1">
      <c r="A35" s="284" t="s">
        <v>11</v>
      </c>
      <c r="B35" s="290">
        <v>1</v>
      </c>
      <c r="C35" s="291">
        <f>$R$15</f>
        <v>43500</v>
      </c>
      <c r="D35" s="292">
        <f t="shared" si="22"/>
        <v>0.20533396270946425</v>
      </c>
    </row>
    <row r="36" spans="1:4" ht="36.75" customHeight="1">
      <c r="A36" s="284" t="s">
        <v>9</v>
      </c>
      <c r="B36" s="285">
        <v>5</v>
      </c>
      <c r="C36" s="286">
        <f>$J$15</f>
        <v>10120</v>
      </c>
      <c r="D36" s="292">
        <f t="shared" si="22"/>
        <v>4.7769648336086851E-2</v>
      </c>
    </row>
    <row r="37" spans="1:4" ht="36.75" customHeight="1">
      <c r="A37" s="284" t="s">
        <v>20</v>
      </c>
      <c r="B37" s="290">
        <v>3</v>
      </c>
      <c r="C37" s="293">
        <f>$BD$15</f>
        <v>10850</v>
      </c>
      <c r="D37" s="292">
        <f t="shared" si="22"/>
        <v>5.1215482652820395E-2</v>
      </c>
    </row>
    <row r="38" spans="1:4" ht="36.75" customHeight="1">
      <c r="A38" s="284" t="s">
        <v>140</v>
      </c>
      <c r="B38" s="290">
        <v>1</v>
      </c>
      <c r="C38" s="293">
        <f>$AQ$15</f>
        <v>9500</v>
      </c>
      <c r="D38" s="292">
        <f t="shared" si="22"/>
        <v>4.4843049327354258E-2</v>
      </c>
    </row>
    <row r="39" spans="1:4" ht="36.75" customHeight="1">
      <c r="A39" s="284" t="s">
        <v>106</v>
      </c>
      <c r="B39" s="294"/>
      <c r="C39" s="295">
        <f>SUM(C34:C37)</f>
        <v>113470</v>
      </c>
      <c r="D39" s="292">
        <f t="shared" si="22"/>
        <v>0.53561482180788289</v>
      </c>
    </row>
    <row r="40" spans="1:4" ht="36.75" customHeight="1">
      <c r="A40" s="284" t="s">
        <v>108</v>
      </c>
      <c r="B40" s="285"/>
      <c r="C40" s="286">
        <f>$CB$15-C39</f>
        <v>98380</v>
      </c>
      <c r="D40" s="292">
        <f t="shared" si="22"/>
        <v>0.46438517819211705</v>
      </c>
    </row>
    <row r="41" spans="1:4" ht="36.75" customHeight="1"/>
    <row r="42" spans="1:4" ht="36.75" customHeight="1">
      <c r="A42" s="289" t="s">
        <v>145</v>
      </c>
      <c r="B42" s="287" t="s">
        <v>104</v>
      </c>
      <c r="C42" s="287" t="s">
        <v>105</v>
      </c>
      <c r="D42" s="287" t="s">
        <v>56</v>
      </c>
    </row>
    <row r="43" spans="1:4" ht="36.75" customHeight="1">
      <c r="A43" s="284" t="s">
        <v>142</v>
      </c>
      <c r="B43" s="315">
        <v>1</v>
      </c>
      <c r="C43" s="291">
        <f>$BP$15</f>
        <v>2600</v>
      </c>
      <c r="D43" s="292">
        <f t="shared" ref="D43:D48" si="23">C43/$CB$15</f>
        <v>1.2272834552749587E-2</v>
      </c>
    </row>
    <row r="44" spans="1:4" ht="36.75" customHeight="1">
      <c r="A44" s="284" t="s">
        <v>149</v>
      </c>
      <c r="B44" s="290">
        <v>1</v>
      </c>
      <c r="C44" s="291">
        <f>$R$15</f>
        <v>43500</v>
      </c>
      <c r="D44" s="292">
        <f t="shared" si="23"/>
        <v>0.20533396270946425</v>
      </c>
    </row>
    <row r="45" spans="1:4" ht="36.75" customHeight="1">
      <c r="A45" s="284" t="s">
        <v>148</v>
      </c>
      <c r="B45" s="285">
        <v>0</v>
      </c>
      <c r="C45" s="286">
        <f>$AY$15</f>
        <v>0</v>
      </c>
      <c r="D45" s="292">
        <f t="shared" si="23"/>
        <v>0</v>
      </c>
    </row>
    <row r="46" spans="1:4" ht="36.75" customHeight="1">
      <c r="A46" s="284" t="s">
        <v>140</v>
      </c>
      <c r="B46" s="290">
        <v>1</v>
      </c>
      <c r="C46" s="293">
        <f>$AQ$15</f>
        <v>9500</v>
      </c>
      <c r="D46" s="292">
        <f t="shared" si="23"/>
        <v>4.4843049327354258E-2</v>
      </c>
    </row>
    <row r="47" spans="1:4" ht="36.75" customHeight="1">
      <c r="A47" s="284" t="s">
        <v>106</v>
      </c>
      <c r="B47" s="294"/>
      <c r="C47" s="295">
        <f>SUM(C43:C46)</f>
        <v>55600</v>
      </c>
      <c r="D47" s="292">
        <f t="shared" si="23"/>
        <v>0.2624498465895681</v>
      </c>
    </row>
    <row r="48" spans="1:4" ht="36.75" customHeight="1">
      <c r="A48" s="284" t="s">
        <v>108</v>
      </c>
      <c r="B48" s="285"/>
      <c r="C48" s="286">
        <f>$CB$15-C47</f>
        <v>156250</v>
      </c>
      <c r="D48" s="292">
        <f t="shared" si="23"/>
        <v>0.73755015341043195</v>
      </c>
    </row>
  </sheetData>
  <mergeCells count="36">
    <mergeCell ref="B18:U18"/>
    <mergeCell ref="B19:U19"/>
    <mergeCell ref="AE3:AH3"/>
    <mergeCell ref="AI3:AL3"/>
    <mergeCell ref="Z2:Z4"/>
    <mergeCell ref="AA2:AT2"/>
    <mergeCell ref="B2:Y2"/>
    <mergeCell ref="R3:U3"/>
    <mergeCell ref="BX2:CA2"/>
    <mergeCell ref="A2:A4"/>
    <mergeCell ref="B3:E3"/>
    <mergeCell ref="F3:I3"/>
    <mergeCell ref="J3:M3"/>
    <mergeCell ref="BT3:BW3"/>
    <mergeCell ref="BX3:CA3"/>
    <mergeCell ref="AA3:AD3"/>
    <mergeCell ref="BH3:BK3"/>
    <mergeCell ref="BT2:BW2"/>
    <mergeCell ref="BD3:BG3"/>
    <mergeCell ref="BC2:BC4"/>
    <mergeCell ref="B20:U20"/>
    <mergeCell ref="CD2:CD4"/>
    <mergeCell ref="CH3:CH4"/>
    <mergeCell ref="CE3:CE4"/>
    <mergeCell ref="CF3:CF4"/>
    <mergeCell ref="CG3:CG4"/>
    <mergeCell ref="BL3:BO3"/>
    <mergeCell ref="BD2:BS2"/>
    <mergeCell ref="BP3:BS3"/>
    <mergeCell ref="N3:Q3"/>
    <mergeCell ref="V3:Y3"/>
    <mergeCell ref="AU3:AX3"/>
    <mergeCell ref="AU2:BB2"/>
    <mergeCell ref="AM3:AP3"/>
    <mergeCell ref="AQ3:AT3"/>
    <mergeCell ref="AY3:BB3"/>
  </mergeCells>
  <phoneticPr fontId="2" type="noConversion"/>
  <dataValidations count="3">
    <dataValidation type="list" allowBlank="1" showInputMessage="1" showErrorMessage="1" sqref="BU15">
      <formula1>$CD$19</formula1>
    </dataValidation>
    <dataValidation type="list" allowBlank="1" showInputMessage="1" showErrorMessage="1" sqref="K15 BY15 AR15 G15 O15 S15 BQ15 AB15 W15 C15 AF15 AJ15 AN15 BE15 BI15">
      <formula1>$CD$18:$CD$20</formula1>
    </dataValidation>
    <dataValidation type="list" allowBlank="1" showInputMessage="1" showErrorMessage="1" sqref="C5:C14 G5:G14 K5:K14 O5:O14 S5:S14 W5:W14 AB5:AB14 AF5:AF14 AJ5:AJ14 AN5:AN14 AR5:AR14 AV5:AV14 AZ5:AZ14 BE5:BE14 BI5:BI14 BM5:BM14 BQ5:BQ14 BU5:BU14 BY5:BY14">
      <formula1>$CD$18:$CD$24</formula1>
    </dataValidation>
  </dataValidations>
  <printOptions gridLines="1"/>
  <pageMargins left="0" right="0" top="0.59055118110236227" bottom="0.59055118110236227" header="0.19685039370078741" footer="0.19685039370078741"/>
  <pageSetup paperSize="9" scale="85" orientation="landscape"/>
  <headerFooter alignWithMargins="0">
    <oddHeader>&amp;LGroupe des coopérations des Etats Membres de l'UE au Sénégal&amp;RDivision du travail</oddHeader>
    <oddFooter>&amp;Lsituation au 23 juillet 2009&amp;Csecteurs d'intervention 2010&amp;Rpage &amp;P / &amp;N</oddFooter>
  </headerFooter>
  <drawing r:id="rId1"/>
  <legacyDrawing r:id="rId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C1" workbookViewId="0">
      <selection activeCell="J39" sqref="J39"/>
    </sheetView>
  </sheetViews>
  <sheetFormatPr baseColWidth="10" defaultRowHeight="12" x14ac:dyDescent="0"/>
  <sheetData/>
  <phoneticPr fontId="2" type="noConversion"/>
  <pageMargins left="0.78740157499999996" right="0.78740157499999996" top="0.984251969" bottom="0.984251969" header="0.4921259845" footer="0.4921259845"/>
  <headerFooter alignWithMargins="0"/>
  <drawing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C1" workbookViewId="0">
      <selection activeCell="I41" sqref="I41"/>
    </sheetView>
  </sheetViews>
  <sheetFormatPr baseColWidth="10" defaultRowHeight="12" x14ac:dyDescent="0"/>
  <sheetData/>
  <phoneticPr fontId="2" type="noConversion"/>
  <pageMargins left="0.78740157499999996" right="0.78740157499999996" top="0.984251969" bottom="0.984251969" header="0.4921259845" footer="0.4921259845"/>
  <headerFooter alignWithMargins="0"/>
  <drawing r:id="rId1"/>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C1" workbookViewId="0">
      <selection activeCell="I45" sqref="I45"/>
    </sheetView>
  </sheetViews>
  <sheetFormatPr baseColWidth="10" defaultRowHeight="12" x14ac:dyDescent="0"/>
  <sheetData/>
  <phoneticPr fontId="2" type="noConversion"/>
  <pageMargins left="0.78740157499999996" right="0.78740157499999996" top="0.984251969" bottom="0.984251969" header="0.4921259845" footer="0.4921259845"/>
  <headerFooter alignWithMargins="0"/>
  <drawing r:id="rId1"/>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5"/>
  <sheetViews>
    <sheetView workbookViewId="0">
      <selection activeCell="H22" sqref="H22"/>
    </sheetView>
  </sheetViews>
  <sheetFormatPr baseColWidth="10" defaultRowHeight="12" x14ac:dyDescent="0"/>
  <cols>
    <col min="1" max="1" width="29.1640625" customWidth="1"/>
  </cols>
  <sheetData>
    <row r="3" spans="2:4">
      <c r="B3" s="281"/>
      <c r="C3" s="281"/>
      <c r="D3" s="281"/>
    </row>
    <row r="5" spans="2:4">
      <c r="B5" s="282"/>
      <c r="C5" s="282"/>
      <c r="D5" s="282"/>
    </row>
  </sheetData>
  <phoneticPr fontId="2" type="noConversion"/>
  <pageMargins left="0.78740157499999996" right="0.78740157499999996" top="0.984251969" bottom="0.984251969" header="0.4921259845" footer="0.4921259845"/>
  <headerFooter alignWithMargins="0"/>
  <drawing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5"/>
  <sheetViews>
    <sheetView workbookViewId="0"/>
  </sheetViews>
  <sheetFormatPr baseColWidth="10" defaultRowHeight="12" x14ac:dyDescent="0"/>
  <cols>
    <col min="1" max="1" width="29.1640625" customWidth="1"/>
  </cols>
  <sheetData>
    <row r="3" spans="2:4">
      <c r="B3" s="281"/>
      <c r="C3" s="281"/>
      <c r="D3" s="281"/>
    </row>
    <row r="5" spans="2:4">
      <c r="B5" s="282"/>
      <c r="C5" s="282"/>
      <c r="D5" s="282"/>
    </row>
  </sheetData>
  <phoneticPr fontId="2" type="noConversion"/>
  <pageMargins left="0.78740157499999996" right="0.78740157499999996" top="0.984251969" bottom="0.984251969" header="0.4921259845" footer="0.4921259845"/>
  <pageSetup paperSize="9" orientation="portrait"/>
  <headerFooter alignWithMargins="0"/>
  <drawing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5"/>
  <sheetViews>
    <sheetView topLeftCell="C76" workbookViewId="0">
      <selection activeCell="C107" sqref="C107"/>
    </sheetView>
  </sheetViews>
  <sheetFormatPr baseColWidth="10" defaultRowHeight="12" x14ac:dyDescent="0"/>
  <cols>
    <col min="1" max="1" width="29.1640625" customWidth="1"/>
  </cols>
  <sheetData>
    <row r="2" spans="1:4">
      <c r="B2">
        <v>2009</v>
      </c>
      <c r="C2">
        <v>2010</v>
      </c>
      <c r="D2">
        <v>2011</v>
      </c>
    </row>
    <row r="3" spans="1:4">
      <c r="A3" t="s">
        <v>95</v>
      </c>
      <c r="B3" s="281">
        <f>' SI 2009'!CE15</f>
        <v>6.1111111111111107</v>
      </c>
      <c r="C3" s="281">
        <f>' SI 2010'!CE15</f>
        <v>6.125</v>
      </c>
      <c r="D3" s="281">
        <f>' SI 2011'!CE15</f>
        <v>5</v>
      </c>
    </row>
    <row r="4" spans="1:4">
      <c r="B4">
        <v>2009</v>
      </c>
      <c r="C4">
        <v>2010</v>
      </c>
      <c r="D4">
        <v>2011</v>
      </c>
    </row>
    <row r="5" spans="1:4">
      <c r="A5" t="s">
        <v>96</v>
      </c>
      <c r="B5" s="282">
        <f>' SI 2009'!CF15</f>
        <v>0.80854359843556212</v>
      </c>
      <c r="C5" s="282">
        <f>' SI 2010'!CF15</f>
        <v>0.84064600115882704</v>
      </c>
      <c r="D5" s="282">
        <f>' SI 2011'!CF15</f>
        <v>0.83643595569861873</v>
      </c>
    </row>
  </sheetData>
  <phoneticPr fontId="2" type="noConversion"/>
  <pageMargins left="0.78740157499999996" right="0.78740157499999996" top="0.984251969" bottom="0.984251969" header="0.4921259845" footer="0.4921259845"/>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I24"/>
  <sheetViews>
    <sheetView showZeros="0" tabSelected="1" topLeftCell="BM2" zoomScale="80" zoomScaleNormal="75" zoomScaleSheetLayoutView="85" zoomScalePageLayoutView="75" workbookViewId="0">
      <pane ySplit="3" topLeftCell="A5" activePane="bottomLeft" state="frozenSplit"/>
      <selection activeCell="A2" sqref="A2"/>
      <selection pane="bottomLeft" activeCell="BM12" sqref="A12:IV12"/>
    </sheetView>
  </sheetViews>
  <sheetFormatPr baseColWidth="10" defaultRowHeight="12" x14ac:dyDescent="0"/>
  <cols>
    <col min="1" max="1" width="25.5" style="3" customWidth="1"/>
    <col min="2" max="2" width="8" style="3" customWidth="1"/>
    <col min="3" max="3" width="6.83203125" style="3" customWidth="1"/>
    <col min="4" max="4" width="5.33203125" style="3" customWidth="1"/>
    <col min="5" max="5" width="4.33203125" style="3" bestFit="1" customWidth="1"/>
    <col min="6" max="6" width="7.6640625" style="3" customWidth="1"/>
    <col min="7" max="7" width="5.5" style="3" customWidth="1"/>
    <col min="8" max="8" width="4.6640625" style="3" customWidth="1"/>
    <col min="9" max="9" width="4.33203125" style="3" bestFit="1" customWidth="1"/>
    <col min="10" max="10" width="8.1640625" style="3" customWidth="1"/>
    <col min="11" max="11" width="5.83203125" style="3" customWidth="1"/>
    <col min="12" max="12" width="5" style="3" customWidth="1"/>
    <col min="13" max="13" width="4.33203125" style="3" bestFit="1" customWidth="1"/>
    <col min="14" max="14" width="8.33203125" style="3" customWidth="1"/>
    <col min="15" max="15" width="5.6640625" style="3" customWidth="1"/>
    <col min="16" max="16" width="4.6640625" style="3" customWidth="1"/>
    <col min="17" max="17" width="4.33203125" style="3" bestFit="1" customWidth="1"/>
    <col min="18" max="18" width="8.83203125" style="3" customWidth="1"/>
    <col min="19" max="19" width="6" style="3" customWidth="1"/>
    <col min="20" max="20" width="5.1640625" style="3" customWidth="1"/>
    <col min="21" max="21" width="4.33203125" style="3" bestFit="1" customWidth="1"/>
    <col min="22" max="22" width="8.83203125" style="3" customWidth="1"/>
    <col min="23" max="23" width="6.6640625" style="3" customWidth="1"/>
    <col min="24" max="24" width="5.1640625" style="3" customWidth="1"/>
    <col min="25" max="25" width="4.33203125" style="3" bestFit="1" customWidth="1"/>
    <col min="26" max="26" width="16.6640625" style="3" customWidth="1"/>
    <col min="27" max="27" width="6.5" style="3" customWidth="1"/>
    <col min="28" max="28" width="6" style="3" customWidth="1"/>
    <col min="29" max="29" width="5.1640625" style="3" customWidth="1"/>
    <col min="30" max="30" width="4.33203125" style="3" bestFit="1" customWidth="1"/>
    <col min="31" max="31" width="6.5" style="3" customWidth="1"/>
    <col min="32" max="32" width="5.83203125" style="3" customWidth="1"/>
    <col min="33" max="33" width="4.83203125" style="3" customWidth="1"/>
    <col min="34" max="34" width="4.5" style="3" customWidth="1"/>
    <col min="35" max="35" width="6.5" style="3" customWidth="1"/>
    <col min="36" max="36" width="5.6640625" style="3" customWidth="1"/>
    <col min="37" max="37" width="4.6640625" style="3" customWidth="1"/>
    <col min="38" max="38" width="4.33203125" style="3" customWidth="1"/>
    <col min="39" max="39" width="6.5" style="3" customWidth="1"/>
    <col min="40" max="40" width="6" style="3" customWidth="1"/>
    <col min="41" max="41" width="5.5" style="3" customWidth="1"/>
    <col min="42" max="42" width="4.33203125" style="3" bestFit="1" customWidth="1"/>
    <col min="43" max="43" width="6.5" style="3" customWidth="1"/>
    <col min="44" max="44" width="5.83203125" style="3" customWidth="1"/>
    <col min="45" max="45" width="4.83203125" style="3" customWidth="1"/>
    <col min="46" max="46" width="4.33203125" style="3" bestFit="1" customWidth="1"/>
    <col min="47" max="47" width="6.5" style="3" customWidth="1"/>
    <col min="48" max="48" width="5.6640625" style="3" customWidth="1"/>
    <col min="49" max="49" width="5.1640625" style="3" customWidth="1"/>
    <col min="50" max="50" width="4.33203125" style="3" bestFit="1" customWidth="1"/>
    <col min="51" max="51" width="6.5" style="3" customWidth="1"/>
    <col min="52" max="52" width="7" style="3" customWidth="1"/>
    <col min="53" max="53" width="4.83203125" style="3" customWidth="1"/>
    <col min="54" max="54" width="4.33203125" style="3" bestFit="1" customWidth="1"/>
    <col min="55" max="55" width="17.5" style="3" customWidth="1"/>
    <col min="56" max="56" width="7.83203125" style="3" customWidth="1"/>
    <col min="57" max="57" width="6.33203125" style="3" customWidth="1"/>
    <col min="58" max="58" width="5.1640625" style="3" customWidth="1"/>
    <col min="59" max="59" width="4.33203125" style="3" bestFit="1" customWidth="1"/>
    <col min="60" max="60" width="5.83203125" style="3" customWidth="1"/>
    <col min="61" max="61" width="6" style="3" customWidth="1"/>
    <col min="62" max="62" width="7" style="3" bestFit="1" customWidth="1"/>
    <col min="63" max="63" width="4.33203125" style="3" bestFit="1" customWidth="1"/>
    <col min="64" max="65" width="6.1640625" style="3" customWidth="1"/>
    <col min="66" max="66" width="5.1640625" style="3" customWidth="1"/>
    <col min="67" max="67" width="4.33203125" style="3" bestFit="1" customWidth="1"/>
    <col min="68" max="68" width="6.5" style="3" customWidth="1"/>
    <col min="69" max="69" width="5.6640625" style="3" customWidth="1"/>
    <col min="70" max="71" width="4.33203125" style="3" customWidth="1"/>
    <col min="72" max="72" width="7.5" style="3" customWidth="1"/>
    <col min="73" max="73" width="5.1640625" style="3" customWidth="1"/>
    <col min="74" max="74" width="5.6640625" style="3" customWidth="1"/>
    <col min="75" max="75" width="3.6640625" style="3" customWidth="1"/>
    <col min="76" max="77" width="5.83203125" style="3" customWidth="1"/>
    <col min="78" max="78" width="5.1640625" style="3" customWidth="1"/>
    <col min="79" max="79" width="3.6640625" style="3" customWidth="1"/>
    <col min="80" max="80" width="10.1640625" style="3" customWidth="1"/>
    <col min="81" max="81" width="8.33203125" style="3" customWidth="1"/>
    <col min="82" max="82" width="15.83203125" style="3" customWidth="1"/>
    <col min="83" max="83" width="7.33203125" style="3" customWidth="1"/>
    <col min="84" max="84" width="9.1640625" style="3" customWidth="1"/>
    <col min="85" max="85" width="19.83203125" style="3" customWidth="1"/>
    <col min="86" max="86" width="10.83203125" style="3" customWidth="1"/>
    <col min="87" max="16384" width="10.83203125" style="3"/>
  </cols>
  <sheetData>
    <row r="1" spans="1:87" ht="29.25" customHeight="1" thickBot="1">
      <c r="A1" s="1" t="s">
        <v>55</v>
      </c>
      <c r="B1" s="2"/>
      <c r="C1" s="2"/>
      <c r="D1" s="2"/>
      <c r="E1" s="2"/>
      <c r="F1" s="2"/>
      <c r="G1" s="2"/>
      <c r="H1" s="2"/>
      <c r="I1" s="2"/>
      <c r="J1" s="2"/>
      <c r="K1" s="2"/>
      <c r="L1" s="2"/>
      <c r="M1" s="2"/>
      <c r="N1" s="2"/>
      <c r="O1" s="2"/>
      <c r="P1" s="2"/>
      <c r="Q1" s="35"/>
      <c r="R1" s="35"/>
      <c r="S1" s="35"/>
      <c r="T1" s="35"/>
      <c r="U1" s="35"/>
      <c r="V1" s="35"/>
      <c r="W1" s="35"/>
      <c r="X1" s="35"/>
      <c r="Y1" s="35"/>
      <c r="Z1" s="1" t="s">
        <v>55</v>
      </c>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1" t="s">
        <v>55</v>
      </c>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40"/>
      <c r="CD1" s="1" t="s">
        <v>55</v>
      </c>
      <c r="CE1" s="40"/>
      <c r="CF1" s="40"/>
      <c r="CG1" s="40"/>
      <c r="CH1" s="40"/>
      <c r="CI1" s="40"/>
    </row>
    <row r="2" spans="1:87" ht="22.5" customHeight="1" thickBot="1">
      <c r="A2" s="367" t="s">
        <v>1</v>
      </c>
      <c r="B2" s="377" t="s">
        <v>2</v>
      </c>
      <c r="C2" s="378"/>
      <c r="D2" s="378"/>
      <c r="E2" s="378"/>
      <c r="F2" s="378"/>
      <c r="G2" s="378"/>
      <c r="H2" s="378"/>
      <c r="I2" s="378"/>
      <c r="J2" s="378"/>
      <c r="K2" s="378"/>
      <c r="L2" s="378"/>
      <c r="M2" s="378"/>
      <c r="N2" s="378"/>
      <c r="O2" s="378"/>
      <c r="P2" s="378"/>
      <c r="Q2" s="378"/>
      <c r="R2" s="378"/>
      <c r="S2" s="378"/>
      <c r="T2" s="378"/>
      <c r="U2" s="378"/>
      <c r="V2" s="378"/>
      <c r="W2" s="378"/>
      <c r="X2" s="378"/>
      <c r="Y2" s="379"/>
      <c r="Z2" s="367" t="s">
        <v>1</v>
      </c>
      <c r="AA2" s="377" t="s">
        <v>3</v>
      </c>
      <c r="AB2" s="378"/>
      <c r="AC2" s="378"/>
      <c r="AD2" s="378"/>
      <c r="AE2" s="378"/>
      <c r="AF2" s="378"/>
      <c r="AG2" s="378"/>
      <c r="AH2" s="378"/>
      <c r="AI2" s="378"/>
      <c r="AJ2" s="378"/>
      <c r="AK2" s="378"/>
      <c r="AL2" s="378"/>
      <c r="AM2" s="378"/>
      <c r="AN2" s="378"/>
      <c r="AO2" s="378"/>
      <c r="AP2" s="378"/>
      <c r="AQ2" s="378"/>
      <c r="AR2" s="378"/>
      <c r="AS2" s="378"/>
      <c r="AT2" s="379"/>
      <c r="AU2" s="377" t="s">
        <v>4</v>
      </c>
      <c r="AV2" s="378"/>
      <c r="AW2" s="378"/>
      <c r="AX2" s="378"/>
      <c r="AY2" s="378"/>
      <c r="AZ2" s="378"/>
      <c r="BA2" s="378"/>
      <c r="BB2" s="379"/>
      <c r="BC2" s="367" t="s">
        <v>1</v>
      </c>
      <c r="BD2" s="377" t="s">
        <v>5</v>
      </c>
      <c r="BE2" s="378"/>
      <c r="BF2" s="378"/>
      <c r="BG2" s="378"/>
      <c r="BH2" s="378"/>
      <c r="BI2" s="378"/>
      <c r="BJ2" s="378"/>
      <c r="BK2" s="378"/>
      <c r="BL2" s="378"/>
      <c r="BM2" s="378"/>
      <c r="BN2" s="378"/>
      <c r="BO2" s="378"/>
      <c r="BP2" s="378"/>
      <c r="BQ2" s="378"/>
      <c r="BR2" s="378"/>
      <c r="BS2" s="379"/>
      <c r="BT2" s="383"/>
      <c r="BU2" s="384"/>
      <c r="BV2" s="384"/>
      <c r="BW2" s="385"/>
      <c r="BX2" s="383"/>
      <c r="BY2" s="384"/>
      <c r="BZ2" s="384"/>
      <c r="CA2" s="385"/>
      <c r="CB2" s="5"/>
      <c r="CD2" s="394" t="s">
        <v>1</v>
      </c>
      <c r="CE2" s="249"/>
      <c r="CF2" s="249"/>
      <c r="CG2" s="249"/>
      <c r="CH2" s="249"/>
      <c r="CI2" s="249"/>
    </row>
    <row r="3" spans="1:87" ht="146.25" customHeight="1" thickBot="1">
      <c r="A3" s="368"/>
      <c r="B3" s="400" t="s">
        <v>7</v>
      </c>
      <c r="C3" s="401"/>
      <c r="D3" s="401"/>
      <c r="E3" s="402"/>
      <c r="F3" s="371" t="s">
        <v>8</v>
      </c>
      <c r="G3" s="372"/>
      <c r="H3" s="372"/>
      <c r="I3" s="373"/>
      <c r="J3" s="403" t="s">
        <v>9</v>
      </c>
      <c r="K3" s="401"/>
      <c r="L3" s="401"/>
      <c r="M3" s="402"/>
      <c r="N3" s="371" t="s">
        <v>10</v>
      </c>
      <c r="O3" s="372"/>
      <c r="P3" s="372"/>
      <c r="Q3" s="373"/>
      <c r="R3" s="403" t="s">
        <v>11</v>
      </c>
      <c r="S3" s="401"/>
      <c r="T3" s="401"/>
      <c r="U3" s="402"/>
      <c r="V3" s="371" t="s">
        <v>12</v>
      </c>
      <c r="W3" s="372"/>
      <c r="X3" s="372"/>
      <c r="Y3" s="373"/>
      <c r="Z3" s="368"/>
      <c r="AA3" s="364" t="s">
        <v>13</v>
      </c>
      <c r="AB3" s="365"/>
      <c r="AC3" s="365"/>
      <c r="AD3" s="366"/>
      <c r="AE3" s="371" t="s">
        <v>14</v>
      </c>
      <c r="AF3" s="372"/>
      <c r="AG3" s="372"/>
      <c r="AH3" s="373"/>
      <c r="AI3" s="364" t="s">
        <v>15</v>
      </c>
      <c r="AJ3" s="365"/>
      <c r="AK3" s="365"/>
      <c r="AL3" s="366"/>
      <c r="AM3" s="371" t="s">
        <v>16</v>
      </c>
      <c r="AN3" s="372"/>
      <c r="AO3" s="372"/>
      <c r="AP3" s="373"/>
      <c r="AQ3" s="364" t="s">
        <v>17</v>
      </c>
      <c r="AR3" s="365"/>
      <c r="AS3" s="365"/>
      <c r="AT3" s="366"/>
      <c r="AU3" s="371" t="s">
        <v>18</v>
      </c>
      <c r="AV3" s="372"/>
      <c r="AW3" s="372"/>
      <c r="AX3" s="373"/>
      <c r="AY3" s="364" t="s">
        <v>19</v>
      </c>
      <c r="AZ3" s="365"/>
      <c r="BA3" s="365"/>
      <c r="BB3" s="366"/>
      <c r="BC3" s="368"/>
      <c r="BD3" s="374" t="s">
        <v>20</v>
      </c>
      <c r="BE3" s="375"/>
      <c r="BF3" s="375"/>
      <c r="BG3" s="376"/>
      <c r="BH3" s="371" t="s">
        <v>21</v>
      </c>
      <c r="BI3" s="372"/>
      <c r="BJ3" s="387"/>
      <c r="BK3" s="388"/>
      <c r="BL3" s="374" t="s">
        <v>22</v>
      </c>
      <c r="BM3" s="375"/>
      <c r="BN3" s="398"/>
      <c r="BO3" s="399"/>
      <c r="BP3" s="371" t="s">
        <v>23</v>
      </c>
      <c r="BQ3" s="372"/>
      <c r="BR3" s="387"/>
      <c r="BS3" s="388"/>
      <c r="BT3" s="374" t="s">
        <v>24</v>
      </c>
      <c r="BU3" s="375"/>
      <c r="BV3" s="375"/>
      <c r="BW3" s="376"/>
      <c r="BX3" s="371" t="s">
        <v>25</v>
      </c>
      <c r="BY3" s="372"/>
      <c r="BZ3" s="372"/>
      <c r="CA3" s="372"/>
      <c r="CB3" s="5" t="s">
        <v>57</v>
      </c>
      <c r="CC3" s="82" t="s">
        <v>6</v>
      </c>
      <c r="CD3" s="395"/>
      <c r="CE3" s="390" t="s">
        <v>74</v>
      </c>
      <c r="CF3" s="390" t="s">
        <v>85</v>
      </c>
      <c r="CG3" s="390" t="s">
        <v>86</v>
      </c>
      <c r="CH3" s="390" t="s">
        <v>87</v>
      </c>
      <c r="CI3" s="250"/>
    </row>
    <row r="4" spans="1:87" ht="120" customHeight="1" thickBot="1">
      <c r="A4" s="368"/>
      <c r="B4" s="87" t="s">
        <v>26</v>
      </c>
      <c r="C4" s="88" t="s">
        <v>27</v>
      </c>
      <c r="D4" s="88" t="s">
        <v>28</v>
      </c>
      <c r="E4" s="89" t="s">
        <v>29</v>
      </c>
      <c r="F4" s="7" t="s">
        <v>26</v>
      </c>
      <c r="G4" s="8" t="s">
        <v>27</v>
      </c>
      <c r="H4" s="8" t="s">
        <v>30</v>
      </c>
      <c r="I4" s="9" t="s">
        <v>31</v>
      </c>
      <c r="J4" s="87" t="s">
        <v>26</v>
      </c>
      <c r="K4" s="88" t="s">
        <v>27</v>
      </c>
      <c r="L4" s="88" t="s">
        <v>30</v>
      </c>
      <c r="M4" s="89" t="s">
        <v>31</v>
      </c>
      <c r="N4" s="7" t="s">
        <v>26</v>
      </c>
      <c r="O4" s="8" t="s">
        <v>27</v>
      </c>
      <c r="P4" s="8" t="s">
        <v>30</v>
      </c>
      <c r="Q4" s="9" t="s">
        <v>31</v>
      </c>
      <c r="R4" s="87" t="s">
        <v>26</v>
      </c>
      <c r="S4" s="88" t="s">
        <v>27</v>
      </c>
      <c r="T4" s="88" t="s">
        <v>30</v>
      </c>
      <c r="U4" s="89" t="s">
        <v>31</v>
      </c>
      <c r="V4" s="7" t="s">
        <v>26</v>
      </c>
      <c r="W4" s="8" t="s">
        <v>27</v>
      </c>
      <c r="X4" s="8" t="s">
        <v>30</v>
      </c>
      <c r="Y4" s="9" t="s">
        <v>31</v>
      </c>
      <c r="Z4" s="368"/>
      <c r="AA4" s="127" t="s">
        <v>26</v>
      </c>
      <c r="AB4" s="128" t="s">
        <v>27</v>
      </c>
      <c r="AC4" s="128" t="s">
        <v>30</v>
      </c>
      <c r="AD4" s="129" t="s">
        <v>31</v>
      </c>
      <c r="AE4" s="7" t="s">
        <v>26</v>
      </c>
      <c r="AF4" s="8" t="s">
        <v>27</v>
      </c>
      <c r="AG4" s="8" t="s">
        <v>30</v>
      </c>
      <c r="AH4" s="9" t="s">
        <v>31</v>
      </c>
      <c r="AI4" s="127" t="s">
        <v>26</v>
      </c>
      <c r="AJ4" s="128" t="s">
        <v>27</v>
      </c>
      <c r="AK4" s="128" t="s">
        <v>32</v>
      </c>
      <c r="AL4" s="129" t="s">
        <v>31</v>
      </c>
      <c r="AM4" s="7" t="s">
        <v>26</v>
      </c>
      <c r="AN4" s="8" t="s">
        <v>27</v>
      </c>
      <c r="AO4" s="8" t="s">
        <v>30</v>
      </c>
      <c r="AP4" s="9" t="s">
        <v>31</v>
      </c>
      <c r="AQ4" s="127" t="s">
        <v>26</v>
      </c>
      <c r="AR4" s="128" t="s">
        <v>27</v>
      </c>
      <c r="AS4" s="128" t="s">
        <v>30</v>
      </c>
      <c r="AT4" s="129" t="s">
        <v>31</v>
      </c>
      <c r="AU4" s="7" t="s">
        <v>26</v>
      </c>
      <c r="AV4" s="8" t="s">
        <v>27</v>
      </c>
      <c r="AW4" s="8" t="s">
        <v>30</v>
      </c>
      <c r="AX4" s="9" t="s">
        <v>31</v>
      </c>
      <c r="AY4" s="127" t="s">
        <v>26</v>
      </c>
      <c r="AZ4" s="128" t="s">
        <v>27</v>
      </c>
      <c r="BA4" s="128" t="s">
        <v>32</v>
      </c>
      <c r="BB4" s="129" t="s">
        <v>31</v>
      </c>
      <c r="BC4" s="368"/>
      <c r="BD4" s="165" t="s">
        <v>26</v>
      </c>
      <c r="BE4" s="166" t="s">
        <v>27</v>
      </c>
      <c r="BF4" s="166" t="s">
        <v>30</v>
      </c>
      <c r="BG4" s="167" t="s">
        <v>31</v>
      </c>
      <c r="BH4" s="7" t="s">
        <v>26</v>
      </c>
      <c r="BI4" s="8" t="s">
        <v>27</v>
      </c>
      <c r="BJ4" s="8" t="s">
        <v>30</v>
      </c>
      <c r="BK4" s="9" t="s">
        <v>31</v>
      </c>
      <c r="BL4" s="165" t="s">
        <v>26</v>
      </c>
      <c r="BM4" s="166" t="s">
        <v>27</v>
      </c>
      <c r="BN4" s="166" t="s">
        <v>30</v>
      </c>
      <c r="BO4" s="167" t="s">
        <v>31</v>
      </c>
      <c r="BP4" s="7" t="s">
        <v>26</v>
      </c>
      <c r="BQ4" s="8" t="s">
        <v>27</v>
      </c>
      <c r="BR4" s="8" t="s">
        <v>30</v>
      </c>
      <c r="BS4" s="9" t="s">
        <v>31</v>
      </c>
      <c r="BT4" s="165" t="s">
        <v>26</v>
      </c>
      <c r="BU4" s="166" t="s">
        <v>27</v>
      </c>
      <c r="BV4" s="166" t="s">
        <v>30</v>
      </c>
      <c r="BW4" s="167" t="s">
        <v>31</v>
      </c>
      <c r="BX4" s="7" t="s">
        <v>26</v>
      </c>
      <c r="BY4" s="8" t="s">
        <v>27</v>
      </c>
      <c r="BZ4" s="8" t="s">
        <v>30</v>
      </c>
      <c r="CA4" s="9" t="s">
        <v>31</v>
      </c>
      <c r="CB4" s="6"/>
      <c r="CD4" s="396"/>
      <c r="CE4" s="397"/>
      <c r="CF4" s="397"/>
      <c r="CG4" s="397"/>
      <c r="CH4" s="397"/>
      <c r="CI4" s="251"/>
    </row>
    <row r="5" spans="1:87" ht="25.5" customHeight="1">
      <c r="A5" s="20" t="s">
        <v>83</v>
      </c>
      <c r="B5" s="90">
        <v>45</v>
      </c>
      <c r="C5" s="91" t="s">
        <v>58</v>
      </c>
      <c r="D5" s="92">
        <f t="shared" ref="D5:D15" si="0">IF($CB5=0,0,B5/$CB5)</f>
        <v>5.8981584638573953E-4</v>
      </c>
      <c r="E5" s="93">
        <v>2</v>
      </c>
      <c r="F5" s="80"/>
      <c r="G5" s="23"/>
      <c r="H5" s="46">
        <f t="shared" ref="H5:H15" si="1">IF($CB5=0,0,F5/$CB5)</f>
        <v>0</v>
      </c>
      <c r="I5" s="24"/>
      <c r="J5" s="109"/>
      <c r="K5" s="110"/>
      <c r="L5" s="92">
        <f t="shared" ref="L5:L15" si="2">IF($CB5=0,0,J5/$CB5)</f>
        <v>0</v>
      </c>
      <c r="M5" s="111"/>
      <c r="N5" s="37"/>
      <c r="O5" s="23"/>
      <c r="P5" s="46">
        <f t="shared" ref="P5:P15" si="3">IF($CB5=0,0,N5/$CB5)</f>
        <v>0</v>
      </c>
      <c r="Q5" s="24"/>
      <c r="R5" s="123">
        <v>29100</v>
      </c>
      <c r="S5" s="124" t="s">
        <v>58</v>
      </c>
      <c r="T5" s="125">
        <f t="shared" ref="T5:T15" si="4">IF($CB5=0,0,R5/$CB5)</f>
        <v>0.3814142473294449</v>
      </c>
      <c r="U5" s="126">
        <v>3</v>
      </c>
      <c r="V5" s="37"/>
      <c r="W5" s="23"/>
      <c r="X5" s="46">
        <f t="shared" ref="X5:X15" si="5">IF($CB5=0,0,V5/$CB5)</f>
        <v>0</v>
      </c>
      <c r="Y5" s="22">
        <v>1</v>
      </c>
      <c r="Z5" s="20" t="s">
        <v>83</v>
      </c>
      <c r="AA5" s="130">
        <v>0</v>
      </c>
      <c r="AB5" s="131" t="s">
        <v>69</v>
      </c>
      <c r="AC5" s="132">
        <f t="shared" ref="AC5:AC15" si="6">IF($CB5=0,0,AA5/$CB5)</f>
        <v>0</v>
      </c>
      <c r="AD5" s="133">
        <v>3</v>
      </c>
      <c r="AE5" s="21"/>
      <c r="AF5" s="23" t="s">
        <v>69</v>
      </c>
      <c r="AG5" s="46"/>
      <c r="AH5" s="53">
        <v>3</v>
      </c>
      <c r="AI5" s="130"/>
      <c r="AJ5" s="131"/>
      <c r="AK5" s="132">
        <f t="shared" ref="AK5:AK15" si="7">IF($CB5=0,0,AI5/$CB5)</f>
        <v>0</v>
      </c>
      <c r="AL5" s="153">
        <v>2</v>
      </c>
      <c r="AM5" s="85">
        <v>20000</v>
      </c>
      <c r="AN5" s="60" t="s">
        <v>58</v>
      </c>
      <c r="AO5" s="61">
        <f t="shared" ref="AO5:AO15" si="8">IF($CB5=0,0,AM5/$CB5)</f>
        <v>0.26214037617143982</v>
      </c>
      <c r="AP5" s="62">
        <v>3</v>
      </c>
      <c r="AQ5" s="130"/>
      <c r="AR5" s="131"/>
      <c r="AS5" s="132">
        <f t="shared" ref="AS5:AS15" si="9">IF($CB5=0,0,AQ5/$CB5)</f>
        <v>0</v>
      </c>
      <c r="AT5" s="153">
        <v>1</v>
      </c>
      <c r="AU5" s="21"/>
      <c r="AV5" s="23"/>
      <c r="AW5" s="46">
        <f t="shared" ref="AW5:AW15" si="10">IF($CB5=0,0,AU5/$CB5)</f>
        <v>0</v>
      </c>
      <c r="AX5" s="24">
        <v>1</v>
      </c>
      <c r="AY5" s="130"/>
      <c r="AZ5" s="131"/>
      <c r="BA5" s="132">
        <f t="shared" ref="BA5:BA15" si="11">IF($CB5=0,0,AY5/$CB5)</f>
        <v>0</v>
      </c>
      <c r="BB5" s="160">
        <v>1</v>
      </c>
      <c r="BC5" s="20" t="s">
        <v>83</v>
      </c>
      <c r="BD5" s="168"/>
      <c r="BE5" s="169"/>
      <c r="BF5" s="170">
        <f t="shared" ref="BF5:BF15" si="12">IF($CB5=0,0,BD5/$CB5)</f>
        <v>0</v>
      </c>
      <c r="BG5" s="171">
        <v>1</v>
      </c>
      <c r="BH5" s="80"/>
      <c r="BI5" s="83"/>
      <c r="BJ5" s="84">
        <f t="shared" ref="BJ5:BJ15" si="13">IF($CB5=0,0,BH5/$CB5)</f>
        <v>0</v>
      </c>
      <c r="BK5" s="53">
        <v>3</v>
      </c>
      <c r="BL5" s="168">
        <v>1500</v>
      </c>
      <c r="BM5" s="169" t="s">
        <v>58</v>
      </c>
      <c r="BN5" s="170">
        <f t="shared" ref="BN5:BN15" si="14">IF($CB5=0,0,BL5/$CB5)</f>
        <v>1.9660528212857985E-2</v>
      </c>
      <c r="BO5" s="192">
        <v>3</v>
      </c>
      <c r="BP5" s="37">
        <v>650</v>
      </c>
      <c r="BQ5" s="23" t="s">
        <v>63</v>
      </c>
      <c r="BR5" s="46">
        <f t="shared" ref="BR5:BR15" si="15">IF($CB5=0,0,BP5/$CB5)</f>
        <v>8.5195622255717935E-3</v>
      </c>
      <c r="BS5" s="24">
        <v>2</v>
      </c>
      <c r="BT5" s="195">
        <v>23000</v>
      </c>
      <c r="BU5" s="196" t="s">
        <v>69</v>
      </c>
      <c r="BV5" s="197">
        <f t="shared" ref="BV5:BV15" si="16">IF($CB5=0,0,BT5/$CB5)</f>
        <v>0.3014614325971558</v>
      </c>
      <c r="BW5" s="198">
        <v>3</v>
      </c>
      <c r="BX5" s="45">
        <v>2000</v>
      </c>
      <c r="BY5" s="23" t="s">
        <v>58</v>
      </c>
      <c r="BZ5" s="46">
        <f t="shared" ref="BZ5:BZ15" si="17">IF($CB5=0,0,BX5/$CB5)</f>
        <v>2.6214037617143981E-2</v>
      </c>
      <c r="CA5" s="24">
        <v>2</v>
      </c>
      <c r="CB5" s="271">
        <f t="shared" ref="CB5:CB14" si="18">B5+F5+J5+N5+R5+V5+AA5+AE5+AI5+AM5+AQ5+AY5+BD5+BH5+BL5+BP5+BT5+BX5+AU5</f>
        <v>76295</v>
      </c>
      <c r="CC5" s="273">
        <f t="shared" ref="CC5:CC15" si="19">CB5/CB$15</f>
        <v>0.46775755940849006</v>
      </c>
      <c r="CD5" s="278" t="s">
        <v>83</v>
      </c>
      <c r="CE5" s="259">
        <v>7</v>
      </c>
      <c r="CF5" s="260">
        <f>BV5+T5+AO5</f>
        <v>0.94501605609804051</v>
      </c>
      <c r="CG5" s="261" t="s">
        <v>84</v>
      </c>
      <c r="CH5" s="259">
        <v>7</v>
      </c>
      <c r="CI5" s="81"/>
    </row>
    <row r="6" spans="1:87" ht="25.5" customHeight="1">
      <c r="A6" s="13" t="s">
        <v>33</v>
      </c>
      <c r="B6" s="94"/>
      <c r="C6" s="95"/>
      <c r="D6" s="96">
        <f t="shared" si="0"/>
        <v>0</v>
      </c>
      <c r="E6" s="97"/>
      <c r="F6" s="75"/>
      <c r="G6" s="15"/>
      <c r="H6" s="16">
        <f t="shared" si="1"/>
        <v>0</v>
      </c>
      <c r="I6" s="47"/>
      <c r="J6" s="112"/>
      <c r="K6" s="95"/>
      <c r="L6" s="96">
        <f t="shared" si="2"/>
        <v>0</v>
      </c>
      <c r="M6" s="97"/>
      <c r="N6" s="36"/>
      <c r="O6" s="15"/>
      <c r="P6" s="16">
        <f t="shared" si="3"/>
        <v>0</v>
      </c>
      <c r="Q6" s="47"/>
      <c r="R6" s="112"/>
      <c r="S6" s="95"/>
      <c r="T6" s="96">
        <f t="shared" si="4"/>
        <v>0</v>
      </c>
      <c r="U6" s="97"/>
      <c r="V6" s="36"/>
      <c r="W6" s="15"/>
      <c r="X6" s="16">
        <f t="shared" si="5"/>
        <v>0</v>
      </c>
      <c r="Y6" s="17"/>
      <c r="Z6" s="13" t="s">
        <v>33</v>
      </c>
      <c r="AA6" s="134"/>
      <c r="AB6" s="135"/>
      <c r="AC6" s="136">
        <f t="shared" si="6"/>
        <v>0</v>
      </c>
      <c r="AD6" s="137"/>
      <c r="AE6" s="14"/>
      <c r="AF6" s="15"/>
      <c r="AG6" s="16">
        <f t="shared" ref="AG6:AG15" si="20">IF($CB6=0,0,AE6/$CB6)</f>
        <v>0</v>
      </c>
      <c r="AH6" s="47"/>
      <c r="AI6" s="134"/>
      <c r="AJ6" s="135"/>
      <c r="AK6" s="136">
        <f t="shared" si="7"/>
        <v>0</v>
      </c>
      <c r="AL6" s="137"/>
      <c r="AM6" s="14"/>
      <c r="AN6" s="15"/>
      <c r="AO6" s="16">
        <f t="shared" si="8"/>
        <v>0</v>
      </c>
      <c r="AP6" s="47"/>
      <c r="AQ6" s="134"/>
      <c r="AR6" s="135"/>
      <c r="AS6" s="136">
        <f t="shared" si="9"/>
        <v>0</v>
      </c>
      <c r="AT6" s="137"/>
      <c r="AU6" s="14"/>
      <c r="AV6" s="15"/>
      <c r="AW6" s="16">
        <f t="shared" si="10"/>
        <v>0</v>
      </c>
      <c r="AX6" s="47"/>
      <c r="AY6" s="134"/>
      <c r="AZ6" s="135"/>
      <c r="BA6" s="136">
        <f t="shared" si="11"/>
        <v>0</v>
      </c>
      <c r="BB6" s="161"/>
      <c r="BC6" s="13" t="s">
        <v>33</v>
      </c>
      <c r="BD6" s="172"/>
      <c r="BE6" s="173"/>
      <c r="BF6" s="174">
        <f t="shared" si="12"/>
        <v>0</v>
      </c>
      <c r="BG6" s="175"/>
      <c r="BH6" s="36"/>
      <c r="BI6" s="15"/>
      <c r="BJ6" s="16">
        <f t="shared" si="13"/>
        <v>0</v>
      </c>
      <c r="BK6" s="47"/>
      <c r="BL6" s="172"/>
      <c r="BM6" s="173"/>
      <c r="BN6" s="174">
        <f t="shared" si="14"/>
        <v>0</v>
      </c>
      <c r="BO6" s="175"/>
      <c r="BP6" s="36"/>
      <c r="BQ6" s="15"/>
      <c r="BR6" s="16">
        <f t="shared" si="15"/>
        <v>0</v>
      </c>
      <c r="BS6" s="47"/>
      <c r="BT6" s="172"/>
      <c r="BU6" s="173"/>
      <c r="BV6" s="174">
        <f t="shared" si="16"/>
        <v>0</v>
      </c>
      <c r="BW6" s="175"/>
      <c r="BX6" s="36"/>
      <c r="BY6" s="15"/>
      <c r="BZ6" s="16">
        <f t="shared" si="17"/>
        <v>0</v>
      </c>
      <c r="CA6" s="47"/>
      <c r="CB6" s="271">
        <f t="shared" si="18"/>
        <v>0</v>
      </c>
      <c r="CC6" s="273">
        <f t="shared" si="19"/>
        <v>0</v>
      </c>
      <c r="CD6" s="279" t="s">
        <v>33</v>
      </c>
      <c r="CE6" s="259"/>
      <c r="CF6" s="259"/>
      <c r="CG6" s="261" t="s">
        <v>80</v>
      </c>
      <c r="CH6" s="259" t="s">
        <v>80</v>
      </c>
    </row>
    <row r="7" spans="1:87" ht="25.5" customHeight="1">
      <c r="A7" s="13" t="s">
        <v>34</v>
      </c>
      <c r="B7" s="94"/>
      <c r="C7" s="95"/>
      <c r="D7" s="96">
        <f t="shared" si="0"/>
        <v>0</v>
      </c>
      <c r="E7" s="98"/>
      <c r="F7" s="75"/>
      <c r="G7" s="15"/>
      <c r="H7" s="16">
        <f t="shared" si="1"/>
        <v>0</v>
      </c>
      <c r="I7" s="48"/>
      <c r="J7" s="113"/>
      <c r="K7" s="99"/>
      <c r="L7" s="100">
        <f t="shared" si="2"/>
        <v>0</v>
      </c>
      <c r="M7" s="98"/>
      <c r="N7" s="36"/>
      <c r="O7" s="15"/>
      <c r="P7" s="16">
        <f t="shared" si="3"/>
        <v>0</v>
      </c>
      <c r="Q7" s="47"/>
      <c r="R7" s="112"/>
      <c r="S7" s="95"/>
      <c r="T7" s="96">
        <f t="shared" si="4"/>
        <v>0</v>
      </c>
      <c r="U7" s="97"/>
      <c r="V7" s="63"/>
      <c r="W7" s="64"/>
      <c r="X7" s="65">
        <f t="shared" si="5"/>
        <v>0</v>
      </c>
      <c r="Y7" s="66"/>
      <c r="Z7" s="13" t="s">
        <v>34</v>
      </c>
      <c r="AA7" s="134"/>
      <c r="AB7" s="135"/>
      <c r="AC7" s="136">
        <f t="shared" si="6"/>
        <v>0</v>
      </c>
      <c r="AD7" s="137"/>
      <c r="AE7" s="67"/>
      <c r="AF7" s="68"/>
      <c r="AG7" s="69">
        <f t="shared" si="20"/>
        <v>0</v>
      </c>
      <c r="AH7" s="70"/>
      <c r="AI7" s="154"/>
      <c r="AJ7" s="135"/>
      <c r="AK7" s="136">
        <f t="shared" si="7"/>
        <v>0</v>
      </c>
      <c r="AL7" s="137"/>
      <c r="AM7" s="14"/>
      <c r="AN7" s="15"/>
      <c r="AO7" s="16">
        <f t="shared" si="8"/>
        <v>0</v>
      </c>
      <c r="AP7" s="47"/>
      <c r="AQ7" s="154"/>
      <c r="AR7" s="135"/>
      <c r="AS7" s="136">
        <f t="shared" si="9"/>
        <v>0</v>
      </c>
      <c r="AT7" s="142"/>
      <c r="AU7" s="14"/>
      <c r="AV7" s="15"/>
      <c r="AW7" s="16">
        <f t="shared" si="10"/>
        <v>0</v>
      </c>
      <c r="AX7" s="47"/>
      <c r="AY7" s="134"/>
      <c r="AZ7" s="135"/>
      <c r="BA7" s="136">
        <f t="shared" si="11"/>
        <v>0</v>
      </c>
      <c r="BB7" s="161"/>
      <c r="BC7" s="13" t="s">
        <v>34</v>
      </c>
      <c r="BD7" s="176"/>
      <c r="BE7" s="177"/>
      <c r="BF7" s="178">
        <f t="shared" si="12"/>
        <v>0</v>
      </c>
      <c r="BG7" s="179"/>
      <c r="BH7" s="36"/>
      <c r="BI7" s="15"/>
      <c r="BJ7" s="16">
        <f t="shared" si="13"/>
        <v>0</v>
      </c>
      <c r="BK7" s="47"/>
      <c r="BL7" s="172"/>
      <c r="BM7" s="173"/>
      <c r="BN7" s="174">
        <f t="shared" si="14"/>
        <v>0</v>
      </c>
      <c r="BO7" s="175"/>
      <c r="BP7" s="36"/>
      <c r="BQ7" s="15"/>
      <c r="BR7" s="16">
        <f t="shared" si="15"/>
        <v>0</v>
      </c>
      <c r="BS7" s="47"/>
      <c r="BT7" s="172"/>
      <c r="BU7" s="173"/>
      <c r="BV7" s="174">
        <f t="shared" si="16"/>
        <v>0</v>
      </c>
      <c r="BW7" s="175"/>
      <c r="BX7" s="52"/>
      <c r="BY7" s="15"/>
      <c r="BZ7" s="16">
        <f t="shared" si="17"/>
        <v>0</v>
      </c>
      <c r="CA7" s="47"/>
      <c r="CB7" s="271">
        <f t="shared" si="18"/>
        <v>0</v>
      </c>
      <c r="CC7" s="273">
        <f t="shared" si="19"/>
        <v>0</v>
      </c>
      <c r="CD7" s="279" t="s">
        <v>34</v>
      </c>
      <c r="CE7" s="259"/>
      <c r="CF7" s="260">
        <f>L7+X7+BF7</f>
        <v>0</v>
      </c>
      <c r="CG7" s="261" t="s">
        <v>80</v>
      </c>
      <c r="CH7" s="259" t="s">
        <v>80</v>
      </c>
      <c r="CI7" s="81"/>
    </row>
    <row r="8" spans="1:87" ht="25.5" customHeight="1">
      <c r="A8" s="13" t="s">
        <v>35</v>
      </c>
      <c r="B8" s="94"/>
      <c r="C8" s="95"/>
      <c r="D8" s="96">
        <f t="shared" si="0"/>
        <v>0</v>
      </c>
      <c r="E8" s="97"/>
      <c r="F8" s="75"/>
      <c r="G8" s="15"/>
      <c r="H8" s="16">
        <f t="shared" si="1"/>
        <v>0</v>
      </c>
      <c r="I8" s="47"/>
      <c r="J8" s="114">
        <v>150</v>
      </c>
      <c r="K8" s="95" t="s">
        <v>58</v>
      </c>
      <c r="L8" s="96">
        <f t="shared" si="2"/>
        <v>4.4483985765124559E-3</v>
      </c>
      <c r="M8" s="97"/>
      <c r="N8" s="36"/>
      <c r="O8" s="15"/>
      <c r="P8" s="16">
        <f t="shared" si="3"/>
        <v>0</v>
      </c>
      <c r="Q8" s="47"/>
      <c r="R8" s="112"/>
      <c r="S8" s="95"/>
      <c r="T8" s="96">
        <f t="shared" si="4"/>
        <v>0</v>
      </c>
      <c r="U8" s="97"/>
      <c r="V8" s="75">
        <v>295</v>
      </c>
      <c r="W8" s="68" t="s">
        <v>58</v>
      </c>
      <c r="X8" s="69">
        <f t="shared" si="5"/>
        <v>8.7485172004744954E-3</v>
      </c>
      <c r="Y8" s="19"/>
      <c r="Z8" s="13" t="s">
        <v>35</v>
      </c>
      <c r="AA8" s="134"/>
      <c r="AB8" s="135"/>
      <c r="AC8" s="136">
        <f t="shared" si="6"/>
        <v>0</v>
      </c>
      <c r="AD8" s="137"/>
      <c r="AE8" s="14"/>
      <c r="AF8" s="15"/>
      <c r="AG8" s="16">
        <f t="shared" si="20"/>
        <v>0</v>
      </c>
      <c r="AH8" s="47"/>
      <c r="AI8" s="134"/>
      <c r="AJ8" s="135"/>
      <c r="AK8" s="136">
        <f t="shared" si="7"/>
        <v>0</v>
      </c>
      <c r="AL8" s="137"/>
      <c r="AM8" s="14"/>
      <c r="AN8" s="15"/>
      <c r="AO8" s="16">
        <f t="shared" si="8"/>
        <v>0</v>
      </c>
      <c r="AP8" s="47"/>
      <c r="AQ8" s="155">
        <v>5500</v>
      </c>
      <c r="AR8" s="159" t="s">
        <v>61</v>
      </c>
      <c r="AS8" s="157">
        <f t="shared" si="9"/>
        <v>0.1631079478054567</v>
      </c>
      <c r="AT8" s="137"/>
      <c r="AU8" s="14"/>
      <c r="AV8" s="15"/>
      <c r="AW8" s="16">
        <f t="shared" si="10"/>
        <v>0</v>
      </c>
      <c r="AX8" s="47"/>
      <c r="AY8" s="134"/>
      <c r="AZ8" s="135"/>
      <c r="BA8" s="136">
        <f t="shared" si="11"/>
        <v>0</v>
      </c>
      <c r="BB8" s="161"/>
      <c r="BC8" s="13" t="s">
        <v>35</v>
      </c>
      <c r="BD8" s="172"/>
      <c r="BE8" s="173"/>
      <c r="BF8" s="174">
        <f t="shared" si="12"/>
        <v>0</v>
      </c>
      <c r="BG8" s="175"/>
      <c r="BH8" s="86">
        <v>175</v>
      </c>
      <c r="BI8" s="15"/>
      <c r="BJ8" s="16">
        <f t="shared" si="13"/>
        <v>5.1897983392645312E-3</v>
      </c>
      <c r="BK8" s="47"/>
      <c r="BL8" s="176">
        <v>2100</v>
      </c>
      <c r="BM8" s="177"/>
      <c r="BN8" s="178">
        <f t="shared" si="14"/>
        <v>6.2277580071174378E-2</v>
      </c>
      <c r="BO8" s="183"/>
      <c r="BP8" s="36"/>
      <c r="BQ8" s="15"/>
      <c r="BR8" s="16">
        <f t="shared" si="15"/>
        <v>0</v>
      </c>
      <c r="BS8" s="47"/>
      <c r="BT8" s="180">
        <v>25500</v>
      </c>
      <c r="BU8" s="181" t="s">
        <v>69</v>
      </c>
      <c r="BV8" s="182">
        <f t="shared" si="16"/>
        <v>0.75622775800711739</v>
      </c>
      <c r="BW8" s="183"/>
      <c r="BX8" s="36"/>
      <c r="BY8" s="15"/>
      <c r="BZ8" s="16">
        <f t="shared" si="17"/>
        <v>0</v>
      </c>
      <c r="CA8" s="47"/>
      <c r="CB8" s="271">
        <f t="shared" si="18"/>
        <v>33720</v>
      </c>
      <c r="CC8" s="273">
        <f t="shared" si="19"/>
        <v>0.20673418839051427</v>
      </c>
      <c r="CD8" s="279" t="s">
        <v>35</v>
      </c>
      <c r="CE8" s="259">
        <v>6</v>
      </c>
      <c r="CF8" s="260">
        <f>BV8+BN8+AS8</f>
        <v>0.98161328588374841</v>
      </c>
      <c r="CG8" s="261" t="s">
        <v>75</v>
      </c>
      <c r="CH8" s="259" t="s">
        <v>80</v>
      </c>
      <c r="CI8" s="81"/>
    </row>
    <row r="9" spans="1:87" ht="25.5" customHeight="1">
      <c r="A9" s="13" t="s">
        <v>37</v>
      </c>
      <c r="B9" s="94"/>
      <c r="C9" s="95"/>
      <c r="D9" s="96">
        <f t="shared" si="0"/>
        <v>0</v>
      </c>
      <c r="E9" s="97"/>
      <c r="F9" s="75">
        <v>800</v>
      </c>
      <c r="G9" s="15" t="s">
        <v>58</v>
      </c>
      <c r="H9" s="16">
        <f t="shared" si="1"/>
        <v>2.6229508196721311E-2</v>
      </c>
      <c r="I9" s="47">
        <v>1</v>
      </c>
      <c r="J9" s="112">
        <v>1800</v>
      </c>
      <c r="K9" s="95" t="s">
        <v>64</v>
      </c>
      <c r="L9" s="96">
        <f t="shared" si="2"/>
        <v>5.9016393442622953E-2</v>
      </c>
      <c r="M9" s="98">
        <v>3</v>
      </c>
      <c r="N9" s="63">
        <v>8700</v>
      </c>
      <c r="O9" s="76" t="s">
        <v>64</v>
      </c>
      <c r="P9" s="65">
        <f t="shared" si="3"/>
        <v>0.28524590163934427</v>
      </c>
      <c r="Q9" s="78">
        <v>3</v>
      </c>
      <c r="R9" s="112"/>
      <c r="S9" s="95"/>
      <c r="T9" s="96">
        <f t="shared" si="4"/>
        <v>0</v>
      </c>
      <c r="U9" s="97"/>
      <c r="V9" s="71">
        <v>7500</v>
      </c>
      <c r="W9" s="72" t="s">
        <v>64</v>
      </c>
      <c r="X9" s="73">
        <f t="shared" si="5"/>
        <v>0.24590163934426229</v>
      </c>
      <c r="Y9" s="77">
        <v>2</v>
      </c>
      <c r="Z9" s="13" t="s">
        <v>37</v>
      </c>
      <c r="AA9" s="134">
        <v>1000</v>
      </c>
      <c r="AB9" s="135" t="s">
        <v>58</v>
      </c>
      <c r="AC9" s="136">
        <f t="shared" si="6"/>
        <v>3.2786885245901641E-2</v>
      </c>
      <c r="AD9" s="137">
        <v>2</v>
      </c>
      <c r="AE9" s="14">
        <v>2500</v>
      </c>
      <c r="AF9" s="15" t="s">
        <v>43</v>
      </c>
      <c r="AG9" s="16">
        <f t="shared" si="20"/>
        <v>8.1967213114754092E-2</v>
      </c>
      <c r="AH9" s="47"/>
      <c r="AI9" s="134"/>
      <c r="AJ9" s="135"/>
      <c r="AK9" s="136">
        <f t="shared" si="7"/>
        <v>0</v>
      </c>
      <c r="AL9" s="142"/>
      <c r="AM9" s="14">
        <v>1500</v>
      </c>
      <c r="AN9" s="15" t="s">
        <v>58</v>
      </c>
      <c r="AO9" s="16">
        <f t="shared" si="8"/>
        <v>4.9180327868852458E-2</v>
      </c>
      <c r="AP9" s="47">
        <v>1</v>
      </c>
      <c r="AQ9" s="134"/>
      <c r="AR9" s="135"/>
      <c r="AS9" s="136">
        <f t="shared" si="9"/>
        <v>0</v>
      </c>
      <c r="AT9" s="137"/>
      <c r="AU9" s="14"/>
      <c r="AV9" s="15"/>
      <c r="AW9" s="16">
        <f t="shared" si="10"/>
        <v>0</v>
      </c>
      <c r="AX9" s="47"/>
      <c r="AY9" s="154">
        <v>0</v>
      </c>
      <c r="AZ9" s="135"/>
      <c r="BA9" s="136">
        <f t="shared" si="11"/>
        <v>0</v>
      </c>
      <c r="BB9" s="161"/>
      <c r="BC9" s="13" t="s">
        <v>37</v>
      </c>
      <c r="BD9" s="180">
        <v>6000</v>
      </c>
      <c r="BE9" s="181" t="s">
        <v>64</v>
      </c>
      <c r="BF9" s="182">
        <f t="shared" si="12"/>
        <v>0.19672131147540983</v>
      </c>
      <c r="BG9" s="183">
        <v>3</v>
      </c>
      <c r="BH9" s="86">
        <v>700</v>
      </c>
      <c r="BI9" s="15" t="s">
        <v>58</v>
      </c>
      <c r="BJ9" s="16">
        <f t="shared" si="13"/>
        <v>2.2950819672131147E-2</v>
      </c>
      <c r="BK9" s="47">
        <v>2</v>
      </c>
      <c r="BL9" s="172"/>
      <c r="BM9" s="173"/>
      <c r="BN9" s="174">
        <f t="shared" si="14"/>
        <v>0</v>
      </c>
      <c r="BO9" s="175"/>
      <c r="BP9" s="36"/>
      <c r="BQ9" s="15"/>
      <c r="BR9" s="16">
        <f t="shared" si="15"/>
        <v>0</v>
      </c>
      <c r="BS9" s="47"/>
      <c r="BT9" s="172"/>
      <c r="BU9" s="173"/>
      <c r="BV9" s="174">
        <f t="shared" si="16"/>
        <v>0</v>
      </c>
      <c r="BW9" s="175"/>
      <c r="BX9" s="52"/>
      <c r="BY9" s="15"/>
      <c r="BZ9" s="16">
        <f t="shared" si="17"/>
        <v>0</v>
      </c>
      <c r="CA9" s="47"/>
      <c r="CB9" s="271">
        <f t="shared" si="18"/>
        <v>30500</v>
      </c>
      <c r="CC9" s="273">
        <f t="shared" si="19"/>
        <v>0.1869926674350737</v>
      </c>
      <c r="CD9" s="279" t="s">
        <v>37</v>
      </c>
      <c r="CE9" s="259">
        <v>9</v>
      </c>
      <c r="CF9" s="260">
        <f>BF9+P9+X9</f>
        <v>0.72786885245901645</v>
      </c>
      <c r="CG9" s="261" t="s">
        <v>94</v>
      </c>
      <c r="CH9" s="259">
        <v>3</v>
      </c>
      <c r="CI9" s="81"/>
    </row>
    <row r="10" spans="1:87" ht="22.5" customHeight="1">
      <c r="A10" s="13" t="s">
        <v>38</v>
      </c>
      <c r="B10" s="316">
        <v>797</v>
      </c>
      <c r="C10" s="39" t="s">
        <v>58</v>
      </c>
      <c r="D10" s="18">
        <f t="shared" si="0"/>
        <v>0.47104018912529549</v>
      </c>
      <c r="E10" s="48">
        <v>3</v>
      </c>
      <c r="F10" s="75"/>
      <c r="G10" s="15"/>
      <c r="H10" s="16">
        <f t="shared" si="1"/>
        <v>0</v>
      </c>
      <c r="I10" s="47"/>
      <c r="J10" s="317"/>
      <c r="K10" s="39"/>
      <c r="L10" s="318">
        <f t="shared" si="2"/>
        <v>0</v>
      </c>
      <c r="M10" s="48"/>
      <c r="N10" s="63"/>
      <c r="O10" s="76"/>
      <c r="P10" s="65">
        <f t="shared" si="3"/>
        <v>0</v>
      </c>
      <c r="Q10" s="78"/>
      <c r="R10" s="36"/>
      <c r="S10" s="15"/>
      <c r="T10" s="16">
        <f t="shared" si="4"/>
        <v>0</v>
      </c>
      <c r="U10" s="47"/>
      <c r="V10" s="36"/>
      <c r="W10" s="15"/>
      <c r="X10" s="16">
        <f t="shared" si="5"/>
        <v>0</v>
      </c>
      <c r="Y10" s="17"/>
      <c r="Z10" s="13" t="s">
        <v>38</v>
      </c>
      <c r="AA10" s="14"/>
      <c r="AB10" s="15"/>
      <c r="AC10" s="16">
        <f t="shared" si="6"/>
        <v>0</v>
      </c>
      <c r="AD10" s="47"/>
      <c r="AE10" s="14"/>
      <c r="AF10" s="15"/>
      <c r="AG10" s="16">
        <f t="shared" si="20"/>
        <v>0</v>
      </c>
      <c r="AH10" s="47"/>
      <c r="AI10" s="14"/>
      <c r="AJ10" s="15"/>
      <c r="AK10" s="16">
        <f t="shared" si="7"/>
        <v>0</v>
      </c>
      <c r="AL10" s="47"/>
      <c r="AM10" s="14"/>
      <c r="AN10" s="15"/>
      <c r="AO10" s="16">
        <f t="shared" si="8"/>
        <v>0</v>
      </c>
      <c r="AP10" s="47"/>
      <c r="AQ10" s="14"/>
      <c r="AR10" s="15"/>
      <c r="AS10" s="16">
        <f t="shared" si="9"/>
        <v>0</v>
      </c>
      <c r="AT10" s="47"/>
      <c r="AU10" s="67">
        <v>666</v>
      </c>
      <c r="AV10" s="68" t="s">
        <v>62</v>
      </c>
      <c r="AW10" s="69">
        <f t="shared" si="10"/>
        <v>0.39361702127659576</v>
      </c>
      <c r="AX10" s="48">
        <v>3</v>
      </c>
      <c r="AY10" s="319">
        <v>229</v>
      </c>
      <c r="AZ10" s="15" t="s">
        <v>62</v>
      </c>
      <c r="BA10" s="16">
        <f t="shared" si="11"/>
        <v>0.13534278959810875</v>
      </c>
      <c r="BB10" s="19">
        <v>3</v>
      </c>
      <c r="BC10" s="13" t="s">
        <v>38</v>
      </c>
      <c r="BD10" s="36"/>
      <c r="BE10" s="15"/>
      <c r="BF10" s="16">
        <f t="shared" si="12"/>
        <v>0</v>
      </c>
      <c r="BG10" s="47"/>
      <c r="BH10" s="36"/>
      <c r="BI10" s="15"/>
      <c r="BJ10" s="16">
        <f t="shared" si="13"/>
        <v>0</v>
      </c>
      <c r="BK10" s="47"/>
      <c r="BL10" s="36"/>
      <c r="BM10" s="15"/>
      <c r="BN10" s="16">
        <f t="shared" si="14"/>
        <v>0</v>
      </c>
      <c r="BO10" s="47"/>
      <c r="BP10" s="36"/>
      <c r="BQ10" s="15"/>
      <c r="BR10" s="16">
        <f t="shared" si="15"/>
        <v>0</v>
      </c>
      <c r="BS10" s="47"/>
      <c r="BT10" s="36"/>
      <c r="BU10" s="15"/>
      <c r="BV10" s="16">
        <f t="shared" si="16"/>
        <v>0</v>
      </c>
      <c r="BW10" s="47"/>
      <c r="BX10" s="36"/>
      <c r="BY10" s="15"/>
      <c r="BZ10" s="16">
        <f t="shared" si="17"/>
        <v>0</v>
      </c>
      <c r="CA10" s="47"/>
      <c r="CB10" s="271">
        <f t="shared" si="18"/>
        <v>1692</v>
      </c>
      <c r="CC10" s="273">
        <f t="shared" si="19"/>
        <v>1.0373494862299826E-2</v>
      </c>
      <c r="CD10" s="279" t="s">
        <v>38</v>
      </c>
      <c r="CE10" s="259">
        <v>1</v>
      </c>
      <c r="CF10" s="260">
        <f>L10+P10+D10</f>
        <v>0.47104018912529549</v>
      </c>
      <c r="CG10" s="261" t="s">
        <v>89</v>
      </c>
      <c r="CH10" s="259">
        <v>1</v>
      </c>
      <c r="CI10" s="81"/>
    </row>
    <row r="11" spans="1:87" ht="25.5" customHeight="1">
      <c r="A11" s="13" t="s">
        <v>39</v>
      </c>
      <c r="B11" s="94"/>
      <c r="C11" s="95"/>
      <c r="D11" s="96">
        <f t="shared" si="0"/>
        <v>0</v>
      </c>
      <c r="E11" s="97"/>
      <c r="F11" s="36"/>
      <c r="G11" s="15"/>
      <c r="H11" s="16">
        <f t="shared" si="1"/>
        <v>0</v>
      </c>
      <c r="I11" s="47"/>
      <c r="J11" s="112"/>
      <c r="K11" s="95"/>
      <c r="L11" s="96">
        <f t="shared" si="2"/>
        <v>0</v>
      </c>
      <c r="M11" s="97"/>
      <c r="N11" s="36"/>
      <c r="O11" s="15"/>
      <c r="P11" s="16">
        <f t="shared" si="3"/>
        <v>0</v>
      </c>
      <c r="Q11" s="47"/>
      <c r="R11" s="112"/>
      <c r="S11" s="95"/>
      <c r="T11" s="96">
        <f t="shared" si="4"/>
        <v>0</v>
      </c>
      <c r="U11" s="97"/>
      <c r="V11" s="36"/>
      <c r="W11" s="15"/>
      <c r="X11" s="16">
        <f t="shared" si="5"/>
        <v>0</v>
      </c>
      <c r="Y11" s="17"/>
      <c r="Z11" s="13" t="s">
        <v>39</v>
      </c>
      <c r="AA11" s="138">
        <v>1856</v>
      </c>
      <c r="AB11" s="139" t="s">
        <v>58</v>
      </c>
      <c r="AC11" s="140">
        <f t="shared" si="6"/>
        <v>0.1949784641243828</v>
      </c>
      <c r="AD11" s="141">
        <v>3</v>
      </c>
      <c r="AE11" s="25">
        <v>3569</v>
      </c>
      <c r="AF11" s="39" t="s">
        <v>58</v>
      </c>
      <c r="AG11" s="18">
        <f t="shared" si="20"/>
        <v>0.37493434184263053</v>
      </c>
      <c r="AH11" s="48">
        <v>3</v>
      </c>
      <c r="AI11" s="155">
        <v>3234</v>
      </c>
      <c r="AJ11" s="156" t="s">
        <v>58</v>
      </c>
      <c r="AK11" s="157">
        <f t="shared" si="7"/>
        <v>0.33974156949259376</v>
      </c>
      <c r="AL11" s="158">
        <v>3</v>
      </c>
      <c r="AM11" s="14"/>
      <c r="AN11" s="15"/>
      <c r="AO11" s="16">
        <f t="shared" si="8"/>
        <v>0</v>
      </c>
      <c r="AP11" s="47"/>
      <c r="AQ11" s="134"/>
      <c r="AR11" s="135"/>
      <c r="AS11" s="136">
        <f t="shared" si="9"/>
        <v>0</v>
      </c>
      <c r="AT11" s="137"/>
      <c r="AU11" s="14"/>
      <c r="AV11" s="15"/>
      <c r="AW11" s="16">
        <f t="shared" si="10"/>
        <v>0</v>
      </c>
      <c r="AX11" s="47"/>
      <c r="AY11" s="134"/>
      <c r="AZ11" s="135"/>
      <c r="BA11" s="136">
        <f t="shared" si="11"/>
        <v>0</v>
      </c>
      <c r="BB11" s="161"/>
      <c r="BC11" s="13" t="s">
        <v>39</v>
      </c>
      <c r="BD11" s="172">
        <v>860</v>
      </c>
      <c r="BE11" s="173" t="s">
        <v>58</v>
      </c>
      <c r="BF11" s="174">
        <f t="shared" si="12"/>
        <v>9.0345624540392896E-2</v>
      </c>
      <c r="BG11" s="183"/>
      <c r="BH11" s="36"/>
      <c r="BI11" s="15"/>
      <c r="BJ11" s="16">
        <f t="shared" si="13"/>
        <v>0</v>
      </c>
      <c r="BK11" s="47"/>
      <c r="BL11" s="172"/>
      <c r="BM11" s="173"/>
      <c r="BN11" s="174">
        <f t="shared" si="14"/>
        <v>0</v>
      </c>
      <c r="BO11" s="175"/>
      <c r="BP11" s="36"/>
      <c r="BQ11" s="15"/>
      <c r="BR11" s="16">
        <f t="shared" si="15"/>
        <v>0</v>
      </c>
      <c r="BS11" s="47"/>
      <c r="BT11" s="172"/>
      <c r="BU11" s="173"/>
      <c r="BV11" s="174">
        <f t="shared" si="16"/>
        <v>0</v>
      </c>
      <c r="BW11" s="175"/>
      <c r="BX11" s="36"/>
      <c r="BY11" s="15"/>
      <c r="BZ11" s="16">
        <f t="shared" si="17"/>
        <v>0</v>
      </c>
      <c r="CA11" s="47"/>
      <c r="CB11" s="271">
        <f t="shared" si="18"/>
        <v>9519</v>
      </c>
      <c r="CC11" s="273">
        <f>CB11/CB$15</f>
        <v>5.8360104961130047E-2</v>
      </c>
      <c r="CD11" s="279" t="s">
        <v>39</v>
      </c>
      <c r="CE11" s="259">
        <v>4</v>
      </c>
      <c r="CF11" s="260">
        <f>AC11+AG11+AK11</f>
        <v>0.90965437545960715</v>
      </c>
      <c r="CG11" s="261" t="s">
        <v>90</v>
      </c>
      <c r="CH11" s="259">
        <v>3</v>
      </c>
      <c r="CI11" s="81"/>
    </row>
    <row r="12" spans="1:87" ht="25.5" customHeight="1">
      <c r="A12" s="13" t="s">
        <v>42</v>
      </c>
      <c r="B12" s="320"/>
      <c r="C12" s="15"/>
      <c r="D12" s="16">
        <f t="shared" si="0"/>
        <v>0</v>
      </c>
      <c r="E12" s="48"/>
      <c r="F12" s="36"/>
      <c r="G12" s="15"/>
      <c r="H12" s="16">
        <f t="shared" si="1"/>
        <v>0</v>
      </c>
      <c r="I12" s="47"/>
      <c r="J12" s="36"/>
      <c r="K12" s="15"/>
      <c r="L12" s="16">
        <f t="shared" si="2"/>
        <v>0</v>
      </c>
      <c r="M12" s="47"/>
      <c r="N12" s="36"/>
      <c r="O12" s="15"/>
      <c r="P12" s="16">
        <f t="shared" si="3"/>
        <v>0</v>
      </c>
      <c r="Q12" s="47"/>
      <c r="R12" s="36"/>
      <c r="S12" s="15"/>
      <c r="T12" s="16">
        <f t="shared" si="4"/>
        <v>0</v>
      </c>
      <c r="U12" s="47"/>
      <c r="V12" s="36"/>
      <c r="W12" s="15"/>
      <c r="X12" s="16">
        <f t="shared" si="5"/>
        <v>0</v>
      </c>
      <c r="Y12" s="17"/>
      <c r="Z12" s="13" t="s">
        <v>42</v>
      </c>
      <c r="AA12" s="14"/>
      <c r="AB12" s="15"/>
      <c r="AC12" s="16">
        <f t="shared" si="6"/>
        <v>0</v>
      </c>
      <c r="AD12" s="48"/>
      <c r="AE12" s="14"/>
      <c r="AF12" s="15"/>
      <c r="AG12" s="16">
        <f t="shared" si="20"/>
        <v>0</v>
      </c>
      <c r="AH12" s="47"/>
      <c r="AI12" s="14"/>
      <c r="AJ12" s="15"/>
      <c r="AK12" s="16">
        <f t="shared" si="7"/>
        <v>0</v>
      </c>
      <c r="AL12" s="47"/>
      <c r="AM12" s="14"/>
      <c r="AN12" s="15"/>
      <c r="AO12" s="16">
        <f t="shared" si="8"/>
        <v>0</v>
      </c>
      <c r="AP12" s="47"/>
      <c r="AQ12" s="14"/>
      <c r="AR12" s="15"/>
      <c r="AS12" s="16">
        <f t="shared" si="9"/>
        <v>0</v>
      </c>
      <c r="AT12" s="47"/>
      <c r="AU12" s="14">
        <v>350</v>
      </c>
      <c r="AV12" s="15" t="s">
        <v>58</v>
      </c>
      <c r="AW12" s="16">
        <f t="shared" si="10"/>
        <v>7.5268817204301078E-2</v>
      </c>
      <c r="AX12" s="47">
        <v>2</v>
      </c>
      <c r="AY12" s="25"/>
      <c r="AZ12" s="322"/>
      <c r="BA12" s="318">
        <f t="shared" si="11"/>
        <v>0</v>
      </c>
      <c r="BB12" s="19"/>
      <c r="BC12" s="13" t="s">
        <v>42</v>
      </c>
      <c r="BD12" s="328"/>
      <c r="BE12" s="329"/>
      <c r="BF12" s="330">
        <f t="shared" si="12"/>
        <v>0</v>
      </c>
      <c r="BG12" s="331"/>
      <c r="BH12" s="36"/>
      <c r="BI12" s="15"/>
      <c r="BJ12" s="16">
        <f t="shared" si="13"/>
        <v>0</v>
      </c>
      <c r="BK12" s="47"/>
      <c r="BL12" s="63">
        <v>1300</v>
      </c>
      <c r="BM12" s="76" t="s">
        <v>58</v>
      </c>
      <c r="BN12" s="65">
        <f t="shared" si="14"/>
        <v>0.27956989247311825</v>
      </c>
      <c r="BO12" s="78">
        <v>2</v>
      </c>
      <c r="BP12" s="36"/>
      <c r="BQ12" s="15"/>
      <c r="BR12" s="16">
        <f t="shared" si="15"/>
        <v>0</v>
      </c>
      <c r="BS12" s="47"/>
      <c r="BT12" s="317">
        <v>3000</v>
      </c>
      <c r="BU12" s="322" t="s">
        <v>69</v>
      </c>
      <c r="BV12" s="318">
        <f t="shared" si="16"/>
        <v>0.64516129032258063</v>
      </c>
      <c r="BW12" s="48">
        <v>2</v>
      </c>
      <c r="BX12" s="36"/>
      <c r="BY12" s="15"/>
      <c r="BZ12" s="16">
        <f t="shared" si="17"/>
        <v>0</v>
      </c>
      <c r="CA12" s="47"/>
      <c r="CB12" s="271">
        <f t="shared" si="18"/>
        <v>4650</v>
      </c>
      <c r="CC12" s="273">
        <f t="shared" si="19"/>
        <v>2.8508718149937464E-2</v>
      </c>
      <c r="CD12" s="279" t="s">
        <v>42</v>
      </c>
      <c r="CE12" s="259">
        <v>4</v>
      </c>
      <c r="CF12" s="260">
        <f>BV12+BN12+BF12</f>
        <v>0.92473118279569888</v>
      </c>
      <c r="CG12" s="261" t="s">
        <v>91</v>
      </c>
      <c r="CH12" s="259">
        <v>0</v>
      </c>
      <c r="CI12" s="81"/>
    </row>
    <row r="13" spans="1:87" ht="25.5" customHeight="1" thickBot="1">
      <c r="A13" s="13" t="s">
        <v>40</v>
      </c>
      <c r="B13" s="320"/>
      <c r="C13" s="15"/>
      <c r="D13" s="16">
        <f t="shared" si="0"/>
        <v>0</v>
      </c>
      <c r="E13" s="47"/>
      <c r="F13" s="36"/>
      <c r="G13" s="15"/>
      <c r="H13" s="16">
        <f t="shared" si="1"/>
        <v>0</v>
      </c>
      <c r="I13" s="47"/>
      <c r="J13" s="36"/>
      <c r="K13" s="15"/>
      <c r="L13" s="16">
        <f t="shared" si="2"/>
        <v>0</v>
      </c>
      <c r="M13" s="47"/>
      <c r="N13" s="63">
        <v>1988</v>
      </c>
      <c r="O13" s="64" t="s">
        <v>58</v>
      </c>
      <c r="P13" s="65">
        <f t="shared" si="3"/>
        <v>0.29530600118835415</v>
      </c>
      <c r="Q13" s="78">
        <v>2</v>
      </c>
      <c r="R13" s="36"/>
      <c r="S13" s="15"/>
      <c r="T13" s="16">
        <f t="shared" si="4"/>
        <v>0</v>
      </c>
      <c r="U13" s="47"/>
      <c r="V13" s="36"/>
      <c r="W13" s="15"/>
      <c r="X13" s="16">
        <f t="shared" si="5"/>
        <v>0</v>
      </c>
      <c r="Y13" s="17"/>
      <c r="Z13" s="10" t="s">
        <v>40</v>
      </c>
      <c r="AA13" s="79">
        <v>1194</v>
      </c>
      <c r="AB13" s="72" t="s">
        <v>58</v>
      </c>
      <c r="AC13" s="73">
        <f t="shared" si="6"/>
        <v>0.17736185383244207</v>
      </c>
      <c r="AD13" s="48">
        <v>3</v>
      </c>
      <c r="AE13" s="67"/>
      <c r="AF13" s="15"/>
      <c r="AG13" s="16">
        <f t="shared" si="20"/>
        <v>0</v>
      </c>
      <c r="AH13" s="47"/>
      <c r="AI13" s="25">
        <v>2844</v>
      </c>
      <c r="AJ13" s="322" t="s">
        <v>58</v>
      </c>
      <c r="AK13" s="318">
        <f t="shared" si="7"/>
        <v>0.42245989304812837</v>
      </c>
      <c r="AL13" s="48">
        <v>3</v>
      </c>
      <c r="AM13" s="325">
        <v>6</v>
      </c>
      <c r="AN13" s="76" t="s">
        <v>58</v>
      </c>
      <c r="AO13" s="65">
        <f t="shared" si="8"/>
        <v>8.9126559714795004E-4</v>
      </c>
      <c r="AP13" s="48">
        <v>1</v>
      </c>
      <c r="AQ13" s="14"/>
      <c r="AR13" s="15"/>
      <c r="AS13" s="16">
        <f t="shared" si="9"/>
        <v>0</v>
      </c>
      <c r="AT13" s="47"/>
      <c r="AU13" s="14"/>
      <c r="AV13" s="15"/>
      <c r="AW13" s="16">
        <f t="shared" si="10"/>
        <v>0</v>
      </c>
      <c r="AX13" s="47"/>
      <c r="AY13" s="14"/>
      <c r="AZ13" s="15"/>
      <c r="BA13" s="16">
        <f t="shared" si="11"/>
        <v>0</v>
      </c>
      <c r="BB13" s="17"/>
      <c r="BC13" s="13" t="s">
        <v>40</v>
      </c>
      <c r="BD13" s="36"/>
      <c r="BE13" s="15"/>
      <c r="BF13" s="16">
        <f t="shared" si="12"/>
        <v>0</v>
      </c>
      <c r="BG13" s="47"/>
      <c r="BH13" s="36"/>
      <c r="BI13" s="15"/>
      <c r="BJ13" s="16">
        <f t="shared" si="13"/>
        <v>0</v>
      </c>
      <c r="BK13" s="47"/>
      <c r="BL13" s="332">
        <v>700</v>
      </c>
      <c r="BM13" s="15" t="s">
        <v>58</v>
      </c>
      <c r="BN13" s="16">
        <f t="shared" si="14"/>
        <v>0.10398098633392751</v>
      </c>
      <c r="BO13" s="47">
        <v>2</v>
      </c>
      <c r="BP13" s="36"/>
      <c r="BQ13" s="15"/>
      <c r="BR13" s="16">
        <f t="shared" si="15"/>
        <v>0</v>
      </c>
      <c r="BS13" s="47"/>
      <c r="BT13" s="36"/>
      <c r="BU13" s="15"/>
      <c r="BV13" s="16">
        <f t="shared" si="16"/>
        <v>0</v>
      </c>
      <c r="BW13" s="47"/>
      <c r="BX13" s="36"/>
      <c r="BY13" s="15"/>
      <c r="BZ13" s="16">
        <f t="shared" si="17"/>
        <v>0</v>
      </c>
      <c r="CA13" s="47"/>
      <c r="CB13" s="271">
        <f t="shared" si="18"/>
        <v>6732</v>
      </c>
      <c r="CC13" s="273">
        <f t="shared" si="19"/>
        <v>4.1273266792554629E-2</v>
      </c>
      <c r="CD13" s="279" t="s">
        <v>40</v>
      </c>
      <c r="CE13" s="259">
        <v>4</v>
      </c>
      <c r="CF13" s="260">
        <f>AK13+P13+AC13</f>
        <v>0.89512774806892459</v>
      </c>
      <c r="CG13" s="261" t="s">
        <v>97</v>
      </c>
      <c r="CH13" s="259" t="s">
        <v>80</v>
      </c>
      <c r="CI13" s="81"/>
    </row>
    <row r="14" spans="1:87" ht="25.5" customHeight="1" thickBot="1">
      <c r="A14" s="10" t="s">
        <v>41</v>
      </c>
      <c r="B14" s="101"/>
      <c r="C14" s="102"/>
      <c r="D14" s="103">
        <f t="shared" si="0"/>
        <v>0</v>
      </c>
      <c r="E14" s="104"/>
      <c r="F14" s="49"/>
      <c r="G14" s="50"/>
      <c r="H14" s="11">
        <f t="shared" si="1"/>
        <v>0</v>
      </c>
      <c r="I14" s="51"/>
      <c r="J14" s="115"/>
      <c r="K14" s="116"/>
      <c r="L14" s="117">
        <f t="shared" si="2"/>
        <v>0</v>
      </c>
      <c r="M14" s="118"/>
      <c r="N14" s="49"/>
      <c r="O14" s="50"/>
      <c r="P14" s="11">
        <f t="shared" si="3"/>
        <v>0</v>
      </c>
      <c r="Q14" s="51"/>
      <c r="R14" s="115"/>
      <c r="S14" s="116"/>
      <c r="T14" s="117">
        <f t="shared" si="4"/>
        <v>0</v>
      </c>
      <c r="U14" s="118"/>
      <c r="V14" s="49"/>
      <c r="W14" s="50"/>
      <c r="X14" s="11">
        <f t="shared" si="5"/>
        <v>0</v>
      </c>
      <c r="Y14" s="51"/>
      <c r="Z14" s="55" t="s">
        <v>41</v>
      </c>
      <c r="AA14" s="145"/>
      <c r="AB14" s="146"/>
      <c r="AC14" s="147">
        <f t="shared" si="6"/>
        <v>0</v>
      </c>
      <c r="AD14" s="148"/>
      <c r="AE14" s="59"/>
      <c r="AF14" s="50"/>
      <c r="AG14" s="11">
        <f t="shared" si="20"/>
        <v>0</v>
      </c>
      <c r="AH14" s="51"/>
      <c r="AI14" s="145"/>
      <c r="AJ14" s="146"/>
      <c r="AK14" s="147">
        <f t="shared" si="7"/>
        <v>0</v>
      </c>
      <c r="AL14" s="148"/>
      <c r="AM14" s="59"/>
      <c r="AN14" s="50"/>
      <c r="AO14" s="11">
        <f t="shared" si="8"/>
        <v>0</v>
      </c>
      <c r="AP14" s="51"/>
      <c r="AQ14" s="145"/>
      <c r="AR14" s="146"/>
      <c r="AS14" s="147">
        <f t="shared" si="9"/>
        <v>0</v>
      </c>
      <c r="AT14" s="148"/>
      <c r="AU14" s="59"/>
      <c r="AV14" s="50"/>
      <c r="AW14" s="11">
        <f t="shared" si="10"/>
        <v>0</v>
      </c>
      <c r="AX14" s="51"/>
      <c r="AY14" s="145"/>
      <c r="AZ14" s="146"/>
      <c r="BA14" s="147">
        <f t="shared" si="11"/>
        <v>0</v>
      </c>
      <c r="BB14" s="162"/>
      <c r="BC14" s="10" t="s">
        <v>41</v>
      </c>
      <c r="BD14" s="184"/>
      <c r="BE14" s="185"/>
      <c r="BF14" s="186">
        <f t="shared" si="12"/>
        <v>0</v>
      </c>
      <c r="BG14" s="187"/>
      <c r="BH14" s="49"/>
      <c r="BI14" s="50"/>
      <c r="BJ14" s="11">
        <f t="shared" si="13"/>
        <v>0</v>
      </c>
      <c r="BK14" s="51"/>
      <c r="BL14" s="184"/>
      <c r="BM14" s="193"/>
      <c r="BN14" s="186">
        <f t="shared" si="14"/>
        <v>0</v>
      </c>
      <c r="BO14" s="187"/>
      <c r="BP14" s="49"/>
      <c r="BQ14" s="50"/>
      <c r="BR14" s="11">
        <f t="shared" si="15"/>
        <v>0</v>
      </c>
      <c r="BS14" s="51"/>
      <c r="BT14" s="184"/>
      <c r="BU14" s="185"/>
      <c r="BV14" s="186">
        <f t="shared" si="16"/>
        <v>0</v>
      </c>
      <c r="BW14" s="187"/>
      <c r="BX14" s="49"/>
      <c r="BY14" s="50"/>
      <c r="BZ14" s="11">
        <f t="shared" si="17"/>
        <v>0</v>
      </c>
      <c r="CA14" s="51"/>
      <c r="CB14" s="271">
        <f t="shared" si="18"/>
        <v>0</v>
      </c>
      <c r="CC14" s="273">
        <f t="shared" si="19"/>
        <v>0</v>
      </c>
      <c r="CD14" s="280" t="s">
        <v>41</v>
      </c>
      <c r="CE14" s="259"/>
      <c r="CF14" s="260">
        <f>D14</f>
        <v>0</v>
      </c>
      <c r="CG14" s="261"/>
      <c r="CH14" s="259">
        <v>0</v>
      </c>
      <c r="CI14" s="81"/>
    </row>
    <row r="15" spans="1:87" ht="25.5" customHeight="1" thickBot="1">
      <c r="A15" s="54" t="s">
        <v>44</v>
      </c>
      <c r="B15" s="105">
        <f>SUM(B5:B14)</f>
        <v>842</v>
      </c>
      <c r="C15" s="106"/>
      <c r="D15" s="107">
        <f t="shared" si="0"/>
        <v>5.1622238026338375E-3</v>
      </c>
      <c r="E15" s="108"/>
      <c r="F15" s="42">
        <f>SUM(F5:F14)</f>
        <v>800</v>
      </c>
      <c r="G15" s="43"/>
      <c r="H15" s="27">
        <f t="shared" si="1"/>
        <v>4.9047257032150474E-3</v>
      </c>
      <c r="I15" s="44"/>
      <c r="J15" s="119">
        <f>SUM(J5:J14)</f>
        <v>1950</v>
      </c>
      <c r="K15" s="120"/>
      <c r="L15" s="121">
        <f t="shared" si="2"/>
        <v>1.1955268901586678E-2</v>
      </c>
      <c r="M15" s="122"/>
      <c r="N15" s="42">
        <f>SUM(N5:N14)</f>
        <v>10688</v>
      </c>
      <c r="O15" s="43"/>
      <c r="P15" s="27">
        <f t="shared" si="3"/>
        <v>6.5527135394953043E-2</v>
      </c>
      <c r="Q15" s="44"/>
      <c r="R15" s="119">
        <f>SUM(R5:R14)</f>
        <v>29100</v>
      </c>
      <c r="S15" s="120"/>
      <c r="T15" s="121">
        <f t="shared" si="4"/>
        <v>0.17840939745444737</v>
      </c>
      <c r="U15" s="122"/>
      <c r="V15" s="42">
        <f>SUM(V5:V14)</f>
        <v>7795</v>
      </c>
      <c r="W15" s="43"/>
      <c r="X15" s="27">
        <f t="shared" si="5"/>
        <v>4.7790421070701618E-2</v>
      </c>
      <c r="Y15" s="44"/>
      <c r="Z15" s="26" t="s">
        <v>44</v>
      </c>
      <c r="AA15" s="149">
        <f>SUM(AA5:AA14)</f>
        <v>4050</v>
      </c>
      <c r="AB15" s="150"/>
      <c r="AC15" s="151">
        <f t="shared" si="6"/>
        <v>2.483017387252618E-2</v>
      </c>
      <c r="AD15" s="152"/>
      <c r="AE15" s="56">
        <f>SUM(AE5:AE14)</f>
        <v>6069</v>
      </c>
      <c r="AF15" s="43"/>
      <c r="AG15" s="27">
        <f t="shared" si="20"/>
        <v>3.7208475366015153E-2</v>
      </c>
      <c r="AH15" s="44"/>
      <c r="AI15" s="149">
        <f>SUM(AI5:AI14)</f>
        <v>6078</v>
      </c>
      <c r="AJ15" s="150"/>
      <c r="AK15" s="151">
        <f t="shared" si="7"/>
        <v>3.7263653530176327E-2</v>
      </c>
      <c r="AL15" s="152"/>
      <c r="AM15" s="56">
        <f>SUM(AM5:AM14)</f>
        <v>21506</v>
      </c>
      <c r="AN15" s="43"/>
      <c r="AO15" s="27">
        <f t="shared" si="8"/>
        <v>0.13185128871667853</v>
      </c>
      <c r="AP15" s="44"/>
      <c r="AQ15" s="56">
        <f>SUM(AQ5:AQ14)</f>
        <v>5500</v>
      </c>
      <c r="AR15" s="43"/>
      <c r="AS15" s="27">
        <f t="shared" si="9"/>
        <v>3.3719989209603451E-2</v>
      </c>
      <c r="AT15" s="44"/>
      <c r="AU15" s="56">
        <f>SUM(AU5:AU14)</f>
        <v>1016</v>
      </c>
      <c r="AV15" s="57"/>
      <c r="AW15" s="27">
        <f t="shared" si="10"/>
        <v>6.2290016430831107E-3</v>
      </c>
      <c r="AX15" s="58"/>
      <c r="AY15" s="149">
        <f>SUM(AY5:AY14)</f>
        <v>229</v>
      </c>
      <c r="AZ15" s="163"/>
      <c r="BA15" s="151">
        <f t="shared" si="11"/>
        <v>1.4039777325453074E-3</v>
      </c>
      <c r="BB15" s="164"/>
      <c r="BC15" s="54" t="s">
        <v>44</v>
      </c>
      <c r="BD15" s="188">
        <f>SUM(BD5:BD14)</f>
        <v>6860</v>
      </c>
      <c r="BE15" s="189"/>
      <c r="BF15" s="190">
        <f t="shared" si="12"/>
        <v>4.2058022905069034E-2</v>
      </c>
      <c r="BG15" s="191"/>
      <c r="BH15" s="42">
        <f>SUM(BH5:BH14)</f>
        <v>875</v>
      </c>
      <c r="BI15" s="43"/>
      <c r="BJ15" s="27">
        <f t="shared" si="13"/>
        <v>5.3645437378914583E-3</v>
      </c>
      <c r="BK15" s="44"/>
      <c r="BL15" s="188">
        <f>SUM(BL5:BL14)</f>
        <v>5600</v>
      </c>
      <c r="BM15" s="194"/>
      <c r="BN15" s="190">
        <f t="shared" si="14"/>
        <v>3.4333079922505332E-2</v>
      </c>
      <c r="BO15" s="194"/>
      <c r="BP15" s="42">
        <f>SUM(BP5:BP14)</f>
        <v>650</v>
      </c>
      <c r="BQ15" s="43"/>
      <c r="BR15" s="27">
        <f t="shared" si="15"/>
        <v>3.9850896338622264E-3</v>
      </c>
      <c r="BS15" s="44"/>
      <c r="BT15" s="201">
        <f>SUM(BT5:BT14)</f>
        <v>51500</v>
      </c>
      <c r="BU15" s="202"/>
      <c r="BV15" s="203">
        <f t="shared" si="16"/>
        <v>0.31574171714446869</v>
      </c>
      <c r="BW15" s="204"/>
      <c r="BX15" s="42">
        <f>SUM(BX5:BX14)</f>
        <v>2000</v>
      </c>
      <c r="BY15" s="43"/>
      <c r="BZ15" s="27">
        <f t="shared" si="17"/>
        <v>1.2261814258037618E-2</v>
      </c>
      <c r="CA15" s="44"/>
      <c r="CB15" s="272">
        <f>SUM(CB5:CB14)</f>
        <v>163108</v>
      </c>
      <c r="CC15" s="273">
        <f t="shared" si="19"/>
        <v>1</v>
      </c>
      <c r="CD15" s="26" t="s">
        <v>93</v>
      </c>
      <c r="CE15" s="263">
        <f>SUM(CE5:CE14)/7</f>
        <v>5</v>
      </c>
      <c r="CF15" s="260">
        <f>SUM(CF5:CF14)/7</f>
        <v>0.83643595569861873</v>
      </c>
      <c r="CG15" s="261"/>
      <c r="CH15" s="259"/>
    </row>
    <row r="16" spans="1:87" s="28" customFormat="1" ht="24" customHeight="1">
      <c r="B16" s="29"/>
      <c r="F16" s="29"/>
      <c r="J16" s="29"/>
      <c r="N16" s="29"/>
      <c r="Y16" s="30"/>
      <c r="Z16" s="30"/>
      <c r="AD16" s="30"/>
      <c r="AH16" s="30"/>
      <c r="AX16" s="30"/>
      <c r="BC16" s="30"/>
      <c r="BK16" s="30"/>
      <c r="BO16" s="30"/>
      <c r="BP16" s="29"/>
      <c r="CA16" s="29"/>
      <c r="CD16" s="33"/>
    </row>
    <row r="17" spans="1:83" s="28" customFormat="1" ht="24" customHeight="1">
      <c r="B17" s="29"/>
      <c r="F17" s="29"/>
      <c r="J17" s="29"/>
      <c r="N17" s="29"/>
      <c r="Y17" s="30"/>
      <c r="Z17" s="30"/>
      <c r="AD17" s="30"/>
      <c r="AH17" s="30"/>
      <c r="AX17" s="30"/>
      <c r="BK17" s="30"/>
      <c r="BO17" s="30"/>
      <c r="BP17" s="29"/>
    </row>
    <row r="18" spans="1:83" ht="50.25" customHeight="1">
      <c r="A18" s="31" t="s">
        <v>52</v>
      </c>
      <c r="B18" s="404"/>
      <c r="C18" s="404"/>
      <c r="D18" s="404"/>
      <c r="E18" s="404"/>
      <c r="F18" s="404"/>
      <c r="G18" s="404"/>
      <c r="H18" s="404"/>
      <c r="I18" s="404"/>
      <c r="J18" s="404"/>
      <c r="K18" s="404"/>
      <c r="L18" s="404"/>
      <c r="M18" s="404"/>
      <c r="N18" s="404"/>
      <c r="O18" s="404"/>
      <c r="P18" s="404"/>
      <c r="Q18" s="404"/>
      <c r="R18" s="404"/>
      <c r="S18" s="404"/>
      <c r="T18" s="404"/>
      <c r="U18" s="404"/>
      <c r="Y18" s="32"/>
      <c r="Z18" s="32"/>
      <c r="AM18" s="3" t="s">
        <v>48</v>
      </c>
      <c r="CD18" s="3" t="s">
        <v>58</v>
      </c>
      <c r="CE18" s="3" t="s">
        <v>59</v>
      </c>
    </row>
    <row r="19" spans="1:83" ht="49.5" customHeight="1">
      <c r="A19" s="33"/>
      <c r="B19" s="370" t="s">
        <v>53</v>
      </c>
      <c r="C19" s="370"/>
      <c r="D19" s="370"/>
      <c r="E19" s="370"/>
      <c r="F19" s="370"/>
      <c r="G19" s="370"/>
      <c r="H19" s="370"/>
      <c r="I19" s="370"/>
      <c r="J19" s="370"/>
      <c r="K19" s="370"/>
      <c r="L19" s="370"/>
      <c r="M19" s="370"/>
      <c r="N19" s="370"/>
      <c r="O19" s="370"/>
      <c r="P19" s="370"/>
      <c r="Q19" s="370"/>
      <c r="R19" s="370"/>
      <c r="S19" s="370"/>
      <c r="T19" s="370"/>
      <c r="U19" s="370"/>
      <c r="CD19" s="3" t="s">
        <v>69</v>
      </c>
      <c r="CE19" s="3" t="s">
        <v>60</v>
      </c>
    </row>
    <row r="20" spans="1:83">
      <c r="A20" s="34"/>
      <c r="B20" s="34"/>
      <c r="C20" s="34"/>
      <c r="CD20" s="3" t="s">
        <v>61</v>
      </c>
      <c r="CE20" s="3" t="s">
        <v>67</v>
      </c>
    </row>
    <row r="21" spans="1:83">
      <c r="A21" s="34"/>
      <c r="B21" s="34"/>
      <c r="C21" s="34"/>
      <c r="CD21" s="3" t="s">
        <v>64</v>
      </c>
      <c r="CE21" s="3" t="s">
        <v>68</v>
      </c>
    </row>
    <row r="22" spans="1:83">
      <c r="A22" s="34"/>
      <c r="B22" s="34"/>
      <c r="C22" s="34"/>
      <c r="CD22" s="3" t="s">
        <v>62</v>
      </c>
      <c r="CE22" s="3" t="s">
        <v>66</v>
      </c>
    </row>
    <row r="23" spans="1:83">
      <c r="A23" s="34"/>
      <c r="B23" s="34"/>
      <c r="C23" s="34"/>
      <c r="CD23" s="3" t="s">
        <v>63</v>
      </c>
      <c r="CE23" s="3" t="s">
        <v>65</v>
      </c>
    </row>
    <row r="24" spans="1:83">
      <c r="CD24" s="3" t="s">
        <v>43</v>
      </c>
    </row>
  </sheetData>
  <mergeCells count="35">
    <mergeCell ref="CD2:CD4"/>
    <mergeCell ref="CH3:CH4"/>
    <mergeCell ref="CE3:CE4"/>
    <mergeCell ref="CF3:CF4"/>
    <mergeCell ref="CG3:CG4"/>
    <mergeCell ref="BX3:CA3"/>
    <mergeCell ref="AA3:AD3"/>
    <mergeCell ref="BH3:BK3"/>
    <mergeCell ref="BT2:BW2"/>
    <mergeCell ref="AY3:BB3"/>
    <mergeCell ref="AU3:AX3"/>
    <mergeCell ref="AU2:BB2"/>
    <mergeCell ref="AM3:AP3"/>
    <mergeCell ref="BL3:BO3"/>
    <mergeCell ref="BD2:BS2"/>
    <mergeCell ref="BP3:BS3"/>
    <mergeCell ref="BX2:CA2"/>
    <mergeCell ref="BD3:BG3"/>
    <mergeCell ref="A2:A4"/>
    <mergeCell ref="B3:E3"/>
    <mergeCell ref="F3:I3"/>
    <mergeCell ref="J3:M3"/>
    <mergeCell ref="BT3:BW3"/>
    <mergeCell ref="N3:Q3"/>
    <mergeCell ref="B2:Y2"/>
    <mergeCell ref="R3:U3"/>
    <mergeCell ref="V3:Y3"/>
    <mergeCell ref="BC2:BC4"/>
    <mergeCell ref="B18:U18"/>
    <mergeCell ref="B19:U19"/>
    <mergeCell ref="AE3:AH3"/>
    <mergeCell ref="AI3:AL3"/>
    <mergeCell ref="Z2:Z4"/>
    <mergeCell ref="AQ3:AT3"/>
    <mergeCell ref="AA2:AT2"/>
  </mergeCells>
  <phoneticPr fontId="2" type="noConversion"/>
  <dataValidations count="3">
    <dataValidation type="list" allowBlank="1" showInputMessage="1" showErrorMessage="1" sqref="BU15">
      <formula1>$CD$19</formula1>
    </dataValidation>
    <dataValidation type="list" allowBlank="1" showInputMessage="1" showErrorMessage="1" sqref="K15 BY15 AR15 G15 O15 S15 BQ15 AB15 W15 C15 AF15 AJ15 AN15 BE15 BI15">
      <formula1>$CD$18:$CD$20</formula1>
    </dataValidation>
    <dataValidation type="list" allowBlank="1" showInputMessage="1" showErrorMessage="1" sqref="C5:C14 G5:G14 K5:K14 O5:O14 S5:S14 W5:W14 AB5:AB14 AF5:AF14 AJ5:AJ14 AN5:AN14 AR5:AR14 AV5:AV14 AZ5:AZ14 BE5:BE14 BI5:BI14 BM5:BM14 BQ5:BQ14 BU5:BU14 BY5:BY14">
      <formula1>$CD$18:$CD$24</formula1>
    </dataValidation>
  </dataValidations>
  <printOptions gridLines="1"/>
  <pageMargins left="0" right="0" top="0.59055118110236227" bottom="0.59055118110236227" header="0.19685039370078741" footer="0.19685039370078741"/>
  <pageSetup paperSize="9" scale="85" orientation="landscape"/>
  <headerFooter alignWithMargins="0">
    <oddHeader>&amp;LGroupe des coopérations des Etats Membres de l'UE au Sénégal&amp;RDivision du travail</oddHeader>
    <oddFooter>&amp;Lsituation au 23 juillet 2009&amp;Csecteurs d'intervention 2011&amp;Rpage &amp;P / &amp;N</oddFooter>
  </headerFooter>
  <drawing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13"/>
  <sheetViews>
    <sheetView topLeftCell="C1" zoomScale="85" zoomScaleNormal="65" zoomScaleSheetLayoutView="70" zoomScalePageLayoutView="65" workbookViewId="0">
      <pane ySplit="3" topLeftCell="A4" activePane="bottomLeft" state="frozenSplit"/>
      <selection pane="bottomLeft" activeCell="R9" sqref="R9"/>
    </sheetView>
  </sheetViews>
  <sheetFormatPr baseColWidth="10" defaultRowHeight="12" x14ac:dyDescent="0"/>
  <cols>
    <col min="1" max="1" width="33.5" bestFit="1" customWidth="1"/>
    <col min="2" max="17" width="10.6640625" customWidth="1"/>
    <col min="18" max="18" width="32.33203125" customWidth="1"/>
  </cols>
  <sheetData>
    <row r="1" spans="1:19" ht="105" customHeight="1" thickBot="1">
      <c r="A1" s="405" t="s">
        <v>109</v>
      </c>
      <c r="B1" s="405"/>
      <c r="C1" s="405"/>
      <c r="D1" s="405"/>
      <c r="E1" s="405"/>
      <c r="F1" s="405"/>
      <c r="G1" s="405"/>
      <c r="H1" s="405"/>
      <c r="I1" s="405"/>
      <c r="J1" s="405"/>
      <c r="K1" s="405"/>
      <c r="L1" s="405"/>
      <c r="M1" s="405"/>
      <c r="N1" s="405"/>
      <c r="O1" s="405"/>
      <c r="P1" s="405"/>
      <c r="Q1" s="405"/>
      <c r="R1" s="405"/>
    </row>
    <row r="2" spans="1:19" s="300" customFormat="1" ht="165.75" customHeight="1" thickBot="1">
      <c r="A2" s="296" t="s">
        <v>1</v>
      </c>
      <c r="B2" s="297" t="s">
        <v>110</v>
      </c>
      <c r="C2" s="297" t="s">
        <v>111</v>
      </c>
      <c r="D2" s="297" t="s">
        <v>112</v>
      </c>
      <c r="E2" s="297" t="s">
        <v>113</v>
      </c>
      <c r="F2" s="297" t="s">
        <v>114</v>
      </c>
      <c r="G2" s="297" t="s">
        <v>115</v>
      </c>
      <c r="H2" s="297" t="s">
        <v>116</v>
      </c>
      <c r="I2" s="297" t="s">
        <v>117</v>
      </c>
      <c r="J2" s="297" t="s">
        <v>118</v>
      </c>
      <c r="K2" s="297" t="s">
        <v>119</v>
      </c>
      <c r="L2" s="297" t="s">
        <v>120</v>
      </c>
      <c r="M2" s="298" t="s">
        <v>121</v>
      </c>
      <c r="N2" s="298" t="s">
        <v>122</v>
      </c>
      <c r="O2" s="298" t="s">
        <v>12</v>
      </c>
      <c r="P2" s="298" t="s">
        <v>123</v>
      </c>
      <c r="Q2" s="299" t="s">
        <v>124</v>
      </c>
      <c r="R2" s="296" t="s">
        <v>125</v>
      </c>
    </row>
    <row r="3" spans="1:19" s="300" customFormat="1" ht="22.5" customHeight="1" thickBot="1">
      <c r="A3" s="301"/>
      <c r="B3" s="302">
        <v>1</v>
      </c>
      <c r="C3" s="303">
        <v>2</v>
      </c>
      <c r="D3" s="303" t="s">
        <v>126</v>
      </c>
      <c r="E3" s="303">
        <v>3</v>
      </c>
      <c r="F3" s="303">
        <v>4</v>
      </c>
      <c r="G3" s="303">
        <v>5</v>
      </c>
      <c r="H3" s="303">
        <v>6</v>
      </c>
      <c r="I3" s="303">
        <v>7</v>
      </c>
      <c r="J3" s="303">
        <v>8</v>
      </c>
      <c r="K3" s="303" t="s">
        <v>127</v>
      </c>
      <c r="L3" s="303" t="s">
        <v>128</v>
      </c>
      <c r="M3" s="303">
        <v>10</v>
      </c>
      <c r="N3" s="303">
        <v>11</v>
      </c>
      <c r="O3" s="303">
        <v>12</v>
      </c>
      <c r="P3" s="303">
        <v>13</v>
      </c>
      <c r="Q3" s="303">
        <v>14</v>
      </c>
      <c r="R3" s="304"/>
    </row>
    <row r="4" spans="1:19" s="3" customFormat="1" ht="45.75" customHeight="1" thickBot="1">
      <c r="A4" s="305" t="s">
        <v>37</v>
      </c>
      <c r="B4" s="306"/>
      <c r="C4" s="306"/>
      <c r="D4" s="306"/>
      <c r="E4" s="306"/>
      <c r="F4" s="306"/>
      <c r="G4" s="306"/>
      <c r="H4" s="306"/>
      <c r="I4" s="306"/>
      <c r="J4" s="306"/>
      <c r="K4" s="306"/>
      <c r="L4" s="306"/>
      <c r="M4" s="306"/>
      <c r="N4" s="306"/>
      <c r="O4" s="306"/>
      <c r="P4" s="306"/>
      <c r="Q4" s="306"/>
      <c r="R4" s="307"/>
      <c r="S4" s="3" t="s">
        <v>129</v>
      </c>
    </row>
    <row r="5" spans="1:19" s="3" customFormat="1" ht="24.75" customHeight="1">
      <c r="A5" s="308" t="s">
        <v>41</v>
      </c>
      <c r="B5" s="23"/>
      <c r="C5" s="265"/>
      <c r="D5" s="265"/>
      <c r="E5" s="265" t="s">
        <v>129</v>
      </c>
      <c r="F5" s="265" t="s">
        <v>129</v>
      </c>
      <c r="G5" s="265" t="s">
        <v>129</v>
      </c>
      <c r="H5" s="265"/>
      <c r="I5" s="265"/>
      <c r="J5" s="265" t="s">
        <v>129</v>
      </c>
      <c r="K5" s="265"/>
      <c r="L5" s="265"/>
      <c r="M5" s="265"/>
      <c r="N5" s="265"/>
      <c r="O5" s="265" t="s">
        <v>129</v>
      </c>
      <c r="P5" s="265" t="s">
        <v>129</v>
      </c>
      <c r="Q5" s="265"/>
      <c r="R5" s="309" t="s">
        <v>130</v>
      </c>
      <c r="S5" s="3" t="s">
        <v>131</v>
      </c>
    </row>
    <row r="6" spans="1:19" ht="24.75" customHeight="1">
      <c r="A6" s="310" t="s">
        <v>40</v>
      </c>
      <c r="B6" s="265" t="s">
        <v>132</v>
      </c>
      <c r="C6" s="265"/>
      <c r="D6" s="265"/>
      <c r="E6" s="265"/>
      <c r="F6" s="265" t="s">
        <v>129</v>
      </c>
      <c r="G6" s="265"/>
      <c r="H6" s="265" t="s">
        <v>129</v>
      </c>
      <c r="I6" s="265"/>
      <c r="J6" s="265"/>
      <c r="K6" s="265" t="s">
        <v>133</v>
      </c>
      <c r="L6" s="265"/>
      <c r="M6" s="265" t="s">
        <v>129</v>
      </c>
      <c r="N6" s="265"/>
      <c r="O6" s="265"/>
      <c r="P6" s="265" t="s">
        <v>129</v>
      </c>
      <c r="Q6" s="265"/>
      <c r="R6" s="311" t="s">
        <v>134</v>
      </c>
    </row>
    <row r="7" spans="1:19" s="3" customFormat="1" ht="24.75" customHeight="1" thickBot="1">
      <c r="A7" s="308" t="s">
        <v>42</v>
      </c>
      <c r="B7" s="312" t="s">
        <v>129</v>
      </c>
      <c r="C7" s="312"/>
      <c r="D7" s="312"/>
      <c r="E7" s="312"/>
      <c r="F7" s="312" t="s">
        <v>129</v>
      </c>
      <c r="G7" s="312" t="s">
        <v>129</v>
      </c>
      <c r="H7" s="312"/>
      <c r="I7" s="312"/>
      <c r="J7" s="312"/>
      <c r="K7" s="312" t="s">
        <v>129</v>
      </c>
      <c r="L7" s="312" t="s">
        <v>129</v>
      </c>
      <c r="M7" s="312"/>
      <c r="N7" s="312" t="s">
        <v>129</v>
      </c>
      <c r="O7" s="312"/>
      <c r="P7" s="312" t="s">
        <v>129</v>
      </c>
      <c r="Q7" s="312"/>
      <c r="R7" s="313"/>
    </row>
    <row r="8" spans="1:19" ht="24.75" customHeight="1" thickBot="1">
      <c r="A8" s="310" t="s">
        <v>135</v>
      </c>
      <c r="B8" s="23"/>
      <c r="C8" s="265"/>
      <c r="D8" s="265"/>
      <c r="E8" s="265"/>
      <c r="F8" s="265"/>
      <c r="G8" s="265"/>
      <c r="H8" s="265"/>
      <c r="I8" s="265"/>
      <c r="J8" s="265"/>
      <c r="K8" s="265"/>
      <c r="L8" s="265"/>
      <c r="M8" s="265"/>
      <c r="N8" s="265"/>
      <c r="O8" s="265"/>
      <c r="P8" s="265"/>
      <c r="Q8" s="265"/>
      <c r="R8" s="311"/>
    </row>
    <row r="9" spans="1:19" s="3" customFormat="1" ht="36.75" customHeight="1">
      <c r="A9" s="308" t="s">
        <v>34</v>
      </c>
      <c r="B9" s="23" t="s">
        <v>129</v>
      </c>
      <c r="C9" s="265" t="s">
        <v>129</v>
      </c>
      <c r="D9" s="265" t="s">
        <v>129</v>
      </c>
      <c r="E9" s="265" t="s">
        <v>129</v>
      </c>
      <c r="F9" s="265" t="s">
        <v>129</v>
      </c>
      <c r="G9" s="265"/>
      <c r="H9" s="265"/>
      <c r="I9" s="265" t="s">
        <v>129</v>
      </c>
      <c r="J9" s="265" t="s">
        <v>129</v>
      </c>
      <c r="K9" s="265"/>
      <c r="L9" s="265"/>
      <c r="M9" s="265"/>
      <c r="N9" s="265" t="s">
        <v>129</v>
      </c>
      <c r="O9" s="265" t="s">
        <v>129</v>
      </c>
      <c r="P9" s="265" t="s">
        <v>129</v>
      </c>
      <c r="Q9" s="265"/>
      <c r="R9" s="47" t="s">
        <v>150</v>
      </c>
    </row>
    <row r="10" spans="1:19" s="3" customFormat="1" ht="24.75" customHeight="1">
      <c r="A10" s="314" t="s">
        <v>136</v>
      </c>
      <c r="B10" s="265" t="s">
        <v>129</v>
      </c>
      <c r="C10" s="265"/>
      <c r="D10" s="265"/>
      <c r="E10" s="265"/>
      <c r="F10" s="265" t="s">
        <v>129</v>
      </c>
      <c r="G10" s="265"/>
      <c r="H10" s="265" t="s">
        <v>129</v>
      </c>
      <c r="I10" s="265"/>
      <c r="J10" s="265"/>
      <c r="K10" s="265"/>
      <c r="L10" s="265" t="s">
        <v>129</v>
      </c>
      <c r="M10" s="265" t="s">
        <v>129</v>
      </c>
      <c r="N10" s="265"/>
      <c r="O10" s="265"/>
      <c r="P10" s="265"/>
      <c r="Q10" s="265"/>
      <c r="R10" s="313"/>
    </row>
    <row r="11" spans="1:19" s="3" customFormat="1" ht="24.75" customHeight="1">
      <c r="A11" s="308" t="s">
        <v>38</v>
      </c>
      <c r="B11" s="265" t="s">
        <v>129</v>
      </c>
      <c r="C11" s="265"/>
      <c r="D11" s="265" t="s">
        <v>129</v>
      </c>
      <c r="E11" s="265"/>
      <c r="F11" s="265" t="s">
        <v>129</v>
      </c>
      <c r="G11" s="265" t="s">
        <v>129</v>
      </c>
      <c r="H11" s="265" t="s">
        <v>129</v>
      </c>
      <c r="I11" s="265"/>
      <c r="J11" s="265"/>
      <c r="K11" s="265"/>
      <c r="L11" s="265"/>
      <c r="M11" s="265"/>
      <c r="N11" s="265"/>
      <c r="O11" s="265"/>
      <c r="P11" s="265" t="s">
        <v>129</v>
      </c>
      <c r="Q11" s="265"/>
      <c r="R11" s="313"/>
    </row>
    <row r="12" spans="1:19" s="3" customFormat="1" ht="24.75" customHeight="1">
      <c r="A12" s="308" t="s">
        <v>35</v>
      </c>
      <c r="B12" s="265"/>
      <c r="C12" s="265"/>
      <c r="D12" s="265" t="s">
        <v>129</v>
      </c>
      <c r="E12" s="265" t="s">
        <v>129</v>
      </c>
      <c r="F12" s="265"/>
      <c r="G12" s="265" t="s">
        <v>129</v>
      </c>
      <c r="H12" s="265"/>
      <c r="I12" s="265" t="s">
        <v>129</v>
      </c>
      <c r="J12" s="265" t="s">
        <v>129</v>
      </c>
      <c r="K12" s="265"/>
      <c r="L12" s="265" t="s">
        <v>129</v>
      </c>
      <c r="M12" s="265"/>
      <c r="N12" s="265"/>
      <c r="O12" s="265"/>
      <c r="P12" s="265"/>
      <c r="Q12" s="265"/>
      <c r="R12" s="313"/>
    </row>
    <row r="13" spans="1:19" s="3" customFormat="1" ht="24.75" customHeight="1" thickBot="1">
      <c r="A13" s="326" t="s">
        <v>137</v>
      </c>
      <c r="B13" s="43" t="s">
        <v>129</v>
      </c>
      <c r="C13" s="43" t="s">
        <v>129</v>
      </c>
      <c r="D13" s="43" t="s">
        <v>129</v>
      </c>
      <c r="E13" s="43"/>
      <c r="F13" s="43"/>
      <c r="G13" s="43"/>
      <c r="H13" s="43" t="s">
        <v>129</v>
      </c>
      <c r="I13" s="43" t="s">
        <v>129</v>
      </c>
      <c r="J13" s="43" t="s">
        <v>129</v>
      </c>
      <c r="K13" s="43"/>
      <c r="L13" s="43" t="s">
        <v>129</v>
      </c>
      <c r="M13" s="43" t="s">
        <v>129</v>
      </c>
      <c r="N13" s="43" t="s">
        <v>129</v>
      </c>
      <c r="O13" s="43"/>
      <c r="P13" s="43" t="s">
        <v>129</v>
      </c>
      <c r="Q13" s="43" t="s">
        <v>129</v>
      </c>
      <c r="R13" s="327"/>
    </row>
  </sheetData>
  <mergeCells count="1">
    <mergeCell ref="A1:R1"/>
  </mergeCells>
  <phoneticPr fontId="2" type="noConversion"/>
  <dataValidations count="3">
    <dataValidation type="list" allowBlank="1" showInputMessage="1" showErrorMessage="1" sqref="B13:Q13 C4:Q5 B6:Q6 B10:B12 C8:Q12">
      <formula1>$S$4:$S$4</formula1>
    </dataValidation>
    <dataValidation type="list" allowBlank="1" showInputMessage="1" showErrorMessage="1" sqref="B4:B5 B8:B9">
      <formula1>$S$4:$S$5</formula1>
    </dataValidation>
    <dataValidation type="list" allowBlank="1" showInputMessage="1" showErrorMessage="1" sqref="B7:Q7">
      <formula1>$S$4:$S$6</formula1>
    </dataValidation>
  </dataValidations>
  <pageMargins left="0.78740157499999996" right="0.78740157499999996" top="0.77" bottom="0.984251969" header="0.4921259845" footer="0.4921259845"/>
  <pageSetup scale="51" orientation="landscape"/>
  <headerFooter alignWithMargins="0">
    <oddHeader>&amp;LGroupe des coopérations des Etats Membres de l'UE au Sénégal&amp;RDivision du travail</oddHeader>
    <oddFooter>&amp;LSituation en juillet 2009&amp;Rpage 9 / 9</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3" workbookViewId="0">
      <selection activeCell="F45" sqref="F45"/>
    </sheetView>
  </sheetViews>
  <sheetFormatPr baseColWidth="10" defaultRowHeight="12" x14ac:dyDescent="0"/>
  <sheetData/>
  <phoneticPr fontId="2" type="noConversion"/>
  <pageMargins left="0.78740157499999996" right="0.78740157499999996" top="0.984251969" bottom="0.984251969" header="0.4921259845" footer="0.4921259845"/>
  <pageSetup paperSize="9" orientation="portrait"/>
  <headerFooter alignWithMargins="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43" sqref="F43"/>
    </sheetView>
  </sheetViews>
  <sheetFormatPr baseColWidth="10" defaultRowHeight="12" x14ac:dyDescent="0"/>
  <sheetData/>
  <phoneticPr fontId="0" type="noConversion"/>
  <pageMargins left="0.78740157499999996" right="0.78740157499999996" top="0.984251969" bottom="0.984251969" header="0.4921259845" footer="0.4921259845"/>
  <pageSetup paperSize="9" orientation="portrait"/>
  <headerFooter alignWithMargins="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 workbookViewId="0">
      <selection activeCell="E46" sqref="E46"/>
    </sheetView>
  </sheetViews>
  <sheetFormatPr baseColWidth="10" defaultRowHeight="12" x14ac:dyDescent="0"/>
  <sheetData/>
  <phoneticPr fontId="0" type="noConversion"/>
  <pageMargins left="0.78740157499999996" right="0.78740157499999996" top="0.984251969" bottom="0.984251969" header="0.4921259845" footer="0.4921259845"/>
  <pageSetup paperSize="9" orientation="landscape"/>
  <headerFooter alignWithMargins="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C1" workbookViewId="0">
      <selection activeCell="G45" sqref="G45"/>
    </sheetView>
  </sheetViews>
  <sheetFormatPr baseColWidth="10" defaultRowHeight="12" x14ac:dyDescent="0"/>
  <sheetData/>
  <phoneticPr fontId="0" type="noConversion"/>
  <pageMargins left="0.78740157499999996" right="0.78740157499999996" top="0.984251969" bottom="0.984251969" header="0.4921259845" footer="0.4921259845"/>
  <pageSetup paperSize="9" orientation="portrait"/>
  <headerFooter alignWithMargins="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election activeCell="H41" sqref="H41"/>
    </sheetView>
  </sheetViews>
  <sheetFormatPr baseColWidth="10" defaultRowHeight="12" x14ac:dyDescent="0"/>
  <sheetData/>
  <phoneticPr fontId="2" type="noConversion"/>
  <pageMargins left="0.78740157499999996" right="0.78740157499999996" top="0.984251969" bottom="0.984251969" header="0.4921259845" footer="0.4921259845"/>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25</vt:i4>
      </vt:variant>
    </vt:vector>
  </HeadingPairs>
  <TitlesOfParts>
    <vt:vector size="25" baseType="lpstr">
      <vt:lpstr> SI 2009</vt:lpstr>
      <vt:lpstr> SI 2010</vt:lpstr>
      <vt:lpstr> SI 2011</vt:lpstr>
      <vt:lpstr>Participation aux groupes théma</vt:lpstr>
      <vt:lpstr>SI 2009 graf 1</vt:lpstr>
      <vt:lpstr>SI 2009 graf 2</vt:lpstr>
      <vt:lpstr>SI 2009 graf 3</vt:lpstr>
      <vt:lpstr>SI 2009 graf 4</vt:lpstr>
      <vt:lpstr>SI 2009 graph 15</vt:lpstr>
      <vt:lpstr>SI 2009 graph 16</vt:lpstr>
      <vt:lpstr>SI 2009 graf 17</vt:lpstr>
      <vt:lpstr>SI 2010 graf 5</vt:lpstr>
      <vt:lpstr>SI 2010 graf 6</vt:lpstr>
      <vt:lpstr>SI 2010 graf 7</vt:lpstr>
      <vt:lpstr>SI 2010 graf 8</vt:lpstr>
      <vt:lpstr>SI 2010 graf 18</vt:lpstr>
      <vt:lpstr>SI 2010 graf 19</vt:lpstr>
      <vt:lpstr>SI 2010 graf 20</vt:lpstr>
      <vt:lpstr>SI 2011 graf 9</vt:lpstr>
      <vt:lpstr>SI 2011 graf 10</vt:lpstr>
      <vt:lpstr>SI 2011 graf 11</vt:lpstr>
      <vt:lpstr>SI 2011 graf 12</vt:lpstr>
      <vt:lpstr>évolution graf 13</vt:lpstr>
      <vt:lpstr>évolution graf 14</vt:lpstr>
      <vt:lpstr>évolution</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rebatgi</dc:creator>
  <cp:lastModifiedBy>Andy Benfield</cp:lastModifiedBy>
  <cp:lastPrinted>2009-09-07T11:35:54Z</cp:lastPrinted>
  <dcterms:created xsi:type="dcterms:W3CDTF">2009-07-22T19:19:43Z</dcterms:created>
  <dcterms:modified xsi:type="dcterms:W3CDTF">2011-04-26T13:31:13Z</dcterms:modified>
</cp:coreProperties>
</file>