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mc:AlternateContent xmlns:mc="http://schemas.openxmlformats.org/markup-compatibility/2006">
    <mc:Choice Requires="x15">
      <x15ac:absPath xmlns:x15ac="http://schemas.microsoft.com/office/spreadsheetml/2010/11/ac" url="C:\Users\Koekked\Work Folders\Desktop\"/>
    </mc:Choice>
  </mc:AlternateContent>
  <bookViews>
    <workbookView xWindow="460" yWindow="600" windowWidth="19960" windowHeight="10920"/>
  </bookViews>
  <sheets>
    <sheet name="Mapping" sheetId="4" r:id="rId1"/>
    <sheet name="Dropdown Options" sheetId="2" r:id="rId2"/>
    <sheet name="Total Figures" sheetId="6" r:id="rId3"/>
  </sheets>
  <definedNames>
    <definedName name="_xlnm._FilterDatabase" localSheetId="0" hidden="1">Mapping!$A$1:$X$166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6" i="6" l="1"/>
  <c r="W23" i="6"/>
  <c r="W20" i="6"/>
  <c r="S26" i="6"/>
  <c r="S23" i="6"/>
  <c r="S20" i="6"/>
  <c r="O26" i="6"/>
  <c r="O23" i="6"/>
  <c r="O20" i="6"/>
  <c r="K26" i="6"/>
  <c r="K23" i="6"/>
  <c r="K20" i="6"/>
  <c r="W12" i="6"/>
  <c r="W9" i="6"/>
  <c r="W6" i="6"/>
  <c r="S12" i="6"/>
  <c r="S9" i="6"/>
  <c r="S6" i="6"/>
  <c r="O12" i="6"/>
  <c r="O9" i="6"/>
  <c r="O6" i="6"/>
  <c r="K12" i="6"/>
  <c r="K9" i="6"/>
  <c r="K6" i="6"/>
  <c r="G12" i="6"/>
  <c r="G9" i="6"/>
  <c r="G6" i="6" l="1"/>
  <c r="C12" i="6" l="1"/>
  <c r="C9" i="6"/>
  <c r="C6" i="6"/>
</calcChain>
</file>

<file path=xl/sharedStrings.xml><?xml version="1.0" encoding="utf-8"?>
<sst xmlns="http://schemas.openxmlformats.org/spreadsheetml/2006/main" count="3805" uniqueCount="562">
  <si>
    <t>TEI Contributing Partners</t>
  </si>
  <si>
    <t>Name of projects</t>
  </si>
  <si>
    <t>Timeframe</t>
  </si>
  <si>
    <t>Start date</t>
  </si>
  <si>
    <t>End date</t>
  </si>
  <si>
    <t>Status</t>
  </si>
  <si>
    <t>Budget (Million USD)</t>
  </si>
  <si>
    <t>Budget Contribution (Million Euros)</t>
  </si>
  <si>
    <t>Total Budget (Million Euros)</t>
  </si>
  <si>
    <t>Financial Modality</t>
  </si>
  <si>
    <t>Strand of Action</t>
  </si>
  <si>
    <t>Pillar of Action</t>
  </si>
  <si>
    <t>Focus / Objective</t>
  </si>
  <si>
    <t>Focus sub-categories</t>
  </si>
  <si>
    <t>Geographic Coverage</t>
  </si>
  <si>
    <t>Implementing Partner</t>
  </si>
  <si>
    <t>Project Weblink (URL)</t>
  </si>
  <si>
    <t>Support to</t>
  </si>
  <si>
    <t>Policy Dialogue</t>
  </si>
  <si>
    <t>Climate marker</t>
  </si>
  <si>
    <t>Gender Marker</t>
  </si>
  <si>
    <t>Inequality Marker</t>
  </si>
  <si>
    <t>Comments</t>
  </si>
  <si>
    <t>EU</t>
  </si>
  <si>
    <t>Closed</t>
  </si>
  <si>
    <t>Khulna</t>
  </si>
  <si>
    <t>Dhaka</t>
  </si>
  <si>
    <t>Grant</t>
  </si>
  <si>
    <t>Nationwide</t>
  </si>
  <si>
    <t>2025-2028</t>
  </si>
  <si>
    <t>Energy Efficiency</t>
  </si>
  <si>
    <t>2023-2026</t>
  </si>
  <si>
    <t>Yes</t>
  </si>
  <si>
    <t>2023-2027</t>
  </si>
  <si>
    <t>2021-2026</t>
  </si>
  <si>
    <t>2022-2025</t>
  </si>
  <si>
    <t xml:space="preserve">Ongoing </t>
  </si>
  <si>
    <t>2021-2025</t>
  </si>
  <si>
    <t>Embassy of Denmark</t>
  </si>
  <si>
    <t>2023-2025</t>
  </si>
  <si>
    <t>Rural Microenterprise Transformation Project (RMTP)</t>
  </si>
  <si>
    <t>2019-2026</t>
  </si>
  <si>
    <t>2024-2028</t>
  </si>
  <si>
    <t>AFD</t>
  </si>
  <si>
    <t>Dhaka Environmentally Sustainable Water Supply Project (DESWSP)</t>
  </si>
  <si>
    <t xml:space="preserve">Saidabad Water Treatment Plant Phase-III Project </t>
  </si>
  <si>
    <t xml:space="preserve">Development of Dhaka WASA activities in LIC including Capacity Buidling and Financial Modelling </t>
  </si>
  <si>
    <t>Technical Assistance to the Protection of the Meghna River</t>
  </si>
  <si>
    <t>Loan</t>
  </si>
  <si>
    <t>https://www.afd.fr/en/carte-des-projets/supporting-bangladeshs-transition-towards-greener-economy</t>
  </si>
  <si>
    <t>Technical Assistance</t>
  </si>
  <si>
    <t>IFAD</t>
  </si>
  <si>
    <t>ADB</t>
  </si>
  <si>
    <t xml:space="preserve">Climate and Disaster Resilient Small Scale Water Resources Management Programme </t>
  </si>
  <si>
    <t>Transitioning towards sustainable urban water cycles</t>
  </si>
  <si>
    <t>2022-2027</t>
  </si>
  <si>
    <t>https://www.snv.org/project/transitioning-sustainable-urban-water-cycles-bangladesh</t>
  </si>
  <si>
    <t>Equitable and sustainable WASH services in climate hotspots of Bangladesh</t>
  </si>
  <si>
    <t>Embassy of Sweden</t>
  </si>
  <si>
    <t>ICCCAD Capacity Strengthening to Limit Climate Impacts &amp; Enhance Resilience</t>
  </si>
  <si>
    <t>WASH for Urban poor (Phase II)</t>
  </si>
  <si>
    <t>Defending Environmental Rights and Promoting Justice (BELA III)</t>
  </si>
  <si>
    <t>2024-2027</t>
  </si>
  <si>
    <t>CNRS Biodiversity for Resilient Livelihoods (B4RL) in Bangladesh</t>
  </si>
  <si>
    <t>EIB</t>
  </si>
  <si>
    <t>European Investment Bank</t>
  </si>
  <si>
    <r>
      <rPr>
        <sz val="11"/>
        <color rgb="FF000000"/>
        <rFont val="Calibri"/>
        <family val="2"/>
        <scheme val="minor"/>
      </rPr>
      <t>Dhaka environmentally sustainable water supply project (Gandharbpur) </t>
    </r>
  </si>
  <si>
    <t>Saidabad raw water conveyor</t>
  </si>
  <si>
    <t>Bangladesh Renewable Energy Facility</t>
  </si>
  <si>
    <t>Private sector investments in renewable energy </t>
  </si>
  <si>
    <t>Planned</t>
  </si>
  <si>
    <t>Climate-Smart Food Systems and Resilient Livelihoods  </t>
  </si>
  <si>
    <t>Safety Retrofits and Environmental Upgrading in RMG sector (SREUP) phase II</t>
  </si>
  <si>
    <t>The Embassy of Switzerland in Bangladesh</t>
  </si>
  <si>
    <t xml:space="preserve">GO4IMPact </t>
  </si>
  <si>
    <t>Bamboo For Climate Action</t>
  </si>
  <si>
    <t>German Development Cooperation (BGR)</t>
  </si>
  <si>
    <t>Geo-information for the implementation of a climate change-resilient urbanization</t>
  </si>
  <si>
    <t>German Development Cooperation (GIZ)</t>
  </si>
  <si>
    <t>Innovations for climate-smart urban development</t>
  </si>
  <si>
    <t>Strengthening trans-boundary cooperation and financing for sustainable management and restoration of ecosystems in the coastal areas Bay of Bengal</t>
  </si>
  <si>
    <t>Supporting the localization of national climate adaptation targets</t>
  </si>
  <si>
    <t xml:space="preserve">Strengthening capacities for urban integration of internally displaced persons and supporting host communities in Bangladesh </t>
  </si>
  <si>
    <t>Livable and Inclusive Cities for All (LICA)</t>
  </si>
  <si>
    <t>2022-2026</t>
  </si>
  <si>
    <t xml:space="preserve">Strengthening institutions for climate change adapted water resource management in Dhaka (SAIDABAD) </t>
  </si>
  <si>
    <t>German Development Cooperation (KfW)</t>
  </si>
  <si>
    <t>Climate Change Adapted Urban Development Programme Phase I - Barisal Component</t>
  </si>
  <si>
    <t>2017-2026</t>
  </si>
  <si>
    <t>Climate Change Adapted Urban Development Programme Phase II- Khulna Component</t>
  </si>
  <si>
    <t>Climate Change Adapted Urban Development Programme Phase III - Urban Climate Resilient Infrastructure Project</t>
  </si>
  <si>
    <t>2022-2029</t>
  </si>
  <si>
    <t xml:space="preserve">Saidabad Water Treatment Plant Phase III Project </t>
  </si>
  <si>
    <t>2018-2028</t>
  </si>
  <si>
    <t xml:space="preserve">Facility Climate Change Adaptation and Climate Induced Migration (Climate Bridge Fund)  </t>
  </si>
  <si>
    <t>IEPMP</t>
  </si>
  <si>
    <t>Barisal</t>
  </si>
  <si>
    <t>Bank of Bangladesh</t>
  </si>
  <si>
    <t>NAP</t>
  </si>
  <si>
    <t>No</t>
  </si>
  <si>
    <t>Guarantee</t>
  </si>
  <si>
    <t>Chittagong</t>
  </si>
  <si>
    <t>BERC</t>
  </si>
  <si>
    <t>Delta Plan</t>
  </si>
  <si>
    <t>Other(s)</t>
  </si>
  <si>
    <t>BIFFL</t>
  </si>
  <si>
    <t>BPDB</t>
  </si>
  <si>
    <t>Mymensingh</t>
  </si>
  <si>
    <t>BREB</t>
  </si>
  <si>
    <t>Rajshahi</t>
  </si>
  <si>
    <t>Consortium Contractors</t>
  </si>
  <si>
    <t>Rangpur</t>
  </si>
  <si>
    <t>DPDC</t>
  </si>
  <si>
    <t>Sylhet</t>
  </si>
  <si>
    <t>Regional</t>
  </si>
  <si>
    <t>GIZ</t>
  </si>
  <si>
    <t>Global</t>
  </si>
  <si>
    <t>IDCOL</t>
  </si>
  <si>
    <t>IDE Bangladesh</t>
  </si>
  <si>
    <t>KFW</t>
  </si>
  <si>
    <t>NESCO</t>
  </si>
  <si>
    <t>PGCB</t>
  </si>
  <si>
    <t>Power Cell</t>
  </si>
  <si>
    <t>PWD</t>
  </si>
  <si>
    <t>SREDA</t>
  </si>
  <si>
    <t>Swisscontact</t>
  </si>
  <si>
    <t>WZPDCL</t>
  </si>
  <si>
    <t>BRAC</t>
  </si>
  <si>
    <t>BWDB</t>
  </si>
  <si>
    <t>2020-2035/40</t>
  </si>
  <si>
    <t>Renewable Energy Programme IDCOL</t>
  </si>
  <si>
    <t>Energy Efficiency in the grid-based Power Supply</t>
  </si>
  <si>
    <t>Energy Efficiency in the grid-based Power Supply Accompanying Measure</t>
  </si>
  <si>
    <t>2016-2026</t>
  </si>
  <si>
    <t>UNDP</t>
  </si>
  <si>
    <t>DWASA</t>
  </si>
  <si>
    <t>UNIDO</t>
  </si>
  <si>
    <t>PKSF</t>
  </si>
  <si>
    <t>Manusher Jonno Foundation</t>
  </si>
  <si>
    <t>FAO</t>
  </si>
  <si>
    <t>SNV</t>
  </si>
  <si>
    <t>IFC</t>
  </si>
  <si>
    <t>Strengthening and modernizing Dhaka's Electrical Distribution Network (DPDC 3)</t>
  </si>
  <si>
    <t>TA for Energy efficiency and renewable energies investments and for the promotion of women entrepreneurship (AFD) (BIFFL)</t>
  </si>
  <si>
    <t>Environmental Credit-Lines for Energy Efficiency &amp; Renewable Energy (IDCOL)</t>
  </si>
  <si>
    <t>TA Environmental Credit-Lines for Energy Efficiency &amp; Renewable Energy (IDCOL)</t>
  </si>
  <si>
    <t>March 2027</t>
  </si>
  <si>
    <t>Saidabad Water Treatment Plant Phase-III Project Top up</t>
  </si>
  <si>
    <t>March 2030</t>
  </si>
  <si>
    <t>Chattogram metropolitan sanitation project</t>
  </si>
  <si>
    <t>2025-2027</t>
  </si>
  <si>
    <t>Water supply, inclusive sanitation in 7 towns Preparation facility</t>
  </si>
  <si>
    <t>Water supply, inclusive sanitation in 7 towns</t>
  </si>
  <si>
    <t>RMG 2 preparation facility</t>
  </si>
  <si>
    <t>2025-2025</t>
  </si>
  <si>
    <t>RMG Sector 2</t>
  </si>
  <si>
    <t>2026-2029</t>
  </si>
  <si>
    <t>Protecting biodiversity and water resources through sustainable chemical management and wastewater pollution reduction in Textile, apparel and leather industry</t>
  </si>
  <si>
    <t>March 2028</t>
  </si>
  <si>
    <t>Bangladesh environmental sustainability and transformation project (BEST)</t>
  </si>
  <si>
    <t>June 2023</t>
  </si>
  <si>
    <t>June 2028</t>
  </si>
  <si>
    <t>Greater Dhaka Sustainable Urban Transport Project</t>
  </si>
  <si>
    <t>Improving Urban governance and infrastructure program</t>
  </si>
  <si>
    <t>Conservation and restoration initiatives in the Sundarband Region</t>
  </si>
  <si>
    <t>Climate resilient and low carbon development program tranche 1</t>
  </si>
  <si>
    <t>Climate resilient and low carbon development program tranche 2</t>
  </si>
  <si>
    <t>May 2025</t>
  </si>
  <si>
    <t>Climate resilient and low carbon development program tranche 3</t>
  </si>
  <si>
    <t>May 2026</t>
  </si>
  <si>
    <t>TA complementary - Inclusive budgeting and finance for climate resilience</t>
  </si>
  <si>
    <t>TA complementary - Acceleration of gender responsive climate change actions</t>
  </si>
  <si>
    <t>TA complementary - Mobilization of private finance for climate prosperity and adaptation</t>
  </si>
  <si>
    <t>April 2025</t>
  </si>
  <si>
    <t>AdaptAction program Phase 1</t>
  </si>
  <si>
    <t>AdaptAction program Phase 2</t>
  </si>
  <si>
    <t>Wetland-based adaptation in South and South Asia (regional project inc. Bangladesh)</t>
  </si>
  <si>
    <t>2026-2031</t>
  </si>
  <si>
    <t>Green, affordable and resilient housing</t>
  </si>
  <si>
    <t>2026/27</t>
  </si>
  <si>
    <t>Adaptive social protection</t>
  </si>
  <si>
    <t>Vocational training and employment intermediation sector in Bangladesh in relation to adaptation to climate change</t>
  </si>
  <si>
    <t>Reversing the Flow- Uttaran</t>
  </si>
  <si>
    <t>Reversing the Flow- Friendship</t>
  </si>
  <si>
    <t>2023-2028</t>
  </si>
  <si>
    <t>Friendship</t>
  </si>
  <si>
    <t>Uttaran</t>
  </si>
  <si>
    <t>https://projects.rvo.nl/projects/nl-kvk-27378529-rtf24bd02s</t>
  </si>
  <si>
    <t>The overall goal of UTTARAN as RtF hub is to promote locally led actions for sustainable and inclusive landscape and water management and to enhance the resilience of community and ecosystem to climate change impacts.</t>
  </si>
  <si>
    <t>https://projects.rvo.nl/projects/nl-kvk-27378529-rtf24bd01s</t>
  </si>
  <si>
    <t>Sectors: Agricultural land resources, Disaster Risk Reduction, Environmental policy and administrative management, Rural development, Water resources conservation (including data collection)</t>
  </si>
  <si>
    <t>Norwegian Embassy in Bangladesh</t>
  </si>
  <si>
    <t>http://udtilskudd.regjeringen.no/#/en/agreement?agreementNo=QZA-23/0188-16</t>
  </si>
  <si>
    <t>ESDO</t>
  </si>
  <si>
    <t>IUB</t>
  </si>
  <si>
    <t>http://udtilskudd.regjeringen.no/#/en/agreement?agreementNo=QZA-21/0182-1</t>
  </si>
  <si>
    <t>Energy</t>
  </si>
  <si>
    <t>Climate</t>
  </si>
  <si>
    <t>Energy Efficiency and Grid Integration of Renewable Energy Phase II (EEGIRE II)</t>
  </si>
  <si>
    <t>Policy Advisory for promotion of renewable energy and energy efficiency Phase II (PAP II)</t>
  </si>
  <si>
    <t>Transition to E-mobility (Trans2Mo)</t>
  </si>
  <si>
    <t>Skill development for Sustainable Energy (Skills4SE)</t>
  </si>
  <si>
    <t>Energy Efficiency for sustainable Development (EE4DEV)</t>
  </si>
  <si>
    <t>Energizing Development Bangladesh V (EnDev V)</t>
  </si>
  <si>
    <t>Vocational training in RE (TVET4RE)</t>
  </si>
  <si>
    <t>SafaL-IWRM (SaFaL- Intergrated Water Resources Management Project)</t>
  </si>
  <si>
    <t>Jamuna River Sustainable Management Project</t>
  </si>
  <si>
    <t>2025-2029</t>
  </si>
  <si>
    <t>Local Government Initiative on Climate (LoGIC) I and Bridging Phase</t>
  </si>
  <si>
    <t>Devolved climate finance, capacity building, livelihoods, municipal adaptation projects, policy implementation</t>
  </si>
  <si>
    <t>UNDP/UNCDF</t>
  </si>
  <si>
    <t>https://www.logicbd.org/</t>
  </si>
  <si>
    <t>Phase 2 under preparation</t>
  </si>
  <si>
    <t>Capacity building for climate action, youth leadership and innovation, research on adaptation and loss &amp; damage, implementation of LLA Framework, monitoring and reporting on the NAP, COP processes</t>
  </si>
  <si>
    <t>IUB/ICCCAD</t>
  </si>
  <si>
    <t>https://icccad.net/programmes/capacity-building/cap-res/</t>
  </si>
  <si>
    <t xml:space="preserve">The main goal of the "WASH4UP Phase II" project is "Improved environmental health and resilience of WASH-deprived urban poor living in slums and low-income settlements" through increased WASH awareness and access to climate resilient and inclusive WASH services, and strengthened national policies and strategies for climate resilient and universal WASH. </t>
  </si>
  <si>
    <t>WaterAid Bangladesh</t>
  </si>
  <si>
    <t>https://www.wateraid.org/bd/media/5-years-of-wash-4-urban-poor</t>
  </si>
  <si>
    <t>Bangladesh Environmental Lawyers Association</t>
  </si>
  <si>
    <t>https://belabangla.org/</t>
  </si>
  <si>
    <t>The project focuses on promoting livelihoods based on biodiversity protection in ecologically critical sites in Bangladesh.</t>
  </si>
  <si>
    <t xml:space="preserve">UNICEF Thematic Support (Water Safety component) </t>
  </si>
  <si>
    <t>UNICEF</t>
  </si>
  <si>
    <t>https://www.deutsche-rohstoffagentur.de/EN/Themen/Zusammenarbeit/TechnZusammenarb/Projekte/Laufend/Asien/3043_2020-2118-6_Bangladesch_KlimawandelresilienteUrbanisierung_en.html</t>
  </si>
  <si>
    <t>Renewable Energy</t>
  </si>
  <si>
    <t>Grid Integration</t>
  </si>
  <si>
    <t>Resilient Livelihood</t>
  </si>
  <si>
    <t>Disaster Resilient Infrastructure</t>
  </si>
  <si>
    <t>Urban Resilience</t>
  </si>
  <si>
    <t>Biodiversity</t>
  </si>
  <si>
    <t>https://www.eda.admin.ch/countries/bangladesh/en/home/international-cooperation/projects.olddesign.par_projectfilter_2b80_page2.html/content/dezaprojects/SDC/en/2022/7F10991/phase1?oldPagePath=/content/countries/bangladesh/en/home/internationale-zusammenarbeit/projekte.html</t>
  </si>
  <si>
    <t>Climate Action at Local Level (CALL)</t>
  </si>
  <si>
    <t>2024-2026</t>
  </si>
  <si>
    <t>https://www.eda.admin.ch/countries/bangladesh/en/home/international-cooperation/projects.filterResults.html/content/dezaprojects/SDC/en/2/7F11098/phase1?oldPagePath=/content/countries/bangladesh/en/home/internationale-zusammenarbeit/projekte.html</t>
  </si>
  <si>
    <t>Rain for Life (BRAC)</t>
  </si>
  <si>
    <t>Climate Leadership (Asian University for Women)</t>
  </si>
  <si>
    <t>Local Government's Initiative on Climate Change (UNDP)</t>
  </si>
  <si>
    <t>Bangladesch Climate Advisory Partnership (IFC)</t>
  </si>
  <si>
    <t xml:space="preserve">Enhanced prosperity through trasformative resilience prcatices with locally-led planning, and resilience suportive natural resources governance. </t>
  </si>
  <si>
    <t>To sustainably increase the incomes, food security and nutrition of marginal and small farmers and micro-entrepreneurs across selected value chains. Component 1 will enable rural producers and microenterprises to sustainable expand their activities through adoption of efficient production methods, compliance with internationally recognised food safety and traceability standards, and strong market linkages. It will contribute to creating an enabling environment that promotes the growth of micro and small enterprises, and strengthens their linkages with agribusinesses and other value chain actors.</t>
  </si>
  <si>
    <t xml:space="preserve">
To catalyse increased climate-smart private investment in Bangladesh to support carbon mitigation and reduction in GHG emissions.</t>
  </si>
  <si>
    <t>To improve community and ecosystem resilience in coastal areas of Bangladesh by adopting integrated climate-adaptive water and agricultural and nature-based solutions, along with risk minimization measures, to cope with the impacts of climate change-induced extremes while maintaining ecological integrity.</t>
  </si>
  <si>
    <t>Students receive a comprehensive education and training in climate science, environmental engineering and leadership, equipping them to play a vital role in advancing climate resilience and environmental sustainability.</t>
  </si>
  <si>
    <t>UNDP Enhancing Transparency and Accountability in Public Procurement</t>
  </si>
  <si>
    <t>2024-2025</t>
  </si>
  <si>
    <t xml:space="preserve">To strengthen governance in Bangladesh’s power sector UNDP will support the GoB with tools and expertise to identify vulnerabilities in procurement practices, mitigate risks, and reinforcing public trust in the integrity of contracting processes. </t>
  </si>
  <si>
    <t>NDC</t>
  </si>
  <si>
    <t xml:space="preserve">Initiative to Stimulate Private Investment for Resource Efficiency (INSPIRE) </t>
  </si>
  <si>
    <t>Energy efficiency in the RMG industry, mainly in Tier 2 and Tier 3 factories to support competitiveness and climate mitigation. Mobilization of private capital.</t>
  </si>
  <si>
    <t>Energy efficiency / Industry</t>
  </si>
  <si>
    <t>https://openaid.se/en/contributions/SE-0-SE-6-17179</t>
  </si>
  <si>
    <t>IFC GBTAP - Green Bonds Technical Assistance Program</t>
  </si>
  <si>
    <t>2018 - 2026</t>
  </si>
  <si>
    <t>Climate Finance</t>
  </si>
  <si>
    <t>Other</t>
  </si>
  <si>
    <t>IFC GBTAP - Green Bonds Technical Assistance Program | Openaid</t>
  </si>
  <si>
    <t>Global program</t>
  </si>
  <si>
    <t>Global Reporting Initiative 2024-27</t>
  </si>
  <si>
    <t>2024 - 2027</t>
  </si>
  <si>
    <t xml:space="preserve">https://www.openaid.se/en/contributions/SE-0-SE-6-15203 </t>
  </si>
  <si>
    <t>UNDP/UNCDF Climate Finance</t>
  </si>
  <si>
    <t>ADB Clean Energy Fund</t>
  </si>
  <si>
    <t>2008-2027</t>
  </si>
  <si>
    <t>Oxfam Fair Finance</t>
  </si>
  <si>
    <t>2023 - 2027</t>
  </si>
  <si>
    <t xml:space="preserve">UNWOMEN/UNEP EMPOWER </t>
  </si>
  <si>
    <t>ADB Innovative Finance Facility for Asia Pacific (guarantee)</t>
  </si>
  <si>
    <t>2025 - 2030</t>
  </si>
  <si>
    <t>Biodiversity, climate mitigation, climate adaptation</t>
  </si>
  <si>
    <t>ICIMOD</t>
  </si>
  <si>
    <t>Earth Journalism Network</t>
  </si>
  <si>
    <t>Oxfam TROSA II</t>
  </si>
  <si>
    <t>Water resource conservation</t>
  </si>
  <si>
    <t>Oxfam Transboundary Rivers of South Asia TROSA II 2023-2027 | Openaid</t>
  </si>
  <si>
    <t>Regional Asia program</t>
  </si>
  <si>
    <t>PIDG 2024-2028</t>
  </si>
  <si>
    <t>2024 - 2028</t>
  </si>
  <si>
    <t>Climate Finance, Infrastructure</t>
  </si>
  <si>
    <t>PIDG 2024-2028 | Openaid</t>
  </si>
  <si>
    <t xml:space="preserve">ESCAP Multi¬-Donor Trust Fund for Tsunami, Disaster and Climate Preparedness (ESCAP Tsunami TF)  </t>
  </si>
  <si>
    <t>Strengthening Inclusive Disaster Risk Governance for Climate Resilience in Asia</t>
  </si>
  <si>
    <t>UNDRR EWS4all</t>
  </si>
  <si>
    <t>Early warning system</t>
  </si>
  <si>
    <t>UNDRR 2021-2025 | Openaid</t>
  </si>
  <si>
    <t>Delegation of the European Union to Bangladesh</t>
  </si>
  <si>
    <t>Technical Assistance for Partnership for Green energy Transition</t>
  </si>
  <si>
    <t>Power Factor and Smart Grid under DPDC</t>
  </si>
  <si>
    <t>2020-2025</t>
  </si>
  <si>
    <t>Grid</t>
  </si>
  <si>
    <t>https://www.eeas.europa.eu/delegations/bangladesh/expression-interest-%E2%80%93-smart-grid-project-bangladesh-invitation-pre-qualification_en#:~:text=The%20ongoing%20project%20%E2%80%9CPower%20Factor,the%20existing%20grid%20with%20reliable%2C</t>
  </si>
  <si>
    <t>The initiative promotes the adoption of circular economy practices in selected value chains, green and decent job creation, and the green economy transition. It targets private sector operators, notably Micro, Small and Medium Enterprises (MSMEs) and local financial institutions. 5 pilots on circular economy in 4 countries. 2 pilots in Bangladesh, both related to the RMG industry. Activities limited to incoming missions  3-4 times per year. Objective: introducing circular economy in highly polluting sectors, better awareness on EU and MS regulatory aspects (due diligence, CSR, and public/private standards in RMG)</t>
  </si>
  <si>
    <t>Building a Sustainable Leather Sector in Bangladesh</t>
  </si>
  <si>
    <t>Inclusive surveillance of Bangladesh for serious injuries, disabilities, and deaths caused by occupational accidents, occupational diseases, or work-related diseases.Established a comprehensive data management information system in an agreed framework to channelize the data easily among the target groups and workers groups have improved capacity to access data within this system.Developed case management and service delivery mechanism to provide support to the victims, for ensuring financial compensation.</t>
  </si>
  <si>
    <t>Solidar Suisse</t>
  </si>
  <si>
    <t>https://oshefoundation.org/project/blood-donation-activities-are-held-annually/</t>
  </si>
  <si>
    <t>Pathways for Prosperity for Extremely Poor People (PPEP)(PKSF)</t>
  </si>
  <si>
    <t>To enable 1 million people to exit from extreme poverty for good; To support the development of stronger national institutions and systems to deliver the vital public and private services necessary for the extreme poor to become resilient and prosper.</t>
  </si>
  <si>
    <t>https://ppepp.org/</t>
  </si>
  <si>
    <t>Partnership for Resilient Livehoods (MJF, UNDP)</t>
  </si>
  <si>
    <t>To contribute to poverty reduction and resilient livelihoods of extremely poor households in the three Chittagong Hill Tracts (CHT) districts of Bangladesh</t>
  </si>
  <si>
    <t>https://www.eeas.europa.eu/delegations/bangladesh/district-level-launching-partnerships-resilient-livelihoods-prlc-project_en</t>
  </si>
  <si>
    <t>2020-2027</t>
  </si>
  <si>
    <t>https://www.fao.org/europeanunion/projects/projects-detail/resilience-strengthening-through-agri-food-systems-transformation-in-cox's-baza---gcp-bgd-075-ec/en</t>
  </si>
  <si>
    <t xml:space="preserve">Contract wise, the start date of implementation is December 2020, but the effective implementation has started in December 2023. </t>
  </si>
  <si>
    <t>Creating favorable conditions for the entrepreneurship to
develop  the market for clean, affordable cooking
solutions.</t>
  </si>
  <si>
    <t>https://www.snv.org/project/Strengthening-Entrepreneurial-Eco-System</t>
  </si>
  <si>
    <t>Managed by EUD India, sub sup-projects managed by this delegation. ACSIIS aims to foster the access of people and businesses to inclusive and climate smart infrastructure services in the South Asia region, across six countries – Bangladesh, Bhutan, India, Maldives, Nepal, and Sri Lanka.Through the IFC-EU ACSIIS partnership, IFC will support  upstream, early-stage market development efforts – such as market analysis, feasibility studies, and establishing standards – to unlock opportunities for the private sector to support and accelerate climate-smart and inclusive growth in the region</t>
  </si>
  <si>
    <t>https://www.ifc.org/en/pressroom/2022/the-eu-and-ifc-establish-a-new-partnership-to-accelerate-climate-smart-inclusive-infrastructure-investments-in-south-asia</t>
  </si>
  <si>
    <t>https://www.eeas.europa.eu/sites/default/files/documents/2023/Women%20Engagement%20in%20Green%20Energy%20Transition_Study%20Report.pdf</t>
  </si>
  <si>
    <t>Ecobuilt - Scaling up Green Construction</t>
  </si>
  <si>
    <t>2025-2031</t>
  </si>
  <si>
    <t xml:space="preserve">This intervention, which aims to improve the sustainability in the construction sector through the promotion of green bricks </t>
  </si>
  <si>
    <t>https://ec.europa.eu/newsroom/intpa/items/670781/en</t>
  </si>
  <si>
    <t>EU/BMZ co-financing</t>
  </si>
  <si>
    <t>Environmental Human Rights for a Just Transition: Strengthened Local CSOs Transforming Climate Hotspots into Resilient Communities (ENGAGE)</t>
  </si>
  <si>
    <t>empowering local civil society organisations (CSOs) led by women, youth and indigenous peoples (IP) to actively advocate as independent actors for a healthy, clean and safe environment and a low-carbon, climate-resilient society. It addresses the nexus of climate impacts, environmental challenges and human rights violations (HRV) in the climate hotspots of the southwestern coastal belt and the Barind Tract in northwest Bangladesh</t>
  </si>
  <si>
    <t>Action implemented by "NETZ Partnership for Development and Justice"</t>
  </si>
  <si>
    <t>DENMARK</t>
  </si>
  <si>
    <t>FRANCE /AFD</t>
  </si>
  <si>
    <t>NETHERLANDS</t>
  </si>
  <si>
    <t>SWEDEN</t>
  </si>
  <si>
    <t>SWITZERLAND</t>
  </si>
  <si>
    <t>NORWAY</t>
  </si>
  <si>
    <t>GERMANY</t>
  </si>
  <si>
    <t xml:space="preserve">Climate </t>
  </si>
  <si>
    <t>Climate-smart governance and climate finance</t>
  </si>
  <si>
    <t>Resilience</t>
  </si>
  <si>
    <t>Climate mitigation beyond energy</t>
  </si>
  <si>
    <t>Scaling-up governance and finance</t>
  </si>
  <si>
    <t>Innovation and knowledge sharing</t>
  </si>
  <si>
    <t xml:space="preserve"> Nov-2016 </t>
  </si>
  <si>
    <t> Jan-2023</t>
  </si>
  <si>
    <t xml:space="preserve"> Apr-2023 </t>
  </si>
  <si>
    <t> Dec-2026</t>
  </si>
  <si>
    <t> Mar-2026</t>
  </si>
  <si>
    <t>To make the 20 Char villages more resilient to the changes which will continue to occur in this char island landscape and for Friendship, as the RtF hub, to develop a new way of working by putting communities in the lead.</t>
  </si>
  <si>
    <t>Renewable Energy Programme II</t>
  </si>
  <si>
    <t>The purpose of the project is to reduce the exposure of the population in Barishal to climate risks (long-lasting flooding) by providing adequate infrastructure and to strengthen the
ability of the Barishal City Corporation to maintain the newly provided infrastructure.</t>
  </si>
  <si>
    <t>Climate Change Adapted Urban Development Programme Phase VI - Barishal Phase II</t>
  </si>
  <si>
    <t>2017-2025</t>
  </si>
  <si>
    <t>Climate Change Adapted Urban Development Programme Phase I- Satkhira Component + Climate Resilient Infrastructure Mainstreaming Project (CRIM)</t>
  </si>
  <si>
    <t>The project is cofinanced with GCF. The Shatkhira component is financed by German Development Cooperation and the CRIM part (Euro 35 million) is financed by GCF. The  project aims to mainstream and institutionalize climate change adaptation into local public infrastructure planning, supervision and maintenance along with construction and improvement of rural and urban infrastructure. Therefore, the substantial advisory component (Climate Resilient Local Infrastructure Center, CReLIC) of the project is largely targeted towards the Local Government Engineering Department (LGED), which is in charge and crucial for planning constructing and maintaining Local Governments infrastructures. In addition, the project includes pilot infrastructure components in rural and urban areas in three of the poorest and most vulnerable districts of coastal regions, Bhola, Barguna and Satkhira. New cyclone shelters, which are designed as multi-purpose buildings, will be constructed. These can be used as primary schools throughout the year. Some existing shelters will be renovated. New safe access roads will be constructed. In Satkhira town, climate-resilient basic infrastructure management facilities will be provided to the vulnerable urban poor communities.</t>
  </si>
  <si>
    <t>After long delay, the DPP was approved by Government of Bangladesh in May 2025 and now the implementation will start. The Project Objective is to improve the living conditions of climate change and flood affected (urban) populations in mid-sized towns of Bangladesh. In the first pilot phase, UCRIP aims to improve the living conditions of the population affected by climate change and flooding in the three Pourashavas Islampur, Gaibhanda Sadar and Sirajganj. The Investments in climate-adapted urban infrastructure projects will be implemented by LGED.</t>
  </si>
  <si>
    <t>The objective of Phase II is that by the Project’s supported measures, the population of Barishal benefits from infrastructure and public services aimed at reducing exposure, sensitivity and / or increasing adaptive capacity to climate change. The Project will have a special focus on the vulnerable population of the city, living in city wards that are particularly threatened by the effects of climate change (including women, children, persons with disabilities, and the elderly).</t>
  </si>
  <si>
    <t xml:space="preserve">The Project objective is to strengthen the adaptive capacity and reduce the exposure of Khulna’s vulnerable population to climate change effects through the provision and maintenance of climate resilient infrastructure and services. </t>
  </si>
  <si>
    <t>Local Government Engineering Department (LGED)</t>
  </si>
  <si>
    <t>Barishal City Corporation</t>
  </si>
  <si>
    <t>Khulna City Corporation</t>
  </si>
  <si>
    <t>GG0</t>
  </si>
  <si>
    <t>GG1</t>
  </si>
  <si>
    <t>Dhaka WASA</t>
  </si>
  <si>
    <t>To increase the share of surface water used for water supply, the Dhaka Water Supply and Sewerage Authority (DWASA) is planning to construct a third water treatment plant (Saidabad III). KfW is supporting this project by contributing to the construction of a pumping station by the Meghna River and two 26 km-long raw water pipelines, which will also supply water for the plants for Saidabad Phase I and II (allowing to stop extracting water from the Shitalakhya River). 
The German Government acting through KfW is supporting the project as co-financier with the Agence Française de Développement (AFD), and the European Investment Bank (EIB). The water treatment plant of Saidabad Phase III will be financed by Danida Sustainable Infrastructure Finance (DSIF) making this project one of the largest financings of the European development partners.</t>
  </si>
  <si>
    <t>Climate Bridge Fund Secretariat hosted by BRAC and implemented by other NGOs</t>
  </si>
  <si>
    <t>The Climate Bridge Fund (CBF) is a trust fund established by BRAC in November 2019 with support from the Government of 
Germany through KfW. It is an innovative financing mechanism to support small scale projects and addresses these pressing problems by supporting climate resilience in urban areas.
The CBF has two separate windows to support different types of adaptation measures. The Climate Change Window (CCW) supports projects for people in vulnerable climatic situations. The Fund has received EUR 11,735 million seed funding for the Climate Change Window by the German Government through KfW. 
The CBF got expanded in 2020 to include an additional window with the aim of being able to react quickly and comprehensively to crises and pandemics and the resulting consequential damage. The Emergency Response Window (ERW) supports people who have been displaced by the impacts of climate change and have been adversely affected by the COVID-19 pandemic. This window has been equipped by the German Government through KfW with additional EUR 10 million.
The projects are being implemented by BRAC or other non-governmental organisations in Bangladesh like e.g. Water Aid, Caritas, Dushtha Shasthya Kendra or Nabolok.</t>
  </si>
  <si>
    <t>Promotion of structure-building measures to support the Rohingya and host communities (EMCRP AF)</t>
  </si>
  <si>
    <t>The FC project is an additional financing of the Emergency Multi-sector Rohingya Crisis Response Project (EMCRP) financed by the World Bank. The total volume of the EMCRP (including AF) amounts to USD 265 million. While the original focus of the EMCRP is on the Rohingya communities and all activities are implemented in the refugee camps, the second phase financed in parallel here (EMCRP-AF) explicitly addresses the Bangladeshi population in the host communities throughout the Cox's Bazar district. With the FC contribution of EUR 7 million, construction of 10 new cyclone shelters incl. equipment and expansion or rehabilitation of up to 9.8km of access roads are being financed.</t>
  </si>
  <si>
    <t>LGED</t>
  </si>
  <si>
    <t>Strengthening the Resilience of Women in Poor Climate Vulnerable Urban Communities</t>
  </si>
  <si>
    <t>Department of Environment and BRAC</t>
  </si>
  <si>
    <t>GG2</t>
  </si>
  <si>
    <t>Yes (adaptation: 2)</t>
  </si>
  <si>
    <t>Climate Change Adapted Urban Development Programme Phase VI - Satkhira top up</t>
  </si>
  <si>
    <t>see description of "Climate Change Adapted Urban Development Programme Phase I- Satkhira Component + Climate Resilient Infrastructure Mainstreaming Project (CRIM)" above</t>
  </si>
  <si>
    <t>Saidabad Water Treatment Plant Phase III Project (top up)</t>
  </si>
  <si>
    <t xml:space="preserve">see description above </t>
  </si>
  <si>
    <t>Yes (1)</t>
  </si>
  <si>
    <t xml:space="preserve">The project contributes to a a safer, more reliable and more stable energy supply through the distribution companies WZPDCL and BREB. Key measures include modernizing substations, upgrading distribution lines, and implementing an automated network control system (SCADA) to improve energy supply, reduce distribution losses, and lower CO2 emissions. </t>
  </si>
  <si>
    <t>BREB and WZPDCL</t>
  </si>
  <si>
    <t>Energy Efficiency in the Industry</t>
  </si>
  <si>
    <t xml:space="preserve">The project objective is to encourage industrial companies to invest in EE measures.To this end, credit lines with IDCOL and BIFFL have been set up. Both credit lines provide industrial companies with access to concessionary loans to incentivize the extension and/or replacement of existing equipment and machinery as well as production systems and processes with more energy efficient substitutes. </t>
  </si>
  <si>
    <t>IDCOL and BIFFL</t>
  </si>
  <si>
    <t>Energy Efficiency in the Industry AM</t>
  </si>
  <si>
    <t>Mitigation</t>
  </si>
  <si>
    <t>To promote grid integration of commercial and industrial roof-top Solar PV under the net metering policy</t>
  </si>
  <si>
    <t>To promote Utility Scale Solar Power Plant</t>
  </si>
  <si>
    <t>To promote domestic biogas plants and Solar Irrigation Pumps</t>
  </si>
  <si>
    <t xml:space="preserve">To improve Electricity Transmission Efficiency. Construction of new Substations, Renovation of old substations  with associated Transmission lines </t>
  </si>
  <si>
    <t>Accompanying measures, i.e. capacity building of the Project Executing Agency, procurement of softwares</t>
  </si>
  <si>
    <t>PGB</t>
  </si>
  <si>
    <t>Modernization of Power Distribution - Smart Grids I</t>
  </si>
  <si>
    <t>Modernization of Power Distribution - Smart Grids I AM</t>
  </si>
  <si>
    <t>Renewable Energy Programme III</t>
  </si>
  <si>
    <t>Renewable Energy Programme IDCOL Accompanying Measure</t>
  </si>
  <si>
    <t>Renewable Energy Programme III Accompanying Measure</t>
  </si>
  <si>
    <t>2022-2028</t>
  </si>
  <si>
    <t>*</t>
  </si>
  <si>
    <t>Budget (Million CHF)</t>
  </si>
  <si>
    <t>ITALY</t>
  </si>
  <si>
    <t>Italy</t>
  </si>
  <si>
    <t>2015-2023; 
2023-2025</t>
  </si>
  <si>
    <t>SNV &amp; Practical Action</t>
  </si>
  <si>
    <t>to be confirmed</t>
  </si>
  <si>
    <t>Energy Connnectivity in South Asia</t>
  </si>
  <si>
    <t>With focus on the host communities, improving food security in Cox’s Bazar's and enhancing disaster resilience through ecosystem restoration and landslide mitigation.</t>
  </si>
  <si>
    <t>Nationwide - Barisal</t>
  </si>
  <si>
    <t>Nationwide - Chittagong</t>
  </si>
  <si>
    <t>Nationwide - Dhaka</t>
  </si>
  <si>
    <t>Nationwide - Khulna</t>
  </si>
  <si>
    <t>Nationwide - Mymensingh</t>
  </si>
  <si>
    <t>Nationwide - Rajshahi</t>
  </si>
  <si>
    <t>Nationwide - Rangpur</t>
  </si>
  <si>
    <t>Nationwide - Sylhet</t>
  </si>
  <si>
    <t>Nationwide - Regional</t>
  </si>
  <si>
    <t>Nationwide - Global</t>
  </si>
  <si>
    <t>Barisal - Chittagong</t>
  </si>
  <si>
    <t>Barisal - Dhaka</t>
  </si>
  <si>
    <t>Barisal - Khulna</t>
  </si>
  <si>
    <t>Barisal - Mymensingh</t>
  </si>
  <si>
    <t>Barisal - Rajshahi</t>
  </si>
  <si>
    <t>Barisal - Rangpur</t>
  </si>
  <si>
    <t>Barisal - Sylhet</t>
  </si>
  <si>
    <t>Barisal - Regional</t>
  </si>
  <si>
    <t>Barisal - Global</t>
  </si>
  <si>
    <t>Chittagong - Dhaka</t>
  </si>
  <si>
    <t>Chittagong - Khulna</t>
  </si>
  <si>
    <t>Chittagong - Mymensingh</t>
  </si>
  <si>
    <t>Chittagong - Rajshahi</t>
  </si>
  <si>
    <t>Chittagong - Rangpur</t>
  </si>
  <si>
    <t>Chittagong - Sylhet</t>
  </si>
  <si>
    <t>Chittagong - Regional</t>
  </si>
  <si>
    <t>Chittagong - Global</t>
  </si>
  <si>
    <t>Dhaka - Khulna</t>
  </si>
  <si>
    <t>Dhaka - Mymensingh</t>
  </si>
  <si>
    <t>Dhaka - Rangpur</t>
  </si>
  <si>
    <t>Dhaka - Sylhet</t>
  </si>
  <si>
    <t>Dhaka - Regional</t>
  </si>
  <si>
    <t>Dhaka - Global</t>
  </si>
  <si>
    <t>Khulna - Mymensingh</t>
  </si>
  <si>
    <t>Khulna - Rajshahi</t>
  </si>
  <si>
    <t>Khulna - Rangpur</t>
  </si>
  <si>
    <t>Khulna - Sylhet</t>
  </si>
  <si>
    <t>Khulna - Regional</t>
  </si>
  <si>
    <t>Khulna - Global</t>
  </si>
  <si>
    <t>Mymensingh - Rajshahi</t>
  </si>
  <si>
    <t>Mymensingh - Rangpur</t>
  </si>
  <si>
    <t>Mymensingh - Sylhet</t>
  </si>
  <si>
    <t>Mymensingh - Regional</t>
  </si>
  <si>
    <t>Mymensingh - Global</t>
  </si>
  <si>
    <t>Rajshahi - Rangpur</t>
  </si>
  <si>
    <t>Rajshahi - Sylhet</t>
  </si>
  <si>
    <t>Rajshahi - Regional</t>
  </si>
  <si>
    <t>Rajshahi - Global</t>
  </si>
  <si>
    <t>Rangpur - Sylhet</t>
  </si>
  <si>
    <t>Rangpur - Regional</t>
  </si>
  <si>
    <t>Rangpur - Global</t>
  </si>
  <si>
    <t>Sylhet - Regional</t>
  </si>
  <si>
    <t>Sylhet - Global</t>
  </si>
  <si>
    <t>Regional - Global</t>
  </si>
  <si>
    <t>2018-2026</t>
  </si>
  <si>
    <t>2021-2027</t>
  </si>
  <si>
    <t>2022- 2027</t>
  </si>
  <si>
    <t>2022 - 2028</t>
  </si>
  <si>
    <t>2023-2030</t>
  </si>
  <si>
    <t xml:space="preserve">EECMP </t>
  </si>
  <si>
    <t>2014-2030</t>
  </si>
  <si>
    <t>SEE - Strengthening Enterpreneurship Clean Cooking  (RVO, SNV)</t>
  </si>
  <si>
    <t xml:space="preserve">EIB and ERD have signed a EUR 70 M top up loan on 30/07/2025 (end date of the Action not known) </t>
  </si>
  <si>
    <t>EIB and ERD are expected to sign up a EUR 90 M top up loan in August 2025 (final EIB loan 40 M + 90 M = 130 M).</t>
  </si>
  <si>
    <t>Mymensingh - Rangpur - Khulna</t>
  </si>
  <si>
    <t>Manusher Jonno Foundation &amp; UNDP</t>
  </si>
  <si>
    <t xml:space="preserve">Yes </t>
  </si>
  <si>
    <t>Accelerating Climate smart inclusive infrastructure in South Asia (IP: IFC)</t>
  </si>
  <si>
    <t>NETZ</t>
  </si>
  <si>
    <t>Switch to Circular Economy Value Chains</t>
  </si>
  <si>
    <t>Pro_ACT Bangladesh-resilience Strengthening through agrifood systems transformation in Cox's Bazar(FAO)</t>
  </si>
  <si>
    <t>Global initiative, reported only bilateral contribution to Bangladesh</t>
  </si>
  <si>
    <t>Regional initiative, reported only bilateral contribution to Bangladesh</t>
  </si>
  <si>
    <t>The Project will have two key components: 
1. Risk-Mitigation Infrastructure and Disaster Preparedness Measures – Implementing 
infrastructure measures to enhance protection for low-income communities against climate change impacts, with a particular focus on addressing the specific vulnerabilities faced by women. 
2. Women's Economic and Social Resilience – Strengthening women's ability to cope with climate change effects by improving their economic resilience (e.g. through financial buffers) and their social resilience (e.g. their living conditions and health situation).</t>
  </si>
  <si>
    <t>Empowering Climate Migrants and At-Risk Communities: Enhancing Access to Public Resources, Services, and Policy Influence for Resilience Building</t>
  </si>
  <si>
    <t>To uphold the human rights of vulnerable and excluded climate migrants and at-risk populations in Satkhira.</t>
  </si>
  <si>
    <t>Initiative for Human Rights and Environmental Protection (IHREP)</t>
  </si>
  <si>
    <t xml:space="preserve">To improve the livelihood and development prospects of the inhabitants of the targeted Sub-districts of Mymensingh district and Netrakona district </t>
  </si>
  <si>
    <t>Protibondhi Community Centre (PCC)</t>
  </si>
  <si>
    <t>Green Voices: Empowering Women and youth for Climate Action in Bangladesh</t>
  </si>
  <si>
    <t xml:space="preserve">ADB and IFAD as well as GoB contributed in this Climate and Disaster Resilienct Small Scale Water Resources Management (CDRSSWRM) project which is working in 42 districts of Bangladesh, where LGED is the lead organization. the aim of the project is disaster risk reduction and climate resilient water management in Bangladesh. </t>
  </si>
  <si>
    <t>Urban water management including waste and waste water management</t>
  </si>
  <si>
    <t>The project is aimed to enhance the capacity of the women and particularly youth in climate actions in bangladesh and to support SheRAA platform as platform for climate resileince in Bangladesh.</t>
  </si>
  <si>
    <t>This is to support the Dutch WASH partners for climate resilient WASH in Bangladesh. Drinking water, waste management and faecal sludge management are the activities among the main ones considering climate change in Bangladesh.</t>
  </si>
  <si>
    <t>Skill development for Rohingya and host community (ILO and FAO)</t>
  </si>
  <si>
    <t>The Netherlands</t>
  </si>
  <si>
    <t>SDGP COAST (Cordaid)</t>
  </si>
  <si>
    <t>SDGP Smart Farming (Solidaridad)</t>
  </si>
  <si>
    <t>Greenhouse Impact Cluster</t>
  </si>
  <si>
    <t>Netherlands-Bangladesh Seed Partnership</t>
  </si>
  <si>
    <t>e-Phyto certification</t>
  </si>
  <si>
    <t>Onion Impact Cluster</t>
  </si>
  <si>
    <t>FoodTech Impact Cluster</t>
  </si>
  <si>
    <t>PoultryTech Impact Cluster</t>
  </si>
  <si>
    <t>Support to the Implementation of the Bangladesh Delta Plan 2100</t>
  </si>
  <si>
    <t>Consolidating SIBDP</t>
  </si>
  <si>
    <t>Digitizing and smart groundwater governance in BD to stimulate water stewardship and reuse</t>
  </si>
  <si>
    <t>Chattogram Integrated Solid Waste and Drainage Managment Program</t>
  </si>
  <si>
    <t>Program for Rivers and Adaptive Delta Managment</t>
  </si>
  <si>
    <t>Integrated Solutions for Safe and Susutainable Water Services in Climate-Vulnerable Coastal Areas of BD</t>
  </si>
  <si>
    <t>Brand-compliant water management in BD's textile sector</t>
  </si>
  <si>
    <t>2025-2026</t>
  </si>
  <si>
    <t>Climate resileint agriculture for rohingya and host community (through climate friendly regenerative agriculture)</t>
  </si>
  <si>
    <t xml:space="preserve">Saline Agriculture production and salt tolerant vegetable species </t>
  </si>
  <si>
    <t>Climate Smart Agriculture</t>
  </si>
  <si>
    <t>Protected horticulture with judicious use of water, circularity and green energy</t>
  </si>
  <si>
    <t>Climate resilient seed and Climate Smart Agriculture</t>
  </si>
  <si>
    <t>Paperless certification system</t>
  </si>
  <si>
    <t>Climate resilient onion varity introduction and efficient storage, 50% budget is contributed the consortium of private sector</t>
  </si>
  <si>
    <t>Climate resilient intensive fish cultivation, 50% budget is contributed the consortium of private sector</t>
  </si>
  <si>
    <t>Climate resilient poultry sector, 50% budget is contributed the consortium of private sector</t>
  </si>
  <si>
    <t>Small scale Watershed management, Sustainable Agriculture and Food Security</t>
  </si>
  <si>
    <t>Sustainable River Management, co-financing with World Bank</t>
  </si>
  <si>
    <t xml:space="preserve">Assitance to institutionalize BDP2100 and capacitating GoB towards implementation. BDP2100 is at the core of NL-BD bilateral relation. </t>
  </si>
  <si>
    <t>Consolidation of past work for SIBDP in support of the work with GoB</t>
  </si>
  <si>
    <t xml:space="preserve">Stimulate reduced groundwater abstraction and reuse through capacitating WARPO in regulating groundwater use. </t>
  </si>
  <si>
    <t>Prefeasibility for tackeling ever increasing waterlogging problem in Chattogram through tackeling the twinproblem of drainage and solid waste management.</t>
  </si>
  <si>
    <t>Capacitating BWDB and WARPO with (innovative) tools for river management (bank erosion and off-take flow) and incorporating adpative delta management in the National Water Resource Water Managment Plan.</t>
  </si>
  <si>
    <t>Initiate pilots to strengthen year-round access to safe, climate resilient water services through integrated market-based models.</t>
  </si>
  <si>
    <t>Study into reliable, ROI-positive technologies to reduce groundwater abstraction in waterstressed areas, improve water efficiency and meet net-zero discharge of Hazardous Chemicals.</t>
  </si>
  <si>
    <t>RWA</t>
  </si>
  <si>
    <t>Deltares</t>
  </si>
  <si>
    <t>CDR/SweepSmart</t>
  </si>
  <si>
    <t>WUR</t>
  </si>
  <si>
    <t>CEGIS</t>
  </si>
  <si>
    <t>GED-GoB</t>
  </si>
  <si>
    <t>Amount mentioned is top-up for these pilots.</t>
  </si>
  <si>
    <t>Access to Green Financing for Enterprises</t>
  </si>
  <si>
    <t>In line with the Swiss Cooperation Programme for Bangladesh 2022-2025 and contributing to the Swiss portfolio outcome on social well-being for all, GO4IMPact’s overall goal is to “contribute to strengthening local government institutions and improving equitable climate resilient basic public service provision in the water and solid waste management sectors”</t>
  </si>
  <si>
    <t>Local Climate Actions (LCA), led by communities and Local Actors (LAs) facilitated by Swiss NGOs and local partners – contributing to a climate-smart and disaster-resilient Bangladesh as a model of local climate action for broader uptake by supporting communities in developing context-specific actions to adapt and mitigate climate change impact via an inclusive and cross-cutting Human Rights Based Approach (HRBA)</t>
  </si>
  <si>
    <t>B4CA aims to improve resilience to climate change for refugees and host communities through bamboo plantation, processing, and promotion as an effective nature-based solution with multi-purpose effects. This nexus project also focuses on existing market systems and value chain capacities to enhance 
livelihoods while addressing economic vulnerabilities in a protracted crisis*</t>
  </si>
  <si>
    <t>The Norwagian Agency for Development Cooperation (NORAD)</t>
  </si>
  <si>
    <t>NORHED II - Co-creating Knowledge for Locally-Led Adaptation to Climate Change</t>
  </si>
  <si>
    <t>Capacity-building initiative aimed at strengthening universities in the Global South, particularly in least developed countries that include Bangladesh, to deliver education and research that support locally-led climate adaptation efforts.</t>
  </si>
  <si>
    <t>NAP &amp; NDC</t>
  </si>
  <si>
    <t>CNRS</t>
  </si>
  <si>
    <t>UNHCR, IOM, WFP &amp; FAO</t>
  </si>
  <si>
    <t>ICCCAD</t>
  </si>
  <si>
    <t xml:space="preserve">Intervention co-funded with Sweden. SAFE+ is a UN joint project included in the JRP / Joint Response Programme support to the Rohingyas in Cox’s Bazar. </t>
  </si>
  <si>
    <t>Safe Access to Fuel and Energy (SAFE +) Phase II</t>
  </si>
  <si>
    <t>Promoting safe access to fuel and energy for Rohingyas and the host communities in Cox’s Bazar</t>
  </si>
  <si>
    <t>It's a global initiative. Bilateral funds for each country not available.
ICCCAD is the acronym for International Centre for Climate Change and Development of the Independent University Bangladesh (ICCAD/IUB).</t>
  </si>
  <si>
    <t>ILO &amp; FAO</t>
  </si>
  <si>
    <t>Cordaid</t>
  </si>
  <si>
    <t>Solidaridad</t>
  </si>
  <si>
    <t>The overall objective of the programme is to promote green financing and enhance the capacity of SMEs to develop and deliver low carbon and climate-resilient solutions and improve environmental performance that will ultimately increase resilience of communities, enterprises, and the overall SME support ecosystem in Bangladesh.</t>
  </si>
  <si>
    <t>Access to quality, equitable, resilient and sustainable WASH services and adoption of appropriate hygiene behaviors and care practices</t>
  </si>
  <si>
    <t>CLIMATE &amp; ENERGY</t>
  </si>
  <si>
    <t>CLIMATE</t>
  </si>
  <si>
    <t>ENERGY</t>
  </si>
  <si>
    <t xml:space="preserve">The overall objective of the new cooperation is "To protect natural resources, defend peoples’ environmental rights, promote compliance and sustainable production practices, and institutionalize environmental justice".
BELA intends to utilise legal assistance, advocacy and campaigns, networking and community outreach, and research, publications and awareness building to achieve the expected outcomes.
</t>
  </si>
  <si>
    <t xml:space="preserve">CLIMATE &amp; ENERGY </t>
  </si>
  <si>
    <t>TOTAL BUDGET CONTRIBUTIONS DENMARK</t>
  </si>
  <si>
    <t>TOTAL BUDGET CONTRIBUTIONS EUROPEAN INVESTMENT BANK</t>
  </si>
  <si>
    <t>TOTAL BUDGET CONTRIBUTIONS EUROPEAN UNION</t>
  </si>
  <si>
    <t>TOTAL BUDGET CONTRIBUTIONS FRANCE/AFD</t>
  </si>
  <si>
    <t>TOTAL BUDGET CONTRIBUTIONS GERMANY</t>
  </si>
  <si>
    <t>TOTAL BUDGET CONTRIBUTIONS 
ITALY</t>
  </si>
  <si>
    <t>TOTAL BUDGET CONTRIBUTIONS THE NETHERLANDS</t>
  </si>
  <si>
    <t>TOTAL BUDGET CONTRIBUTIONS 
NORWAY</t>
  </si>
  <si>
    <t>TOTAL BUDGET CONTRIBUTIONS 
SWEDEN</t>
  </si>
  <si>
    <t>TOTAL BUDGET CONTRIBUTIONS SWITZERLAND</t>
  </si>
  <si>
    <t>All amounts are expressed in millions of euros</t>
  </si>
  <si>
    <t>TOTAL BUDGET CONTRIBUTIONS FROM ALL MS AND MS+</t>
  </si>
  <si>
    <t>As above cell 100N</t>
  </si>
  <si>
    <t>As above cell 102N</t>
  </si>
  <si>
    <t>TEI CLIMATE &amp; ENERGY
BUDGET CONTRIBUTIONS FROM ALL MS AND MS+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</si>
</sst>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dd/mm/yyyy;@"/>
  </numFmts>
  <fonts count="17" x14ac:knownFonts="1">
    <font>
      <sz val="11"/>
      <color theme="1"/>
      <name val="Calibri"/>
      <family val="2"/>
      <scheme val="minor"/>
    </font>
    <font>
      <b/>
      <sz val="11"/>
      <color theme="0"/>
      <name val="Calibri"/>
      <family val="2"/>
      <scheme val="minor"/>
    </font>
    <font>
      <b/>
      <sz val="11"/>
      <color theme="1"/>
      <name val="Calibri"/>
      <family val="2"/>
      <scheme val="minor"/>
    </font>
    <font>
      <b/>
      <sz val="11"/>
      <color theme="3" tint="-0.249977111117893"/>
      <name val="Calibri"/>
      <family val="2"/>
      <scheme val="minor"/>
    </font>
    <font>
      <u/>
      <sz val="11"/>
      <color theme="10"/>
      <name val="Calibri"/>
      <family val="2"/>
      <scheme val="minor"/>
    </font>
    <font>
      <sz val="11"/>
      <color rgb="FF000000"/>
      <name val="Calibri"/>
      <family val="2"/>
      <scheme val="minor"/>
    </font>
    <font>
      <sz val="11"/>
      <color rgb="FF4F4F4F"/>
      <name val="Calibri"/>
      <family val="2"/>
      <scheme val="minor"/>
    </font>
    <font>
      <sz val="11"/>
      <name val="Calibri"/>
      <family val="2"/>
      <scheme val="minor"/>
    </font>
    <font>
      <b/>
      <sz val="11"/>
      <color rgb="FF000000"/>
      <name val="Calibri"/>
      <family val="2"/>
      <scheme val="minor"/>
    </font>
    <font>
      <sz val="11"/>
      <color rgb="FFFF0000"/>
      <name val="Calibri"/>
      <family val="2"/>
      <scheme val="minor"/>
    </font>
    <font>
      <b/>
      <sz val="11"/>
      <color rgb="FFFF0000"/>
      <name val="Calibri"/>
      <family val="2"/>
      <scheme val="minor"/>
    </font>
    <font>
      <u/>
      <sz val="11"/>
      <color rgb="FFFF0000"/>
      <name val="Calibri"/>
      <family val="2"/>
      <scheme val="minor"/>
    </font>
    <font>
      <b/>
      <sz val="11"/>
      <name val="Calibri"/>
      <family val="2"/>
      <scheme val="minor"/>
    </font>
    <font>
      <sz val="11"/>
      <color theme="4" tint="-0.249977111117893"/>
      <name val="Calibri"/>
      <family val="2"/>
      <scheme val="minor"/>
    </font>
    <font>
      <b/>
      <i/>
      <sz val="11"/>
      <color theme="1"/>
      <name val="Calibri"/>
      <family val="2"/>
      <scheme val="minor"/>
    </font>
    <font>
      <sz val="11"/>
      <color theme="0"/>
      <name val="Calibri"/>
      <family val="2"/>
      <scheme val="minor"/>
    </font>
    <font>
      <b/>
      <sz val="16"/>
      <color theme="1"/>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9" tint="-0.249977111117893"/>
        <bgColor indexed="64"/>
      </patternFill>
    </fill>
    <fill>
      <patternFill patternType="solid">
        <fgColor theme="0"/>
        <bgColor indexed="64"/>
      </patternFill>
    </fill>
    <fill>
      <patternFill patternType="solid">
        <fgColor rgb="FFFFFF00"/>
        <bgColor indexed="64"/>
      </patternFill>
    </fill>
    <fill>
      <patternFill patternType="solid">
        <fgColor indexed="65"/>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xf numFmtId="0" fontId="2" fillId="2" borderId="0" applyFont="0" applyFill="0" applyBorder="0" applyAlignment="0">
      <alignment vertical="center"/>
    </xf>
    <xf numFmtId="0" fontId="4" fillId="0" borderId="0" applyNumberFormat="0" applyFill="0" applyBorder="0" applyAlignment="0" applyProtection="0"/>
  </cellStyleXfs>
  <cellXfs count="309">
    <xf numFmtId="0" fontId="0" fillId="0" borderId="0" xfId="0"/>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1" fillId="3" borderId="2" xfId="0" applyFont="1" applyFill="1" applyBorder="1"/>
    <xf numFmtId="0" fontId="3" fillId="2" borderId="2" xfId="0" applyFont="1" applyFill="1" applyBorder="1" applyAlignment="1">
      <alignment horizontal="center" vertical="center" wrapText="1"/>
    </xf>
    <xf numFmtId="0" fontId="3" fillId="2" borderId="2" xfId="0" applyFont="1" applyFill="1" applyBorder="1" applyAlignment="1">
      <alignment horizontal="center" wrapText="1"/>
    </xf>
    <xf numFmtId="0" fontId="2" fillId="2" borderId="2" xfId="0" applyFont="1" applyFill="1" applyBorder="1" applyAlignment="1">
      <alignment vertical="center"/>
    </xf>
    <xf numFmtId="0" fontId="3" fillId="2" borderId="0" xfId="0" applyFont="1" applyFill="1" applyAlignment="1">
      <alignment horizontal="center" vertical="center"/>
    </xf>
    <xf numFmtId="0" fontId="1" fillId="4" borderId="0" xfId="0" applyFont="1" applyFill="1"/>
    <xf numFmtId="0" fontId="3" fillId="2" borderId="3" xfId="0" applyFont="1" applyFill="1" applyBorder="1" applyAlignment="1">
      <alignment horizontal="center" vertical="center"/>
    </xf>
    <xf numFmtId="0" fontId="1" fillId="3" borderId="4" xfId="0" applyFont="1" applyFill="1" applyBorder="1" applyAlignment="1">
      <alignment horizontal="left" vertical="center"/>
    </xf>
    <xf numFmtId="0" fontId="10" fillId="3" borderId="4" xfId="0" applyFont="1" applyFill="1" applyBorder="1" applyAlignment="1">
      <alignment horizontal="left" vertical="center" wrapText="1"/>
    </xf>
    <xf numFmtId="4" fontId="9" fillId="6" borderId="4" xfId="0" applyNumberFormat="1" applyFont="1" applyFill="1" applyBorder="1" applyAlignment="1">
      <alignment horizontal="center" vertical="center" wrapText="1"/>
    </xf>
    <xf numFmtId="165" fontId="7" fillId="0" borderId="4" xfId="0" applyNumberFormat="1" applyFont="1" applyBorder="1" applyAlignment="1">
      <alignment horizontal="center" vertical="center"/>
    </xf>
    <xf numFmtId="165" fontId="7" fillId="5" borderId="4" xfId="0" applyNumberFormat="1" applyFont="1" applyFill="1" applyBorder="1" applyAlignment="1">
      <alignment horizontal="center" vertical="center"/>
    </xf>
    <xf numFmtId="4" fontId="0" fillId="0" borderId="4" xfId="0" applyNumberFormat="1" applyBorder="1" applyAlignment="1">
      <alignment horizontal="center" vertical="center" wrapText="1"/>
    </xf>
    <xf numFmtId="0" fontId="0" fillId="0" borderId="4" xfId="0" applyBorder="1" applyAlignment="1">
      <alignment horizontal="left" vertical="center"/>
    </xf>
    <xf numFmtId="0" fontId="0" fillId="0" borderId="4" xfId="0" applyBorder="1" applyAlignment="1">
      <alignment horizontal="left" vertical="center" wrapText="1"/>
    </xf>
    <xf numFmtId="0" fontId="5" fillId="0" borderId="4" xfId="0" applyFont="1" applyBorder="1" applyAlignment="1">
      <alignment horizontal="left" vertical="center" wrapText="1"/>
    </xf>
    <xf numFmtId="0" fontId="0" fillId="4" borderId="4" xfId="0" applyFill="1" applyBorder="1" applyAlignment="1">
      <alignment horizontal="left" vertical="center" wrapText="1"/>
    </xf>
    <xf numFmtId="0" fontId="0" fillId="4" borderId="4" xfId="0" applyFill="1" applyBorder="1" applyAlignment="1">
      <alignment horizontal="left" vertical="center"/>
    </xf>
    <xf numFmtId="165" fontId="0" fillId="0" borderId="4" xfId="0" quotePrefix="1" applyNumberFormat="1" applyBorder="1" applyAlignment="1">
      <alignment horizontal="center" vertical="center"/>
    </xf>
    <xf numFmtId="165" fontId="0" fillId="0" borderId="4" xfId="0" applyNumberFormat="1" applyBorder="1" applyAlignment="1">
      <alignment horizontal="center" vertical="center"/>
    </xf>
    <xf numFmtId="165" fontId="0" fillId="0" borderId="4" xfId="0" applyNumberFormat="1" applyBorder="1" applyAlignment="1">
      <alignment horizontal="center"/>
    </xf>
    <xf numFmtId="0" fontId="9" fillId="0" borderId="4" xfId="0" applyFont="1" applyBorder="1"/>
    <xf numFmtId="0" fontId="0" fillId="0" borderId="4" xfId="0" applyBorder="1" applyAlignment="1">
      <alignment vertical="center" wrapText="1"/>
    </xf>
    <xf numFmtId="0" fontId="4" fillId="0" borderId="4" xfId="2" applyNumberFormat="1" applyBorder="1" applyAlignment="1">
      <alignment horizontal="left" vertical="center" wrapText="1"/>
    </xf>
    <xf numFmtId="4" fontId="0" fillId="0" borderId="4" xfId="0" applyNumberFormat="1" applyBorder="1" applyAlignment="1">
      <alignment horizontal="center" vertical="center"/>
    </xf>
    <xf numFmtId="165" fontId="0" fillId="5" borderId="4" xfId="0" applyNumberFormat="1" applyFill="1" applyBorder="1" applyAlignment="1">
      <alignment horizontal="center" vertical="center"/>
    </xf>
    <xf numFmtId="0" fontId="4" fillId="4" borderId="4" xfId="2" applyNumberFormat="1" applyFill="1" applyBorder="1" applyAlignment="1">
      <alignment horizontal="left" vertical="center" wrapText="1"/>
    </xf>
    <xf numFmtId="0" fontId="9" fillId="3" borderId="4" xfId="0" applyFont="1" applyFill="1" applyBorder="1" applyAlignment="1">
      <alignment horizontal="center" vertical="center" wrapText="1"/>
    </xf>
    <xf numFmtId="165" fontId="9" fillId="0" borderId="4" xfId="0" applyNumberFormat="1" applyFont="1" applyBorder="1" applyAlignment="1">
      <alignment horizontal="center"/>
    </xf>
    <xf numFmtId="4" fontId="9" fillId="6" borderId="4"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165" fontId="9" fillId="0" borderId="4" xfId="0" applyNumberFormat="1" applyFont="1" applyBorder="1" applyAlignment="1">
      <alignment horizontal="center" vertical="center"/>
    </xf>
    <xf numFmtId="4" fontId="10" fillId="0" borderId="4" xfId="0" applyNumberFormat="1" applyFont="1" applyBorder="1" applyAlignment="1">
      <alignment horizontal="center" vertical="center"/>
    </xf>
    <xf numFmtId="0" fontId="11" fillId="4" borderId="4" xfId="2" applyNumberFormat="1" applyFont="1" applyFill="1" applyBorder="1" applyAlignment="1">
      <alignment horizontal="left" vertical="center" wrapText="1"/>
    </xf>
    <xf numFmtId="4" fontId="9" fillId="5" borderId="4" xfId="0" applyNumberFormat="1" applyFont="1" applyFill="1" applyBorder="1" applyAlignment="1">
      <alignment horizontal="center" vertical="center" wrapText="1"/>
    </xf>
    <xf numFmtId="165" fontId="10" fillId="0" borderId="4" xfId="0" applyNumberFormat="1" applyFont="1" applyBorder="1" applyAlignment="1">
      <alignment horizontal="center" vertical="center"/>
    </xf>
    <xf numFmtId="4" fontId="9" fillId="6" borderId="6" xfId="0" applyNumberFormat="1" applyFont="1" applyFill="1" applyBorder="1" applyAlignment="1">
      <alignment horizontal="center" vertical="center"/>
    </xf>
    <xf numFmtId="4" fontId="9" fillId="0" borderId="4" xfId="0" applyNumberFormat="1" applyFont="1" applyBorder="1" applyAlignment="1">
      <alignment horizontal="center" vertical="center"/>
    </xf>
    <xf numFmtId="0" fontId="11" fillId="0" borderId="4" xfId="2" applyNumberFormat="1" applyFont="1" applyBorder="1" applyAlignment="1">
      <alignment horizontal="left" vertical="center"/>
    </xf>
    <xf numFmtId="165" fontId="9" fillId="3" borderId="4" xfId="0" applyNumberFormat="1" applyFont="1" applyFill="1" applyBorder="1" applyAlignment="1">
      <alignment horizontal="center"/>
    </xf>
    <xf numFmtId="165" fontId="10" fillId="3" borderId="2" xfId="0" applyNumberFormat="1" applyFont="1" applyFill="1" applyBorder="1" applyAlignment="1">
      <alignment horizontal="center"/>
    </xf>
    <xf numFmtId="165" fontId="10" fillId="3" borderId="4" xfId="0" applyNumberFormat="1" applyFont="1" applyFill="1" applyBorder="1" applyAlignment="1">
      <alignment horizontal="center"/>
    </xf>
    <xf numFmtId="4" fontId="9" fillId="3" borderId="4" xfId="0" applyNumberFormat="1" applyFont="1" applyFill="1" applyBorder="1" applyAlignment="1">
      <alignment horizontal="center" vertical="center"/>
    </xf>
    <xf numFmtId="4" fontId="9" fillId="3" borderId="4" xfId="0" applyNumberFormat="1" applyFont="1" applyFill="1" applyBorder="1" applyAlignment="1">
      <alignment horizontal="center" vertical="center" wrapText="1"/>
    </xf>
    <xf numFmtId="4" fontId="10" fillId="3" borderId="6" xfId="0" applyNumberFormat="1" applyFont="1" applyFill="1" applyBorder="1" applyAlignment="1">
      <alignment horizontal="center"/>
    </xf>
    <xf numFmtId="4" fontId="10" fillId="3" borderId="2" xfId="0" applyNumberFormat="1" applyFont="1" applyFill="1" applyBorder="1" applyAlignment="1">
      <alignment horizontal="center" wrapText="1"/>
    </xf>
    <xf numFmtId="4" fontId="10" fillId="3" borderId="4" xfId="0" applyNumberFormat="1" applyFont="1" applyFill="1" applyBorder="1" applyAlignment="1">
      <alignment horizontal="center" vertical="center"/>
    </xf>
    <xf numFmtId="4" fontId="10" fillId="3" borderId="4" xfId="0" applyNumberFormat="1" applyFont="1" applyFill="1" applyBorder="1" applyAlignment="1">
      <alignment horizontal="center" vertical="center" wrapText="1"/>
    </xf>
    <xf numFmtId="0" fontId="0" fillId="5" borderId="4" xfId="0" applyFill="1" applyBorder="1"/>
    <xf numFmtId="0" fontId="2" fillId="0" borderId="0" xfId="0" applyFont="1" applyAlignment="1">
      <alignment horizontal="center" vertical="center"/>
    </xf>
    <xf numFmtId="0" fontId="0" fillId="0" borderId="0" xfId="0" applyAlignment="1">
      <alignment horizontal="center" vertical="center"/>
    </xf>
    <xf numFmtId="0" fontId="3" fillId="2" borderId="4" xfId="0" applyFont="1" applyFill="1" applyBorder="1" applyAlignment="1">
      <alignment horizontal="center" vertical="center"/>
    </xf>
    <xf numFmtId="0" fontId="0" fillId="0" borderId="4" xfId="0" applyBorder="1" applyAlignment="1">
      <alignment wrapText="1"/>
    </xf>
    <xf numFmtId="0" fontId="0" fillId="0" borderId="4" xfId="0" applyBorder="1"/>
    <xf numFmtId="0" fontId="3" fillId="2" borderId="4" xfId="0" applyFont="1" applyFill="1" applyBorder="1" applyAlignment="1">
      <alignment horizontal="center" vertical="center" wrapText="1"/>
    </xf>
    <xf numFmtId="0" fontId="3" fillId="2" borderId="4" xfId="0" applyFont="1" applyFill="1" applyBorder="1" applyAlignment="1">
      <alignment horizontal="center" wrapText="1"/>
    </xf>
    <xf numFmtId="0" fontId="0" fillId="0" borderId="4" xfId="0" applyBorder="1" applyAlignment="1">
      <alignment horizontal="center"/>
    </xf>
    <xf numFmtId="4" fontId="5" fillId="4" borderId="4" xfId="0" applyNumberFormat="1" applyFont="1" applyFill="1" applyBorder="1" applyAlignment="1">
      <alignment horizontal="center" vertical="center" wrapText="1"/>
    </xf>
    <xf numFmtId="165" fontId="5" fillId="4" borderId="4" xfId="0" applyNumberFormat="1" applyFont="1" applyFill="1" applyBorder="1" applyAlignment="1">
      <alignment horizontal="center" vertical="center"/>
    </xf>
    <xf numFmtId="0" fontId="2" fillId="0" borderId="0" xfId="0" applyFont="1" applyAlignment="1">
      <alignment horizontal="center" wrapText="1"/>
    </xf>
    <xf numFmtId="14" fontId="0" fillId="0" borderId="4" xfId="0" applyNumberFormat="1" applyBorder="1" applyAlignment="1">
      <alignment horizontal="center" vertical="center"/>
    </xf>
    <xf numFmtId="4" fontId="0" fillId="5" borderId="4" xfId="0" applyNumberFormat="1" applyFill="1" applyBorder="1" applyAlignment="1">
      <alignment horizontal="center" vertical="center" wrapText="1"/>
    </xf>
    <xf numFmtId="165" fontId="7" fillId="0" borderId="4" xfId="0" applyNumberFormat="1" applyFont="1" applyBorder="1" applyAlignment="1">
      <alignment horizontal="center"/>
    </xf>
    <xf numFmtId="4" fontId="9" fillId="4" borderId="4" xfId="0" applyNumberFormat="1" applyFont="1" applyFill="1" applyBorder="1" applyAlignment="1">
      <alignment horizontal="center" vertical="center"/>
    </xf>
    <xf numFmtId="4" fontId="7" fillId="0" borderId="4" xfId="0" applyNumberFormat="1" applyFont="1" applyBorder="1" applyAlignment="1">
      <alignment horizontal="center" vertical="center" wrapText="1"/>
    </xf>
    <xf numFmtId="4" fontId="7" fillId="0" borderId="4" xfId="0" applyNumberFormat="1" applyFont="1" applyBorder="1" applyAlignment="1">
      <alignment horizontal="center" vertical="center"/>
    </xf>
    <xf numFmtId="0" fontId="0" fillId="0" borderId="4" xfId="0" applyFill="1" applyBorder="1" applyAlignment="1">
      <alignment wrapText="1"/>
    </xf>
    <xf numFmtId="0" fontId="0" fillId="0" borderId="4" xfId="0" applyFill="1" applyBorder="1" applyAlignment="1">
      <alignment horizontal="center"/>
    </xf>
    <xf numFmtId="0" fontId="9" fillId="0" borderId="4" xfId="0" applyNumberFormat="1" applyFont="1" applyBorder="1" applyAlignment="1">
      <alignment horizontal="left" vertical="center"/>
    </xf>
    <xf numFmtId="0" fontId="9" fillId="3" borderId="4"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0" fillId="0" borderId="4" xfId="0" applyNumberFormat="1" applyBorder="1" applyAlignment="1">
      <alignment horizontal="left" vertical="center"/>
    </xf>
    <xf numFmtId="0" fontId="10" fillId="3" borderId="4" xfId="0" applyNumberFormat="1" applyFont="1" applyFill="1" applyBorder="1" applyAlignment="1">
      <alignment horizontal="left" vertical="center"/>
    </xf>
    <xf numFmtId="0" fontId="0" fillId="0" borderId="6" xfId="0" applyBorder="1" applyAlignment="1">
      <alignment horizontal="left" vertical="center" wrapText="1"/>
    </xf>
    <xf numFmtId="165" fontId="7" fillId="0" borderId="6" xfId="0" applyNumberFormat="1" applyFont="1" applyBorder="1" applyAlignment="1">
      <alignment horizontal="center" vertical="center"/>
    </xf>
    <xf numFmtId="4" fontId="9" fillId="0" borderId="6" xfId="0" applyNumberFormat="1" applyFont="1" applyBorder="1" applyAlignment="1">
      <alignment horizontal="center" vertical="center" wrapText="1"/>
    </xf>
    <xf numFmtId="4" fontId="0" fillId="0" borderId="6" xfId="0" applyNumberFormat="1" applyBorder="1" applyAlignment="1">
      <alignment horizontal="center" vertical="center" wrapText="1"/>
    </xf>
    <xf numFmtId="0" fontId="11" fillId="0" borderId="6" xfId="2" applyNumberFormat="1" applyFont="1" applyBorder="1" applyAlignment="1">
      <alignment horizontal="left" vertical="center" wrapText="1"/>
    </xf>
    <xf numFmtId="0" fontId="0" fillId="0" borderId="7" xfId="0" applyBorder="1"/>
    <xf numFmtId="0" fontId="5" fillId="0" borderId="4" xfId="0" applyFont="1" applyBorder="1" applyAlignment="1">
      <alignment horizontal="left" vertical="center" wrapText="1"/>
    </xf>
    <xf numFmtId="4" fontId="9" fillId="4" borderId="4" xfId="0" applyNumberFormat="1" applyFont="1" applyFill="1" applyBorder="1" applyAlignment="1">
      <alignment horizontal="center" vertical="center" wrapText="1"/>
    </xf>
    <xf numFmtId="4" fontId="0" fillId="0" borderId="4" xfId="0" applyNumberFormat="1" applyFont="1" applyBorder="1" applyAlignment="1">
      <alignment horizontal="center" vertical="center" wrapText="1"/>
    </xf>
    <xf numFmtId="0" fontId="0" fillId="0" borderId="0" xfId="0" applyAlignment="1">
      <alignment wrapText="1"/>
    </xf>
    <xf numFmtId="0" fontId="4" fillId="0" borderId="4" xfId="2" applyNumberFormat="1" applyBorder="1" applyAlignment="1">
      <alignment horizontal="left" vertical="center"/>
    </xf>
    <xf numFmtId="165" fontId="5" fillId="0" borderId="4" xfId="0" applyNumberFormat="1" applyFont="1" applyBorder="1" applyAlignment="1">
      <alignment horizontal="center" vertical="center"/>
    </xf>
    <xf numFmtId="4" fontId="5" fillId="0" borderId="4" xfId="0" applyNumberFormat="1" applyFont="1" applyBorder="1" applyAlignment="1">
      <alignment horizontal="center" vertical="center" wrapText="1"/>
    </xf>
    <xf numFmtId="4" fontId="9" fillId="0" borderId="4" xfId="0" applyNumberFormat="1" applyFont="1" applyBorder="1" applyAlignment="1">
      <alignment horizontal="center" vertical="center" wrapText="1"/>
    </xf>
    <xf numFmtId="0" fontId="3" fillId="2" borderId="3" xfId="0" applyFont="1" applyFill="1" applyBorder="1" applyAlignment="1">
      <alignment horizontal="center" vertical="center" wrapText="1"/>
    </xf>
    <xf numFmtId="0" fontId="0" fillId="0" borderId="0" xfId="0" applyBorder="1"/>
    <xf numFmtId="3" fontId="0" fillId="0" borderId="4" xfId="0" applyNumberFormat="1" applyBorder="1"/>
    <xf numFmtId="0" fontId="7" fillId="0" borderId="4" xfId="0" applyNumberFormat="1" applyFont="1" applyBorder="1" applyAlignment="1">
      <alignment horizontal="left" vertical="center" wrapText="1"/>
    </xf>
    <xf numFmtId="0" fontId="9" fillId="0" borderId="4" xfId="0" applyNumberFormat="1" applyFont="1" applyBorder="1" applyAlignment="1">
      <alignment horizontal="center" vertical="center"/>
    </xf>
    <xf numFmtId="0" fontId="10" fillId="3" borderId="0" xfId="0" applyNumberFormat="1" applyFont="1" applyFill="1" applyAlignment="1">
      <alignment horizontal="center" vertical="center"/>
    </xf>
    <xf numFmtId="0" fontId="0" fillId="0" borderId="4" xfId="0" applyNumberFormat="1" applyBorder="1" applyAlignment="1">
      <alignment horizontal="left" vertical="center" wrapText="1"/>
    </xf>
    <xf numFmtId="0" fontId="6" fillId="0" borderId="4" xfId="0" applyNumberFormat="1" applyFont="1" applyBorder="1" applyAlignment="1">
      <alignment horizontal="left" vertical="center" wrapText="1"/>
    </xf>
    <xf numFmtId="0" fontId="0" fillId="0" borderId="6" xfId="0" applyNumberFormat="1" applyBorder="1" applyAlignment="1">
      <alignment horizontal="left" vertical="center" wrapText="1"/>
    </xf>
    <xf numFmtId="0" fontId="9" fillId="4" borderId="4" xfId="0" applyNumberFormat="1" applyFont="1" applyFill="1" applyBorder="1" applyAlignment="1">
      <alignment horizontal="left" vertical="center"/>
    </xf>
    <xf numFmtId="0" fontId="9" fillId="0" borderId="4" xfId="0" applyNumberFormat="1" applyFont="1" applyBorder="1" applyAlignment="1">
      <alignment horizontal="left" vertical="top"/>
    </xf>
    <xf numFmtId="0" fontId="5" fillId="0" borderId="4" xfId="0" applyNumberFormat="1" applyFont="1" applyBorder="1" applyAlignment="1">
      <alignment horizontal="left" vertical="top" wrapText="1"/>
    </xf>
    <xf numFmtId="0" fontId="5" fillId="0" borderId="4" xfId="0" applyNumberFormat="1" applyFont="1" applyBorder="1" applyAlignment="1">
      <alignment horizontal="justify" vertical="top" wrapText="1"/>
    </xf>
    <xf numFmtId="0" fontId="9" fillId="0" borderId="4" xfId="0" applyNumberFormat="1" applyFont="1" applyBorder="1"/>
    <xf numFmtId="0" fontId="5" fillId="0" borderId="4" xfId="0" applyNumberFormat="1" applyFont="1" applyBorder="1" applyAlignment="1">
      <alignment horizontal="left" vertical="center" wrapText="1"/>
    </xf>
    <xf numFmtId="0" fontId="0" fillId="0" borderId="4" xfId="0" applyNumberFormat="1" applyFont="1" applyBorder="1" applyAlignment="1">
      <alignment horizontal="left" vertical="center" wrapText="1"/>
    </xf>
    <xf numFmtId="0" fontId="0" fillId="0" borderId="0" xfId="0" applyBorder="1" applyAlignment="1">
      <alignment wrapText="1"/>
    </xf>
    <xf numFmtId="0" fontId="0" fillId="0" borderId="4" xfId="0" applyFill="1" applyBorder="1"/>
    <xf numFmtId="0" fontId="0" fillId="0" borderId="0" xfId="0" applyFill="1" applyBorder="1" applyAlignment="1">
      <alignment wrapText="1"/>
    </xf>
    <xf numFmtId="0" fontId="0" fillId="0" borderId="0" xfId="0" applyFill="1" applyBorder="1"/>
    <xf numFmtId="0" fontId="2" fillId="4" borderId="2" xfId="0" applyFont="1" applyFill="1" applyBorder="1" applyAlignment="1">
      <alignment vertical="center"/>
    </xf>
    <xf numFmtId="0" fontId="3" fillId="4" borderId="2" xfId="0" applyFont="1" applyFill="1" applyBorder="1" applyAlignment="1">
      <alignment horizontal="center" vertical="center" wrapText="1"/>
    </xf>
    <xf numFmtId="0" fontId="3" fillId="4" borderId="2" xfId="0" applyFont="1" applyFill="1" applyBorder="1" applyAlignment="1">
      <alignment horizontal="center" vertical="center"/>
    </xf>
    <xf numFmtId="0" fontId="0" fillId="0" borderId="4" xfId="0" applyNumberFormat="1" applyBorder="1" applyAlignment="1">
      <alignment horizontal="center" vertical="center"/>
    </xf>
    <xf numFmtId="0" fontId="9" fillId="3" borderId="4" xfId="0" applyNumberFormat="1" applyFont="1" applyFill="1" applyBorder="1" applyAlignment="1">
      <alignment horizontal="center"/>
    </xf>
    <xf numFmtId="0" fontId="7" fillId="0" borderId="4" xfId="0" applyNumberFormat="1" applyFont="1" applyBorder="1" applyAlignment="1">
      <alignment horizontal="center" vertical="center"/>
    </xf>
    <xf numFmtId="0" fontId="7" fillId="0" borderId="4" xfId="0" applyNumberFormat="1" applyFont="1" applyBorder="1" applyAlignment="1">
      <alignment horizontal="center"/>
    </xf>
    <xf numFmtId="0" fontId="9" fillId="0" borderId="4" xfId="0" applyNumberFormat="1" applyFont="1" applyBorder="1" applyAlignment="1">
      <alignment horizontal="center"/>
    </xf>
    <xf numFmtId="0" fontId="0" fillId="4" borderId="4" xfId="0" applyNumberFormat="1" applyFill="1" applyBorder="1" applyAlignment="1">
      <alignment horizontal="center" vertical="center"/>
    </xf>
    <xf numFmtId="0" fontId="0" fillId="0" borderId="6" xfId="0" applyNumberFormat="1" applyBorder="1" applyAlignment="1">
      <alignment horizontal="center" vertical="center"/>
    </xf>
    <xf numFmtId="0" fontId="10" fillId="3" borderId="4" xfId="0" applyNumberFormat="1" applyFont="1" applyFill="1" applyBorder="1" applyAlignment="1">
      <alignment horizontal="center"/>
    </xf>
    <xf numFmtId="0" fontId="5" fillId="0" borderId="4" xfId="0" applyNumberFormat="1" applyFont="1" applyBorder="1" applyAlignment="1">
      <alignment horizontal="center" vertical="center"/>
    </xf>
    <xf numFmtId="0" fontId="5" fillId="4" borderId="4" xfId="0" applyNumberFormat="1" applyFont="1" applyFill="1" applyBorder="1" applyAlignment="1">
      <alignment horizontal="center" vertical="center"/>
    </xf>
    <xf numFmtId="0" fontId="5" fillId="0" borderId="4" xfId="0" applyNumberFormat="1" applyFont="1" applyBorder="1" applyAlignment="1">
      <alignment horizontal="center" vertical="center" wrapText="1"/>
    </xf>
    <xf numFmtId="0" fontId="0" fillId="0" borderId="4" xfId="0" applyNumberFormat="1" applyFont="1" applyBorder="1" applyAlignment="1">
      <alignment horizontal="center" vertical="center"/>
    </xf>
    <xf numFmtId="14" fontId="9" fillId="3" borderId="4" xfId="0" applyNumberFormat="1" applyFont="1" applyFill="1" applyBorder="1" applyAlignment="1">
      <alignment horizontal="center"/>
    </xf>
    <xf numFmtId="14" fontId="7" fillId="0" borderId="4" xfId="0" applyNumberFormat="1" applyFont="1" applyBorder="1" applyAlignment="1">
      <alignment horizontal="center" vertical="center"/>
    </xf>
    <xf numFmtId="14" fontId="7" fillId="0" borderId="4" xfId="0" applyNumberFormat="1" applyFont="1" applyBorder="1" applyAlignment="1">
      <alignment horizontal="center"/>
    </xf>
    <xf numFmtId="14" fontId="9" fillId="0" borderId="4" xfId="0" applyNumberFormat="1" applyFont="1" applyBorder="1" applyAlignment="1">
      <alignment horizontal="center"/>
    </xf>
    <xf numFmtId="14" fontId="10" fillId="3" borderId="2" xfId="0" applyNumberFormat="1" applyFont="1" applyFill="1" applyBorder="1" applyAlignment="1">
      <alignment horizontal="center"/>
    </xf>
    <xf numFmtId="14" fontId="7" fillId="4" borderId="4" xfId="0" applyNumberFormat="1" applyFont="1" applyFill="1" applyBorder="1" applyAlignment="1">
      <alignment horizontal="center" vertical="center"/>
    </xf>
    <xf numFmtId="14" fontId="7" fillId="5" borderId="4" xfId="0" applyNumberFormat="1" applyFont="1" applyFill="1" applyBorder="1" applyAlignment="1">
      <alignment horizontal="center" vertical="center"/>
    </xf>
    <xf numFmtId="14" fontId="7" fillId="0" borderId="6" xfId="0" applyNumberFormat="1" applyFont="1" applyBorder="1" applyAlignment="1">
      <alignment horizontal="center" vertical="center"/>
    </xf>
    <xf numFmtId="14" fontId="10" fillId="3" borderId="4" xfId="0" applyNumberFormat="1" applyFont="1" applyFill="1" applyBorder="1" applyAlignment="1">
      <alignment horizontal="center"/>
    </xf>
    <xf numFmtId="14" fontId="0" fillId="4" borderId="4" xfId="0" applyNumberFormat="1" applyFill="1" applyBorder="1" applyAlignment="1">
      <alignment horizontal="center" vertical="center"/>
    </xf>
    <xf numFmtId="14" fontId="9" fillId="0" borderId="4" xfId="0" applyNumberFormat="1" applyFont="1" applyBorder="1" applyAlignment="1">
      <alignment horizontal="center" vertical="center"/>
    </xf>
    <xf numFmtId="14" fontId="0" fillId="5" borderId="4" xfId="0" applyNumberFormat="1" applyFill="1" applyBorder="1" applyAlignment="1">
      <alignment horizontal="center" vertical="center"/>
    </xf>
    <xf numFmtId="14" fontId="10" fillId="0" borderId="4" xfId="0" applyNumberFormat="1" applyFont="1" applyBorder="1" applyAlignment="1">
      <alignment horizontal="center" vertical="center"/>
    </xf>
    <xf numFmtId="14" fontId="5" fillId="0" borderId="4" xfId="0" applyNumberFormat="1" applyFont="1" applyBorder="1" applyAlignment="1">
      <alignment horizontal="center" vertical="center"/>
    </xf>
    <xf numFmtId="14" fontId="0" fillId="0" borderId="4" xfId="0" quotePrefix="1" applyNumberFormat="1" applyBorder="1" applyAlignment="1">
      <alignment horizontal="center" vertical="center"/>
    </xf>
    <xf numFmtId="14" fontId="0" fillId="0" borderId="4" xfId="0" applyNumberFormat="1" applyBorder="1" applyAlignment="1">
      <alignment horizontal="center"/>
    </xf>
    <xf numFmtId="0" fontId="0" fillId="0" borderId="4" xfId="0" applyNumberFormat="1" applyBorder="1" applyAlignment="1">
      <alignment horizontal="center" vertical="center" wrapText="1"/>
    </xf>
    <xf numFmtId="0" fontId="10" fillId="3" borderId="2" xfId="0" applyNumberFormat="1" applyFont="1" applyFill="1" applyBorder="1" applyAlignment="1">
      <alignment horizontal="center"/>
    </xf>
    <xf numFmtId="0" fontId="10" fillId="3" borderId="4" xfId="0" applyNumberFormat="1" applyFont="1" applyFill="1" applyBorder="1" applyAlignment="1">
      <alignment horizontal="center" vertical="center"/>
    </xf>
    <xf numFmtId="4" fontId="3" fillId="2" borderId="2" xfId="0" applyNumberFormat="1" applyFont="1" applyFill="1" applyBorder="1" applyAlignment="1">
      <alignment horizontal="center" vertical="center" wrapText="1"/>
    </xf>
    <xf numFmtId="0" fontId="0" fillId="4" borderId="4" xfId="0" applyNumberFormat="1" applyFill="1" applyBorder="1" applyAlignment="1">
      <alignment horizontal="center" vertical="center" wrapText="1"/>
    </xf>
    <xf numFmtId="0" fontId="9" fillId="0" borderId="4" xfId="0" applyNumberFormat="1" applyFont="1" applyBorder="1" applyAlignment="1">
      <alignment horizontal="center" vertical="center" wrapText="1"/>
    </xf>
    <xf numFmtId="0" fontId="10" fillId="0" borderId="4" xfId="0" applyNumberFormat="1" applyFont="1" applyBorder="1" applyAlignment="1">
      <alignment horizontal="center" vertical="center"/>
    </xf>
    <xf numFmtId="0" fontId="10" fillId="3" borderId="1" xfId="0" applyNumberFormat="1" applyFont="1" applyFill="1" applyBorder="1" applyAlignment="1">
      <alignment horizontal="center" vertical="center"/>
    </xf>
    <xf numFmtId="0" fontId="10" fillId="0" borderId="6" xfId="0" applyNumberFormat="1" applyFont="1" applyBorder="1" applyAlignment="1">
      <alignment horizontal="center" vertical="center"/>
    </xf>
    <xf numFmtId="0" fontId="10" fillId="3" borderId="4" xfId="0" applyNumberFormat="1" applyFont="1" applyFill="1" applyBorder="1" applyAlignment="1">
      <alignment vertical="center"/>
    </xf>
    <xf numFmtId="0" fontId="12" fillId="0" borderId="4" xfId="0" applyNumberFormat="1" applyFont="1" applyBorder="1" applyAlignment="1">
      <alignment horizontal="center" vertical="center"/>
    </xf>
    <xf numFmtId="0" fontId="12" fillId="0" borderId="4" xfId="0" applyNumberFormat="1" applyFont="1" applyBorder="1" applyAlignment="1">
      <alignment horizontal="center" vertical="center" wrapText="1"/>
    </xf>
    <xf numFmtId="0" fontId="2" fillId="0" borderId="4" xfId="0" applyNumberFormat="1" applyFont="1" applyBorder="1" applyAlignment="1">
      <alignment horizontal="center" vertical="center"/>
    </xf>
    <xf numFmtId="0" fontId="10" fillId="0" borderId="4" xfId="0" applyNumberFormat="1" applyFont="1" applyBorder="1" applyAlignment="1">
      <alignment horizontal="center"/>
    </xf>
    <xf numFmtId="0" fontId="2" fillId="0" borderId="4" xfId="0" applyNumberFormat="1" applyFont="1" applyBorder="1" applyAlignment="1">
      <alignment horizontal="center" vertical="center" wrapText="1"/>
    </xf>
    <xf numFmtId="0" fontId="2" fillId="0" borderId="6" xfId="0" applyNumberFormat="1" applyFont="1" applyBorder="1" applyAlignment="1">
      <alignment horizontal="center" vertical="center"/>
    </xf>
    <xf numFmtId="0" fontId="5" fillId="0" borderId="4" xfId="0" applyNumberFormat="1" applyFont="1" applyBorder="1" applyAlignment="1" applyProtection="1">
      <alignment horizontal="center" vertical="center"/>
      <protection locked="0"/>
    </xf>
    <xf numFmtId="0" fontId="8" fillId="0" borderId="4" xfId="0" applyNumberFormat="1" applyFont="1" applyBorder="1" applyAlignment="1">
      <alignment horizontal="center" vertical="center"/>
    </xf>
    <xf numFmtId="0" fontId="12" fillId="0" borderId="6" xfId="0" applyNumberFormat="1" applyFont="1" applyBorder="1" applyAlignment="1">
      <alignment horizontal="center" vertical="center"/>
    </xf>
    <xf numFmtId="0" fontId="8" fillId="0" borderId="4" xfId="0" applyNumberFormat="1" applyFont="1" applyBorder="1" applyAlignment="1">
      <alignment horizontal="center" vertical="center" wrapText="1"/>
    </xf>
    <xf numFmtId="0" fontId="9" fillId="0" borderId="4" xfId="0" applyNumberFormat="1" applyFont="1" applyBorder="1" applyAlignment="1">
      <alignment vertical="center"/>
    </xf>
    <xf numFmtId="0" fontId="9" fillId="4" borderId="4" xfId="0" applyNumberFormat="1" applyFont="1" applyFill="1" applyBorder="1" applyAlignment="1">
      <alignment vertical="center"/>
    </xf>
    <xf numFmtId="0" fontId="9" fillId="0" borderId="4" xfId="0" applyNumberFormat="1" applyFont="1" applyBorder="1" applyAlignment="1">
      <alignment horizontal="left" vertical="top" wrapText="1"/>
    </xf>
    <xf numFmtId="0" fontId="7" fillId="0" borderId="4" xfId="0" applyNumberFormat="1" applyFont="1" applyBorder="1" applyAlignment="1">
      <alignment vertical="center" wrapText="1"/>
    </xf>
    <xf numFmtId="0" fontId="5" fillId="0" borderId="4" xfId="0" applyNumberFormat="1" applyFont="1" applyBorder="1" applyAlignment="1">
      <alignment horizontal="left" vertical="center"/>
    </xf>
    <xf numFmtId="0" fontId="9" fillId="0" borderId="4" xfId="0" applyNumberFormat="1" applyFont="1" applyBorder="1" applyAlignment="1">
      <alignment horizontal="left" vertical="center" wrapText="1"/>
    </xf>
    <xf numFmtId="0" fontId="0" fillId="0" borderId="6" xfId="0" applyNumberFormat="1" applyFont="1" applyBorder="1" applyAlignment="1">
      <alignment horizontal="center" vertical="center"/>
    </xf>
    <xf numFmtId="0" fontId="9" fillId="3" borderId="4" xfId="0" applyNumberFormat="1" applyFont="1" applyFill="1" applyBorder="1" applyAlignment="1">
      <alignment vertical="center"/>
    </xf>
    <xf numFmtId="0" fontId="9" fillId="3" borderId="2" xfId="0" applyNumberFormat="1" applyFont="1" applyFill="1" applyBorder="1" applyAlignment="1">
      <alignment horizontal="center"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8" fillId="0" borderId="4" xfId="0" applyFont="1" applyBorder="1" applyAlignment="1">
      <alignment horizontal="left" vertical="center"/>
    </xf>
    <xf numFmtId="0" fontId="2" fillId="0" borderId="4" xfId="0" applyFont="1" applyBorder="1" applyAlignment="1">
      <alignment vertical="center"/>
    </xf>
    <xf numFmtId="4" fontId="0" fillId="0" borderId="0" xfId="0" applyNumberFormat="1"/>
    <xf numFmtId="0" fontId="5" fillId="0" borderId="4" xfId="0" applyNumberFormat="1" applyFont="1" applyBorder="1" applyAlignment="1">
      <alignment horizontal="center" vertical="center"/>
    </xf>
    <xf numFmtId="0" fontId="0" fillId="0" borderId="6" xfId="0" applyNumberFormat="1" applyBorder="1" applyAlignment="1">
      <alignment horizontal="left" vertical="top" wrapText="1"/>
    </xf>
    <xf numFmtId="0" fontId="9" fillId="3" borderId="4" xfId="0" applyFont="1" applyFill="1" applyBorder="1" applyAlignment="1">
      <alignment horizontal="left" vertical="center" wrapText="1"/>
    </xf>
    <xf numFmtId="0" fontId="9" fillId="3" borderId="4" xfId="0" applyFont="1" applyFill="1" applyBorder="1" applyAlignment="1">
      <alignment horizontal="right" vertical="top"/>
    </xf>
    <xf numFmtId="164" fontId="9" fillId="3" borderId="4" xfId="0" applyNumberFormat="1" applyFont="1" applyFill="1" applyBorder="1" applyAlignment="1">
      <alignment horizontal="right" vertical="top"/>
    </xf>
    <xf numFmtId="0" fontId="9" fillId="3" borderId="4" xfId="0" applyFont="1" applyFill="1" applyBorder="1" applyAlignment="1">
      <alignment horizontal="center" vertical="center"/>
    </xf>
    <xf numFmtId="4" fontId="9" fillId="3" borderId="4" xfId="0" applyNumberFormat="1" applyFont="1" applyFill="1" applyBorder="1" applyAlignment="1">
      <alignment vertical="center" wrapText="1"/>
    </xf>
    <xf numFmtId="0" fontId="10" fillId="3" borderId="4" xfId="0" applyFont="1" applyFill="1" applyBorder="1" applyAlignment="1">
      <alignment vertical="top"/>
    </xf>
    <xf numFmtId="0" fontId="9" fillId="3" borderId="4" xfId="0" applyFont="1" applyFill="1" applyBorder="1" applyAlignment="1">
      <alignment horizontal="left" vertical="center"/>
    </xf>
    <xf numFmtId="0" fontId="10" fillId="3" borderId="4" xfId="0" applyFont="1" applyFill="1" applyBorder="1" applyAlignment="1">
      <alignment horizontal="center" vertical="center"/>
    </xf>
    <xf numFmtId="0" fontId="9" fillId="3" borderId="4" xfId="0" applyFont="1" applyFill="1" applyBorder="1" applyAlignment="1">
      <alignment vertical="top"/>
    </xf>
    <xf numFmtId="0" fontId="9" fillId="3" borderId="4" xfId="0" applyNumberFormat="1" applyFont="1" applyFill="1" applyBorder="1" applyAlignment="1">
      <alignment horizontal="left" vertical="center"/>
    </xf>
    <xf numFmtId="0" fontId="2" fillId="7" borderId="4" xfId="0" applyFont="1" applyFill="1" applyBorder="1" applyAlignment="1">
      <alignment horizontal="left" vertical="center"/>
    </xf>
    <xf numFmtId="0" fontId="0" fillId="7" borderId="4" xfId="0" applyFill="1" applyBorder="1" applyAlignment="1">
      <alignment horizontal="left" vertical="center" wrapText="1"/>
    </xf>
    <xf numFmtId="0" fontId="0" fillId="7" borderId="4" xfId="0" applyNumberFormat="1" applyFill="1" applyBorder="1" applyAlignment="1">
      <alignment horizontal="center" vertical="center"/>
    </xf>
    <xf numFmtId="14" fontId="0" fillId="7" borderId="4" xfId="0" applyNumberFormat="1" applyFill="1" applyBorder="1" applyAlignment="1">
      <alignment horizontal="center" vertical="center"/>
    </xf>
    <xf numFmtId="165" fontId="0" fillId="7" borderId="4" xfId="0" applyNumberFormat="1" applyFill="1" applyBorder="1" applyAlignment="1">
      <alignment horizontal="center" vertical="center"/>
    </xf>
    <xf numFmtId="0" fontId="0" fillId="7" borderId="4" xfId="0" applyNumberFormat="1" applyFill="1" applyBorder="1" applyAlignment="1">
      <alignment horizontal="center" vertical="center" wrapText="1"/>
    </xf>
    <xf numFmtId="4" fontId="9" fillId="7" borderId="4" xfId="0" applyNumberFormat="1" applyFont="1" applyFill="1" applyBorder="1" applyAlignment="1">
      <alignment horizontal="center" vertical="center" wrapText="1"/>
    </xf>
    <xf numFmtId="4" fontId="0" fillId="7" borderId="4" xfId="0" applyNumberFormat="1" applyFill="1" applyBorder="1" applyAlignment="1">
      <alignment horizontal="center" vertical="center" wrapText="1"/>
    </xf>
    <xf numFmtId="4" fontId="7" fillId="7" borderId="4" xfId="0" applyNumberFormat="1" applyFont="1" applyFill="1" applyBorder="1" applyAlignment="1">
      <alignment horizontal="center" vertical="center" wrapText="1"/>
    </xf>
    <xf numFmtId="0" fontId="10" fillId="7" borderId="4" xfId="0" applyNumberFormat="1" applyFont="1" applyFill="1" applyBorder="1" applyAlignment="1">
      <alignment horizontal="center" vertical="center"/>
    </xf>
    <xf numFmtId="0" fontId="7" fillId="7" borderId="4" xfId="0" applyNumberFormat="1" applyFont="1" applyFill="1" applyBorder="1" applyAlignment="1">
      <alignment horizontal="left" vertical="center" wrapText="1"/>
    </xf>
    <xf numFmtId="0" fontId="9" fillId="7" borderId="4" xfId="0" applyNumberFormat="1" applyFont="1" applyFill="1" applyBorder="1" applyAlignment="1">
      <alignment horizontal="left" vertical="center"/>
    </xf>
    <xf numFmtId="0" fontId="9" fillId="7" borderId="4" xfId="0" applyNumberFormat="1" applyFont="1" applyFill="1" applyBorder="1" applyAlignment="1">
      <alignment horizontal="center" vertical="center"/>
    </xf>
    <xf numFmtId="4" fontId="9" fillId="7" borderId="4" xfId="0" applyNumberFormat="1" applyFont="1" applyFill="1" applyBorder="1" applyAlignment="1">
      <alignment horizontal="center" vertical="center"/>
    </xf>
    <xf numFmtId="4" fontId="0" fillId="7" borderId="4" xfId="0" applyNumberFormat="1" applyFill="1" applyBorder="1" applyAlignment="1">
      <alignment horizontal="center" vertical="center"/>
    </xf>
    <xf numFmtId="4" fontId="7" fillId="7" borderId="4" xfId="0" applyNumberFormat="1" applyFont="1" applyFill="1" applyBorder="1" applyAlignment="1">
      <alignment horizontal="center" vertical="center"/>
    </xf>
    <xf numFmtId="0" fontId="7" fillId="7" borderId="4" xfId="0" applyNumberFormat="1" applyFont="1" applyFill="1" applyBorder="1" applyAlignment="1">
      <alignment horizontal="center" vertical="center"/>
    </xf>
    <xf numFmtId="14" fontId="7" fillId="7" borderId="4" xfId="0" applyNumberFormat="1" applyFont="1" applyFill="1" applyBorder="1" applyAlignment="1">
      <alignment horizontal="center" vertical="center"/>
    </xf>
    <xf numFmtId="165" fontId="7" fillId="7" borderId="4" xfId="0" applyNumberFormat="1" applyFont="1" applyFill="1" applyBorder="1" applyAlignment="1">
      <alignment horizontal="center" vertical="center"/>
    </xf>
    <xf numFmtId="0" fontId="9" fillId="7" borderId="4" xfId="0" applyNumberFormat="1" applyFont="1" applyFill="1" applyBorder="1" applyAlignment="1">
      <alignment horizontal="center"/>
    </xf>
    <xf numFmtId="14" fontId="9" fillId="7" borderId="4" xfId="0" applyNumberFormat="1" applyFont="1" applyFill="1" applyBorder="1" applyAlignment="1">
      <alignment horizontal="center"/>
    </xf>
    <xf numFmtId="165" fontId="9" fillId="7" borderId="4" xfId="0" applyNumberFormat="1" applyFont="1" applyFill="1" applyBorder="1" applyAlignment="1">
      <alignment horizontal="center"/>
    </xf>
    <xf numFmtId="0" fontId="12" fillId="7" borderId="4" xfId="0" applyNumberFormat="1" applyFont="1" applyFill="1" applyBorder="1" applyAlignment="1">
      <alignment horizontal="center" vertical="center"/>
    </xf>
    <xf numFmtId="0" fontId="7" fillId="7" borderId="4" xfId="0" applyNumberFormat="1" applyFont="1" applyFill="1" applyBorder="1" applyAlignment="1">
      <alignment horizontal="center"/>
    </xf>
    <xf numFmtId="14" fontId="7" fillId="7" borderId="4" xfId="0" applyNumberFormat="1" applyFont="1" applyFill="1" applyBorder="1" applyAlignment="1">
      <alignment horizontal="center"/>
    </xf>
    <xf numFmtId="165" fontId="7" fillId="7" borderId="4" xfId="0" applyNumberFormat="1" applyFont="1" applyFill="1" applyBorder="1" applyAlignment="1">
      <alignment horizontal="center"/>
    </xf>
    <xf numFmtId="0" fontId="2" fillId="7" borderId="4" xfId="0" applyNumberFormat="1" applyFont="1" applyFill="1" applyBorder="1" applyAlignment="1">
      <alignment horizontal="center" vertical="center"/>
    </xf>
    <xf numFmtId="0" fontId="4" fillId="7" borderId="4" xfId="2" applyNumberFormat="1" applyFill="1" applyBorder="1" applyAlignment="1">
      <alignment horizontal="left" vertical="center" wrapText="1"/>
    </xf>
    <xf numFmtId="0" fontId="0" fillId="7" borderId="4" xfId="0" applyNumberFormat="1" applyFont="1" applyFill="1" applyBorder="1" applyAlignment="1">
      <alignment horizontal="center" vertical="center"/>
    </xf>
    <xf numFmtId="0" fontId="6" fillId="7" borderId="4" xfId="0" applyNumberFormat="1" applyFont="1" applyFill="1" applyBorder="1" applyAlignment="1">
      <alignment horizontal="left" vertical="center" wrapText="1"/>
    </xf>
    <xf numFmtId="0" fontId="13" fillId="7" borderId="4" xfId="0" applyNumberFormat="1" applyFont="1" applyFill="1" applyBorder="1" applyAlignment="1">
      <alignment horizontal="left" vertical="center"/>
    </xf>
    <xf numFmtId="0" fontId="2" fillId="7" borderId="4" xfId="0" applyNumberFormat="1" applyFont="1" applyFill="1" applyBorder="1" applyAlignment="1">
      <alignment horizontal="center" vertical="center" wrapText="1"/>
    </xf>
    <xf numFmtId="0" fontId="7" fillId="7" borderId="4" xfId="0" applyNumberFormat="1" applyFont="1" applyFill="1" applyBorder="1" applyAlignment="1">
      <alignment horizontal="left" vertical="top" wrapText="1"/>
    </xf>
    <xf numFmtId="0" fontId="2" fillId="7" borderId="6" xfId="0" applyFont="1" applyFill="1" applyBorder="1" applyAlignment="1">
      <alignment horizontal="left" vertical="center"/>
    </xf>
    <xf numFmtId="0" fontId="0" fillId="7" borderId="6" xfId="0" applyFill="1" applyBorder="1" applyAlignment="1">
      <alignment horizontal="left" vertical="center" wrapText="1"/>
    </xf>
    <xf numFmtId="0" fontId="0" fillId="7" borderId="6" xfId="0" applyNumberFormat="1" applyFill="1" applyBorder="1" applyAlignment="1">
      <alignment horizontal="center" vertical="center"/>
    </xf>
    <xf numFmtId="14" fontId="7" fillId="7" borderId="6" xfId="0" applyNumberFormat="1" applyFont="1" applyFill="1" applyBorder="1" applyAlignment="1">
      <alignment horizontal="center" vertical="center"/>
    </xf>
    <xf numFmtId="165" fontId="7" fillId="7" borderId="6" xfId="0" applyNumberFormat="1" applyFont="1" applyFill="1" applyBorder="1" applyAlignment="1">
      <alignment horizontal="center" vertical="center"/>
    </xf>
    <xf numFmtId="4" fontId="9" fillId="7" borderId="6" xfId="0" applyNumberFormat="1" applyFont="1" applyFill="1" applyBorder="1" applyAlignment="1">
      <alignment horizontal="center" vertical="center"/>
    </xf>
    <xf numFmtId="4" fontId="9" fillId="7" borderId="6" xfId="0" applyNumberFormat="1" applyFont="1" applyFill="1" applyBorder="1" applyAlignment="1">
      <alignment horizontal="center" vertical="center" wrapText="1"/>
    </xf>
    <xf numFmtId="4" fontId="0" fillId="7" borderId="6" xfId="0" applyNumberFormat="1" applyFill="1" applyBorder="1" applyAlignment="1">
      <alignment horizontal="center" vertical="center" wrapText="1"/>
    </xf>
    <xf numFmtId="0" fontId="10" fillId="7" borderId="6" xfId="0" applyNumberFormat="1" applyFont="1" applyFill="1" applyBorder="1" applyAlignment="1">
      <alignment horizontal="center" vertical="center"/>
    </xf>
    <xf numFmtId="0" fontId="0" fillId="7" borderId="6" xfId="0" applyNumberFormat="1" applyFill="1" applyBorder="1" applyAlignment="1">
      <alignment horizontal="left" vertical="center" wrapText="1"/>
    </xf>
    <xf numFmtId="0" fontId="2" fillId="7" borderId="6" xfId="0" applyNumberFormat="1" applyFont="1" applyFill="1" applyBorder="1" applyAlignment="1">
      <alignment horizontal="center" vertical="center"/>
    </xf>
    <xf numFmtId="0" fontId="12" fillId="7" borderId="6" xfId="0" applyNumberFormat="1" applyFont="1" applyFill="1" applyBorder="1" applyAlignment="1">
      <alignment horizontal="center" vertical="center"/>
    </xf>
    <xf numFmtId="0" fontId="11" fillId="7" borderId="6" xfId="2" applyNumberFormat="1" applyFont="1" applyFill="1" applyBorder="1" applyAlignment="1">
      <alignment horizontal="left" vertical="center" wrapText="1"/>
    </xf>
    <xf numFmtId="0" fontId="0" fillId="7" borderId="6" xfId="0" applyNumberFormat="1" applyFont="1" applyFill="1" applyBorder="1" applyAlignment="1">
      <alignment horizontal="center" vertical="center"/>
    </xf>
    <xf numFmtId="0" fontId="0" fillId="7" borderId="4" xfId="0" applyNumberFormat="1" applyFill="1" applyBorder="1" applyAlignment="1">
      <alignment horizontal="left" vertical="center" wrapText="1"/>
    </xf>
    <xf numFmtId="0" fontId="12" fillId="7" borderId="4" xfId="0" applyNumberFormat="1" applyFont="1" applyFill="1" applyBorder="1" applyAlignment="1">
      <alignment horizontal="center" vertical="center" wrapText="1"/>
    </xf>
    <xf numFmtId="0" fontId="11" fillId="7" borderId="4" xfId="2" applyNumberFormat="1" applyFont="1" applyFill="1" applyBorder="1" applyAlignment="1">
      <alignment horizontal="left" vertical="center" wrapText="1"/>
    </xf>
    <xf numFmtId="165" fontId="9" fillId="7" borderId="4" xfId="0" applyNumberFormat="1" applyFont="1" applyFill="1" applyBorder="1" applyAlignment="1">
      <alignment horizontal="center" vertical="center"/>
    </xf>
    <xf numFmtId="4" fontId="10" fillId="7" borderId="4" xfId="0" applyNumberFormat="1" applyFont="1" applyFill="1" applyBorder="1" applyAlignment="1">
      <alignment horizontal="center" vertical="center"/>
    </xf>
    <xf numFmtId="0" fontId="10" fillId="7" borderId="4" xfId="0" applyNumberFormat="1" applyFont="1" applyFill="1" applyBorder="1" applyAlignment="1">
      <alignment horizontal="center"/>
    </xf>
    <xf numFmtId="0" fontId="9" fillId="7" borderId="4" xfId="0" applyNumberFormat="1" applyFont="1" applyFill="1" applyBorder="1" applyAlignment="1">
      <alignment vertical="center"/>
    </xf>
    <xf numFmtId="14" fontId="9" fillId="7" borderId="4" xfId="0" applyNumberFormat="1" applyFont="1" applyFill="1" applyBorder="1" applyAlignment="1">
      <alignment horizontal="center" vertical="center"/>
    </xf>
    <xf numFmtId="0" fontId="9" fillId="7" borderId="4" xfId="0" applyNumberFormat="1" applyFont="1" applyFill="1" applyBorder="1" applyAlignment="1">
      <alignment horizontal="center" vertical="center" wrapText="1"/>
    </xf>
    <xf numFmtId="14" fontId="10" fillId="7" borderId="4" xfId="0" applyNumberFormat="1" applyFont="1" applyFill="1" applyBorder="1" applyAlignment="1">
      <alignment horizontal="center" vertical="center"/>
    </xf>
    <xf numFmtId="165" fontId="10" fillId="7" borderId="4" xfId="0" applyNumberFormat="1" applyFont="1" applyFill="1" applyBorder="1" applyAlignment="1">
      <alignment horizontal="center" vertical="center"/>
    </xf>
    <xf numFmtId="0" fontId="8" fillId="7" borderId="4" xfId="0" applyFont="1" applyFill="1" applyBorder="1" applyAlignment="1">
      <alignment horizontal="left" vertical="center"/>
    </xf>
    <xf numFmtId="0" fontId="5" fillId="7" borderId="4" xfId="0" applyFont="1" applyFill="1" applyBorder="1" applyAlignment="1">
      <alignment horizontal="left" vertical="center" wrapText="1"/>
    </xf>
    <xf numFmtId="0" fontId="5" fillId="7" borderId="4" xfId="0" applyNumberFormat="1" applyFont="1" applyFill="1" applyBorder="1" applyAlignment="1">
      <alignment horizontal="center" vertical="center"/>
    </xf>
    <xf numFmtId="14" fontId="5" fillId="7" borderId="4" xfId="0" applyNumberFormat="1" applyFont="1" applyFill="1" applyBorder="1" applyAlignment="1">
      <alignment horizontal="center" vertical="center"/>
    </xf>
    <xf numFmtId="165" fontId="5" fillId="7" borderId="4" xfId="0" applyNumberFormat="1" applyFont="1" applyFill="1" applyBorder="1" applyAlignment="1">
      <alignment horizontal="center" vertical="center"/>
    </xf>
    <xf numFmtId="4" fontId="5" fillId="7" borderId="4" xfId="0" applyNumberFormat="1" applyFont="1" applyFill="1" applyBorder="1" applyAlignment="1">
      <alignment horizontal="center" vertical="center" wrapText="1"/>
    </xf>
    <xf numFmtId="0" fontId="9" fillId="7" borderId="4" xfId="0" applyNumberFormat="1" applyFont="1" applyFill="1" applyBorder="1" applyAlignment="1">
      <alignment horizontal="left" vertical="top"/>
    </xf>
    <xf numFmtId="0" fontId="5" fillId="7" borderId="4" xfId="0" applyNumberFormat="1" applyFont="1" applyFill="1" applyBorder="1" applyAlignment="1">
      <alignment horizontal="left" vertical="top" wrapText="1"/>
    </xf>
    <xf numFmtId="0" fontId="8" fillId="7" borderId="4" xfId="0" applyNumberFormat="1" applyFont="1" applyFill="1" applyBorder="1" applyAlignment="1">
      <alignment horizontal="center" vertical="center"/>
    </xf>
    <xf numFmtId="0" fontId="5" fillId="7" borderId="4" xfId="0" applyNumberFormat="1" applyFont="1" applyFill="1" applyBorder="1" applyAlignment="1">
      <alignment horizontal="center" vertical="center" wrapText="1"/>
    </xf>
    <xf numFmtId="4" fontId="9" fillId="7" borderId="2" xfId="0" applyNumberFormat="1" applyFont="1" applyFill="1" applyBorder="1" applyAlignment="1">
      <alignment horizontal="center" vertical="center" wrapText="1"/>
    </xf>
    <xf numFmtId="0" fontId="8" fillId="7" borderId="4" xfId="0" applyNumberFormat="1" applyFont="1" applyFill="1" applyBorder="1" applyAlignment="1">
      <alignment horizontal="center" vertical="center" wrapText="1"/>
    </xf>
    <xf numFmtId="0" fontId="5" fillId="7" borderId="4" xfId="0" applyNumberFormat="1" applyFont="1" applyFill="1" applyBorder="1" applyAlignment="1">
      <alignment horizontal="justify" vertical="top" wrapText="1"/>
    </xf>
    <xf numFmtId="0" fontId="9" fillId="7" borderId="4" xfId="0" applyNumberFormat="1" applyFont="1" applyFill="1" applyBorder="1" applyAlignment="1">
      <alignment horizontal="left" vertical="top" wrapText="1"/>
    </xf>
    <xf numFmtId="0" fontId="0" fillId="0" borderId="4" xfId="0" applyNumberFormat="1" applyBorder="1" applyAlignment="1">
      <alignment horizontal="left" vertical="top" wrapText="1"/>
    </xf>
    <xf numFmtId="0" fontId="5" fillId="7" borderId="5" xfId="0" applyNumberFormat="1" applyFont="1" applyFill="1" applyBorder="1" applyAlignment="1">
      <alignment horizontal="left" vertical="top" wrapText="1"/>
    </xf>
    <xf numFmtId="0" fontId="0" fillId="7" borderId="5" xfId="0" applyNumberFormat="1" applyFill="1" applyBorder="1" applyAlignment="1">
      <alignment horizontal="left" vertical="top" wrapText="1"/>
    </xf>
    <xf numFmtId="0" fontId="9" fillId="7" borderId="4" xfId="0" applyFont="1" applyFill="1" applyBorder="1"/>
    <xf numFmtId="4" fontId="0" fillId="7" borderId="4" xfId="0" applyNumberFormat="1" applyFont="1" applyFill="1" applyBorder="1" applyAlignment="1">
      <alignment horizontal="center" vertical="center" wrapText="1"/>
    </xf>
    <xf numFmtId="0" fontId="7" fillId="7" borderId="4" xfId="0" applyNumberFormat="1" applyFont="1" applyFill="1" applyBorder="1" applyAlignment="1">
      <alignment horizontal="left" vertical="center"/>
    </xf>
    <xf numFmtId="0" fontId="4" fillId="7" borderId="4" xfId="2" applyNumberFormat="1" applyFill="1" applyBorder="1" applyAlignment="1">
      <alignment horizontal="left" vertical="center"/>
    </xf>
    <xf numFmtId="0" fontId="11" fillId="7" borderId="4" xfId="2" applyNumberFormat="1" applyFont="1" applyFill="1" applyBorder="1" applyAlignment="1">
      <alignment horizontal="left" vertical="center"/>
    </xf>
    <xf numFmtId="0" fontId="9" fillId="7" borderId="4" xfId="0" applyNumberFormat="1" applyFont="1" applyFill="1" applyBorder="1" applyAlignment="1">
      <alignment horizontal="left" vertical="center" wrapText="1"/>
    </xf>
    <xf numFmtId="0" fontId="2" fillId="7" borderId="4" xfId="0" applyFont="1" applyFill="1" applyBorder="1" applyAlignment="1">
      <alignment horizontal="left" vertical="center" wrapText="1"/>
    </xf>
    <xf numFmtId="0" fontId="7" fillId="7" borderId="4" xfId="0" applyNumberFormat="1" applyFont="1" applyFill="1" applyBorder="1" applyAlignment="1">
      <alignment vertical="center" wrapText="1"/>
    </xf>
    <xf numFmtId="0" fontId="5" fillId="7" borderId="4" xfId="0" applyNumberFormat="1" applyFont="1" applyFill="1" applyBorder="1" applyAlignment="1">
      <alignment horizontal="left" vertical="center" wrapText="1"/>
    </xf>
    <xf numFmtId="0" fontId="0" fillId="7" borderId="4" xfId="0" applyNumberFormat="1" applyFill="1" applyBorder="1" applyAlignment="1">
      <alignment horizontal="left" vertical="center"/>
    </xf>
    <xf numFmtId="0" fontId="0" fillId="7" borderId="4" xfId="0" applyFill="1" applyBorder="1" applyAlignment="1">
      <alignment horizontal="left" vertical="center"/>
    </xf>
    <xf numFmtId="14" fontId="0" fillId="7" borderId="4" xfId="0" applyNumberFormat="1" applyFill="1" applyBorder="1" applyAlignment="1">
      <alignment horizontal="center"/>
    </xf>
    <xf numFmtId="165" fontId="0" fillId="7" borderId="4" xfId="0" applyNumberFormat="1" applyFill="1" applyBorder="1" applyAlignment="1">
      <alignment horizontal="center"/>
    </xf>
    <xf numFmtId="0" fontId="4" fillId="7" borderId="4" xfId="2" applyNumberFormat="1" applyFont="1" applyFill="1" applyBorder="1" applyAlignment="1">
      <alignment horizontal="left" vertical="center"/>
    </xf>
    <xf numFmtId="0" fontId="0" fillId="7" borderId="4" xfId="0" applyNumberFormat="1" applyFont="1" applyFill="1" applyBorder="1" applyAlignment="1">
      <alignment horizontal="left" vertical="center"/>
    </xf>
    <xf numFmtId="0" fontId="2" fillId="7" borderId="4" xfId="0" applyFont="1" applyFill="1" applyBorder="1" applyAlignment="1">
      <alignment vertical="center"/>
    </xf>
    <xf numFmtId="0" fontId="0" fillId="7" borderId="4" xfId="0" applyFill="1" applyBorder="1" applyAlignment="1">
      <alignment vertical="center" wrapText="1"/>
    </xf>
    <xf numFmtId="0" fontId="0" fillId="7" borderId="4" xfId="0" applyNumberFormat="1" applyFont="1" applyFill="1" applyBorder="1" applyAlignment="1">
      <alignment horizontal="left" vertical="center" wrapText="1"/>
    </xf>
    <xf numFmtId="14" fontId="0" fillId="7" borderId="4" xfId="0" applyNumberFormat="1" applyFont="1" applyFill="1" applyBorder="1" applyAlignment="1">
      <alignment horizontal="center" vertical="center"/>
    </xf>
    <xf numFmtId="165" fontId="0" fillId="7" borderId="4" xfId="0" applyNumberFormat="1" applyFont="1" applyFill="1" applyBorder="1" applyAlignment="1">
      <alignment horizontal="center" vertical="center"/>
    </xf>
    <xf numFmtId="0" fontId="2" fillId="7" borderId="9" xfId="0" applyFont="1" applyFill="1" applyBorder="1" applyAlignment="1">
      <alignment horizontal="center" vertical="center"/>
    </xf>
    <xf numFmtId="4" fontId="2" fillId="7" borderId="10" xfId="0" applyNumberFormat="1" applyFont="1" applyFill="1" applyBorder="1" applyAlignment="1">
      <alignment horizontal="center" vertical="center"/>
    </xf>
    <xf numFmtId="0" fontId="2" fillId="7" borderId="11" xfId="0" applyFont="1" applyFill="1" applyBorder="1" applyAlignment="1">
      <alignment horizontal="center" vertical="center"/>
    </xf>
    <xf numFmtId="4" fontId="2" fillId="7" borderId="12" xfId="0" applyNumberFormat="1" applyFont="1" applyFill="1" applyBorder="1" applyAlignment="1">
      <alignment horizontal="center" vertical="center"/>
    </xf>
    <xf numFmtId="0" fontId="12" fillId="7" borderId="9" xfId="0" applyFont="1" applyFill="1" applyBorder="1" applyAlignment="1">
      <alignment horizontal="center" vertical="center"/>
    </xf>
    <xf numFmtId="4" fontId="12" fillId="7" borderId="10" xfId="0" applyNumberFormat="1" applyFont="1" applyFill="1" applyBorder="1" applyAlignment="1">
      <alignment horizontal="center" vertical="center"/>
    </xf>
    <xf numFmtId="0" fontId="16" fillId="0" borderId="0" xfId="0" applyFont="1" applyAlignment="1">
      <alignment horizontal="center" vertical="center" wrapText="1"/>
    </xf>
    <xf numFmtId="0" fontId="14" fillId="5" borderId="8" xfId="0" applyFont="1" applyFill="1" applyBorder="1" applyAlignment="1">
      <alignment horizontal="center" vertical="top" wrapText="1"/>
    </xf>
    <xf numFmtId="0" fontId="16" fillId="0" borderId="0" xfId="0" applyFont="1" applyAlignment="1">
      <alignment horizontal="center" vertical="center" wrapText="1"/>
    </xf>
    <xf numFmtId="0" fontId="0" fillId="0" borderId="0" xfId="0" applyAlignment="1">
      <alignment horizontal="center" vertical="center"/>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0" fillId="0" borderId="19" xfId="0" applyBorder="1"/>
    <xf numFmtId="0" fontId="0" fillId="0" borderId="20" xfId="0" applyBorder="1"/>
    <xf numFmtId="0" fontId="0" fillId="0" borderId="17" xfId="0" applyBorder="1"/>
    <xf numFmtId="0" fontId="0" fillId="0" borderId="18" xfId="0" applyBorder="1"/>
    <xf numFmtId="0" fontId="0" fillId="0" borderId="15" xfId="0" applyBorder="1"/>
    <xf numFmtId="0" fontId="0" fillId="0" borderId="16" xfId="0" applyBorder="1"/>
    <xf numFmtId="0" fontId="0" fillId="0" borderId="19"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5" fillId="3" borderId="14" xfId="0" applyFont="1" applyFill="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17" xfId="0" applyBorder="1" applyAlignment="1">
      <alignment horizontal="center"/>
    </xf>
    <xf numFmtId="0" fontId="0" fillId="0" borderId="18" xfId="0" applyBorder="1" applyAlignment="1">
      <alignment horizontal="center"/>
    </xf>
  </cellXfs>
  <cellStyles count="3">
    <cellStyle name="Hyperlink" xfId="2" builtinId="8"/>
    <cellStyle name="Normal"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rojects.rvo.nl/projects/nl-kvk-27378529-rtf24bd02s" TargetMode="External"/><Relationship Id="rId13" Type="http://schemas.openxmlformats.org/officeDocument/2006/relationships/hyperlink" Target="https://icccad.net/programmes/capacity-building/cap-res/" TargetMode="External"/><Relationship Id="rId18" Type="http://schemas.openxmlformats.org/officeDocument/2006/relationships/hyperlink" Target="https://www.openaid.se/en/contributions/SE-0-SE-6-16607" TargetMode="External"/><Relationship Id="rId3" Type="http://schemas.openxmlformats.org/officeDocument/2006/relationships/hyperlink" Target="https://www.eeas.europa.eu/sites/default/files/documents/2023/Women%20Engagement%20in%20Green%20Energy%20Transition_Study%20Report.pdf" TargetMode="External"/><Relationship Id="rId21" Type="http://schemas.openxmlformats.org/officeDocument/2006/relationships/hyperlink" Target="https://www.eda.admin.ch/countries/bangladesh/en/home/international-cooperation/projects.olddesign.par_projectfilter_2b80_page2.html/content/dezaprojects/SDC/en/2022/7F10991/phase1?oldPagePath=/content/countries/bangladesh/en/home/internationale-zusammenarbeit/projekte.html" TargetMode="External"/><Relationship Id="rId7" Type="http://schemas.openxmlformats.org/officeDocument/2006/relationships/hyperlink" Target="https://www.snv.org/project/transitioning-sustainable-urban-water-cycles-bangladesh" TargetMode="External"/><Relationship Id="rId12" Type="http://schemas.openxmlformats.org/officeDocument/2006/relationships/hyperlink" Target="https://www.logicbd.org/" TargetMode="External"/><Relationship Id="rId17" Type="http://schemas.openxmlformats.org/officeDocument/2006/relationships/hyperlink" Target="https://www.openaid.se/en/contributions/SE-0-SE-6-15203" TargetMode="External"/><Relationship Id="rId2" Type="http://schemas.openxmlformats.org/officeDocument/2006/relationships/hyperlink" Target="https://www.eeas.europa.eu/delegations/bangladesh/district-level-launching-partnerships-resilient-livelihoods-prlc-project_en" TargetMode="External"/><Relationship Id="rId16" Type="http://schemas.openxmlformats.org/officeDocument/2006/relationships/hyperlink" Target="https://openaid.se/contributions/SE-0-SE-6-12304" TargetMode="External"/><Relationship Id="rId20" Type="http://schemas.openxmlformats.org/officeDocument/2006/relationships/hyperlink" Target="https://openaid.se/en/contributions/SE-0-SE-6-15698" TargetMode="External"/><Relationship Id="rId1" Type="http://schemas.openxmlformats.org/officeDocument/2006/relationships/hyperlink" Target="https://ppepp.org/" TargetMode="External"/><Relationship Id="rId6" Type="http://schemas.openxmlformats.org/officeDocument/2006/relationships/hyperlink" Target="https://www.afd.fr/en/carte-des-projets/supporting-bangladeshs-transition-towards-greener-economy" TargetMode="External"/><Relationship Id="rId11" Type="http://schemas.openxmlformats.org/officeDocument/2006/relationships/hyperlink" Target="http://udtilskudd.regjeringen.no/" TargetMode="External"/><Relationship Id="rId24" Type="http://schemas.openxmlformats.org/officeDocument/2006/relationships/printerSettings" Target="../printerSettings/printerSettings1.bin"/><Relationship Id="rId5" Type="http://schemas.openxmlformats.org/officeDocument/2006/relationships/hyperlink" Target="https://www.fao.org/europeanunion/projects/projects-detail/resilience-strengthening-through-agri-food-systems-transformation-in-cox's-baza---gcp-bgd-075-ec/en" TargetMode="External"/><Relationship Id="rId15" Type="http://schemas.openxmlformats.org/officeDocument/2006/relationships/hyperlink" Target="https://openaid.se/en/contributions/SE-0-SE-6-17179" TargetMode="External"/><Relationship Id="rId23" Type="http://schemas.openxmlformats.org/officeDocument/2006/relationships/hyperlink" Target="https://www.ifc.org/en/pressroom/2022/the-eu-and-ifc-establish-a-new-partnership-to-accelerate-climate-smart-inclusive-infrastructure-investments-in-south-asia" TargetMode="External"/><Relationship Id="rId10" Type="http://schemas.openxmlformats.org/officeDocument/2006/relationships/hyperlink" Target="http://udtilskudd.regjeringen.no/" TargetMode="External"/><Relationship Id="rId19" Type="http://schemas.openxmlformats.org/officeDocument/2006/relationships/hyperlink" Target="https://openaid.se/en/contributions/SE-0-SE-6-14070" TargetMode="External"/><Relationship Id="rId4" Type="http://schemas.openxmlformats.org/officeDocument/2006/relationships/hyperlink" Target="https://www.eeas.europa.eu/delegations/bangladesh/expression-interest-%E2%80%93-smart-grid-project-bangladesh-invitation-pre-qualification_en" TargetMode="External"/><Relationship Id="rId9" Type="http://schemas.openxmlformats.org/officeDocument/2006/relationships/hyperlink" Target="https://projects.rvo.nl/projects/nl-kvk-27378529-rtf24bd01s" TargetMode="External"/><Relationship Id="rId14" Type="http://schemas.openxmlformats.org/officeDocument/2006/relationships/hyperlink" Target="https://www.wateraid.org/bd/media/5-years-of-wash-4-urban-poor" TargetMode="External"/><Relationship Id="rId22" Type="http://schemas.openxmlformats.org/officeDocument/2006/relationships/hyperlink" Target="https://www.eda.admin.ch/countries/bangladesh/en/home/international-cooperation/projects.filterResults.html/content/dezaprojects/SDC/en/2/7F11098/phase1?oldPagePath=/content/countries/bangladesh/en/home/internationale-zusammenarbeit/projekte.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F178"/>
  <sheetViews>
    <sheetView tabSelected="1" topLeftCell="A4" zoomScale="85" zoomScaleNormal="85" workbookViewId="0">
      <selection activeCell="E4" sqref="E4"/>
    </sheetView>
  </sheetViews>
  <sheetFormatPr defaultRowHeight="14.5" x14ac:dyDescent="0.35"/>
  <cols>
    <col min="1" max="2" width="48.6328125" customWidth="1"/>
    <col min="3" max="5" width="16.6328125" customWidth="1"/>
    <col min="7" max="7" width="19.6328125" customWidth="1"/>
    <col min="8" max="9" width="19.36328125" customWidth="1"/>
    <col min="10" max="10" width="23.36328125" customWidth="1"/>
    <col min="11" max="11" width="29.6328125" customWidth="1"/>
    <col min="12" max="12" width="42.6328125" customWidth="1"/>
    <col min="13" max="13" width="24.6328125" customWidth="1"/>
    <col min="14" max="14" width="76.6328125" customWidth="1"/>
    <col min="15" max="15" width="41.6328125" customWidth="1"/>
    <col min="16" max="16" width="20.6328125" customWidth="1"/>
    <col min="17" max="17" width="29.6328125" customWidth="1"/>
    <col min="18" max="18" width="80.6328125" customWidth="1"/>
    <col min="19" max="19" width="20.6328125" customWidth="1"/>
    <col min="20" max="20" width="15.6328125" customWidth="1"/>
    <col min="21" max="22" width="11.1796875" customWidth="1"/>
    <col min="23" max="23" width="13.54296875" customWidth="1"/>
    <col min="24" max="24" width="48.90625" customWidth="1"/>
  </cols>
  <sheetData>
    <row r="1" spans="1:24" ht="29" x14ac:dyDescent="0.35">
      <c r="A1" s="6" t="s">
        <v>0</v>
      </c>
      <c r="B1" s="4" t="s">
        <v>1</v>
      </c>
      <c r="C1" s="2" t="s">
        <v>2</v>
      </c>
      <c r="D1" s="2" t="s">
        <v>3</v>
      </c>
      <c r="E1" s="2" t="s">
        <v>4</v>
      </c>
      <c r="F1" s="2" t="s">
        <v>5</v>
      </c>
      <c r="G1" s="2" t="s">
        <v>387</v>
      </c>
      <c r="H1" s="144" t="s">
        <v>6</v>
      </c>
      <c r="I1" s="4" t="s">
        <v>7</v>
      </c>
      <c r="J1" s="4" t="s">
        <v>8</v>
      </c>
      <c r="K1" s="9" t="s">
        <v>9</v>
      </c>
      <c r="L1" s="2" t="s">
        <v>10</v>
      </c>
      <c r="M1" s="1" t="s">
        <v>11</v>
      </c>
      <c r="N1" s="7" t="s">
        <v>12</v>
      </c>
      <c r="O1" s="2" t="s">
        <v>13</v>
      </c>
      <c r="P1" s="4" t="s">
        <v>14</v>
      </c>
      <c r="Q1" s="2" t="s">
        <v>15</v>
      </c>
      <c r="R1" s="2" t="s">
        <v>16</v>
      </c>
      <c r="S1" s="2" t="s">
        <v>17</v>
      </c>
      <c r="T1" s="2" t="s">
        <v>18</v>
      </c>
      <c r="U1" s="4" t="s">
        <v>19</v>
      </c>
      <c r="V1" s="5" t="s">
        <v>20</v>
      </c>
      <c r="W1" s="5" t="s">
        <v>21</v>
      </c>
      <c r="X1" s="1" t="s">
        <v>22</v>
      </c>
    </row>
    <row r="2" spans="1:24" x14ac:dyDescent="0.35">
      <c r="A2" s="10" t="s">
        <v>318</v>
      </c>
      <c r="B2" s="177" t="s">
        <v>386</v>
      </c>
      <c r="C2" s="178" t="s">
        <v>386</v>
      </c>
      <c r="D2" s="179" t="s">
        <v>386</v>
      </c>
      <c r="E2" s="179" t="s">
        <v>386</v>
      </c>
      <c r="F2" s="180" t="s">
        <v>386</v>
      </c>
      <c r="G2" s="45" t="s">
        <v>386</v>
      </c>
      <c r="H2" s="181" t="s">
        <v>386</v>
      </c>
      <c r="I2" s="181" t="s">
        <v>386</v>
      </c>
      <c r="J2" s="181" t="s">
        <v>386</v>
      </c>
      <c r="K2" s="180" t="s">
        <v>386</v>
      </c>
      <c r="L2" s="180" t="s">
        <v>386</v>
      </c>
      <c r="M2" s="182" t="s">
        <v>386</v>
      </c>
      <c r="N2" s="183" t="s">
        <v>386</v>
      </c>
      <c r="O2" s="184" t="s">
        <v>386</v>
      </c>
      <c r="P2" s="184" t="s">
        <v>386</v>
      </c>
      <c r="Q2" s="184" t="s">
        <v>386</v>
      </c>
      <c r="R2" s="185" t="s">
        <v>386</v>
      </c>
      <c r="S2" s="185" t="s">
        <v>386</v>
      </c>
      <c r="T2" s="182" t="s">
        <v>386</v>
      </c>
      <c r="U2" s="182" t="s">
        <v>386</v>
      </c>
      <c r="V2" s="182" t="s">
        <v>386</v>
      </c>
      <c r="W2" s="182" t="s">
        <v>386</v>
      </c>
      <c r="X2" s="185" t="s">
        <v>386</v>
      </c>
    </row>
    <row r="3" spans="1:24" ht="45.65" customHeight="1" x14ac:dyDescent="0.35">
      <c r="A3" s="170" t="s">
        <v>38</v>
      </c>
      <c r="B3" s="19" t="s">
        <v>237</v>
      </c>
      <c r="C3" s="113" t="s">
        <v>39</v>
      </c>
      <c r="D3" s="63">
        <v>45108</v>
      </c>
      <c r="E3" s="22">
        <v>45838</v>
      </c>
      <c r="F3" s="141" t="s">
        <v>36</v>
      </c>
      <c r="G3" s="12" t="s">
        <v>386</v>
      </c>
      <c r="H3" s="89" t="s">
        <v>386</v>
      </c>
      <c r="I3" s="15">
        <v>5.4</v>
      </c>
      <c r="J3" s="89" t="s">
        <v>386</v>
      </c>
      <c r="K3" s="113" t="s">
        <v>27</v>
      </c>
      <c r="L3" s="113" t="s">
        <v>197</v>
      </c>
      <c r="M3" s="147" t="s">
        <v>386</v>
      </c>
      <c r="N3" s="93" t="s">
        <v>239</v>
      </c>
      <c r="O3" s="147" t="s">
        <v>386</v>
      </c>
      <c r="P3" s="147" t="s">
        <v>386</v>
      </c>
      <c r="Q3" s="147" t="s">
        <v>386</v>
      </c>
      <c r="R3" s="71" t="s">
        <v>386</v>
      </c>
      <c r="S3" s="94" t="s">
        <v>386</v>
      </c>
      <c r="T3" s="94" t="s">
        <v>386</v>
      </c>
      <c r="U3" s="94" t="s">
        <v>386</v>
      </c>
      <c r="V3" s="94" t="s">
        <v>386</v>
      </c>
      <c r="W3" s="94" t="s">
        <v>386</v>
      </c>
      <c r="X3" s="71" t="s">
        <v>386</v>
      </c>
    </row>
    <row r="4" spans="1:24" ht="115.25" customHeight="1" x14ac:dyDescent="0.35">
      <c r="A4" s="187" t="s">
        <v>38</v>
      </c>
      <c r="B4" s="188" t="s">
        <v>40</v>
      </c>
      <c r="C4" s="189" t="s">
        <v>41</v>
      </c>
      <c r="D4" s="190">
        <v>43466</v>
      </c>
      <c r="E4" s="191">
        <v>46387</v>
      </c>
      <c r="F4" s="192" t="s">
        <v>36</v>
      </c>
      <c r="G4" s="193" t="s">
        <v>386</v>
      </c>
      <c r="H4" s="193" t="s">
        <v>386</v>
      </c>
      <c r="I4" s="194">
        <v>7.4</v>
      </c>
      <c r="J4" s="195">
        <v>18</v>
      </c>
      <c r="K4" s="189" t="s">
        <v>27</v>
      </c>
      <c r="L4" s="189" t="s">
        <v>197</v>
      </c>
      <c r="M4" s="196" t="s">
        <v>386</v>
      </c>
      <c r="N4" s="197" t="s">
        <v>240</v>
      </c>
      <c r="O4" s="196" t="s">
        <v>386</v>
      </c>
      <c r="P4" s="196" t="s">
        <v>386</v>
      </c>
      <c r="Q4" s="196" t="s">
        <v>386</v>
      </c>
      <c r="R4" s="198" t="s">
        <v>386</v>
      </c>
      <c r="S4" s="199" t="s">
        <v>386</v>
      </c>
      <c r="T4" s="199" t="s">
        <v>386</v>
      </c>
      <c r="U4" s="199" t="s">
        <v>386</v>
      </c>
      <c r="V4" s="199" t="s">
        <v>386</v>
      </c>
      <c r="W4" s="199" t="s">
        <v>386</v>
      </c>
      <c r="X4" s="198" t="s">
        <v>386</v>
      </c>
    </row>
    <row r="5" spans="1:24" ht="68.75" customHeight="1" x14ac:dyDescent="0.35">
      <c r="A5" s="170" t="s">
        <v>38</v>
      </c>
      <c r="B5" s="19" t="s">
        <v>238</v>
      </c>
      <c r="C5" s="113" t="s">
        <v>42</v>
      </c>
      <c r="D5" s="63">
        <v>45474</v>
      </c>
      <c r="E5" s="22">
        <v>47118</v>
      </c>
      <c r="F5" s="141" t="s">
        <v>36</v>
      </c>
      <c r="G5" s="12" t="s">
        <v>386</v>
      </c>
      <c r="H5" s="66" t="s">
        <v>386</v>
      </c>
      <c r="I5" s="27">
        <v>5</v>
      </c>
      <c r="J5" s="68">
        <v>5</v>
      </c>
      <c r="K5" s="113" t="s">
        <v>27</v>
      </c>
      <c r="L5" s="113" t="s">
        <v>197</v>
      </c>
      <c r="M5" s="94" t="s">
        <v>386</v>
      </c>
      <c r="N5" s="93" t="s">
        <v>241</v>
      </c>
      <c r="O5" s="147" t="s">
        <v>386</v>
      </c>
      <c r="P5" s="147" t="s">
        <v>386</v>
      </c>
      <c r="Q5" s="147" t="s">
        <v>386</v>
      </c>
      <c r="R5" s="71" t="s">
        <v>386</v>
      </c>
      <c r="S5" s="94" t="s">
        <v>386</v>
      </c>
      <c r="T5" s="94" t="s">
        <v>386</v>
      </c>
      <c r="U5" s="94" t="s">
        <v>386</v>
      </c>
      <c r="V5" s="94" t="s">
        <v>386</v>
      </c>
      <c r="W5" s="94" t="s">
        <v>386</v>
      </c>
      <c r="X5" s="71" t="s">
        <v>386</v>
      </c>
    </row>
    <row r="6" spans="1:24" ht="77.75" customHeight="1" x14ac:dyDescent="0.35">
      <c r="A6" s="187" t="s">
        <v>38</v>
      </c>
      <c r="B6" s="188" t="s">
        <v>235</v>
      </c>
      <c r="C6" s="189" t="s">
        <v>150</v>
      </c>
      <c r="D6" s="190">
        <v>45658</v>
      </c>
      <c r="E6" s="191">
        <v>46752</v>
      </c>
      <c r="F6" s="192" t="s">
        <v>36</v>
      </c>
      <c r="G6" s="193" t="s">
        <v>386</v>
      </c>
      <c r="H6" s="200" t="s">
        <v>386</v>
      </c>
      <c r="I6" s="201">
        <v>5</v>
      </c>
      <c r="J6" s="202">
        <v>5</v>
      </c>
      <c r="K6" s="189" t="s">
        <v>27</v>
      </c>
      <c r="L6" s="189" t="s">
        <v>197</v>
      </c>
      <c r="M6" s="199" t="s">
        <v>386</v>
      </c>
      <c r="N6" s="197" t="s">
        <v>242</v>
      </c>
      <c r="O6" s="196" t="s">
        <v>386</v>
      </c>
      <c r="P6" s="196" t="s">
        <v>386</v>
      </c>
      <c r="Q6" s="196" t="s">
        <v>386</v>
      </c>
      <c r="R6" s="198" t="s">
        <v>386</v>
      </c>
      <c r="S6" s="199" t="s">
        <v>386</v>
      </c>
      <c r="T6" s="199" t="s">
        <v>386</v>
      </c>
      <c r="U6" s="199" t="s">
        <v>386</v>
      </c>
      <c r="V6" s="199" t="s">
        <v>386</v>
      </c>
      <c r="W6" s="199" t="s">
        <v>386</v>
      </c>
      <c r="X6" s="198" t="s">
        <v>386</v>
      </c>
    </row>
    <row r="7" spans="1:24" ht="43.5" x14ac:dyDescent="0.35">
      <c r="A7" s="170" t="s">
        <v>38</v>
      </c>
      <c r="B7" s="19" t="s">
        <v>236</v>
      </c>
      <c r="C7" s="113" t="s">
        <v>29</v>
      </c>
      <c r="D7" s="63">
        <v>45658</v>
      </c>
      <c r="E7" s="22">
        <v>47118</v>
      </c>
      <c r="F7" s="141" t="s">
        <v>36</v>
      </c>
      <c r="G7" s="12" t="s">
        <v>386</v>
      </c>
      <c r="H7" s="66" t="s">
        <v>386</v>
      </c>
      <c r="I7" s="27">
        <v>0.94</v>
      </c>
      <c r="J7" s="68">
        <v>0.94</v>
      </c>
      <c r="K7" s="113" t="s">
        <v>27</v>
      </c>
      <c r="L7" s="113" t="s">
        <v>197</v>
      </c>
      <c r="M7" s="94" t="s">
        <v>386</v>
      </c>
      <c r="N7" s="93" t="s">
        <v>243</v>
      </c>
      <c r="O7" s="147" t="s">
        <v>386</v>
      </c>
      <c r="P7" s="147" t="s">
        <v>386</v>
      </c>
      <c r="Q7" s="147" t="s">
        <v>386</v>
      </c>
      <c r="R7" s="71" t="s">
        <v>386</v>
      </c>
      <c r="S7" s="94" t="s">
        <v>386</v>
      </c>
      <c r="T7" s="94" t="s">
        <v>386</v>
      </c>
      <c r="U7" s="94" t="s">
        <v>386</v>
      </c>
      <c r="V7" s="94" t="s">
        <v>386</v>
      </c>
      <c r="W7" s="94" t="s">
        <v>386</v>
      </c>
      <c r="X7" s="71" t="s">
        <v>386</v>
      </c>
    </row>
    <row r="8" spans="1:24" x14ac:dyDescent="0.35">
      <c r="A8" s="10" t="s">
        <v>64</v>
      </c>
      <c r="B8" s="30" t="s">
        <v>386</v>
      </c>
      <c r="C8" s="114" t="s">
        <v>386</v>
      </c>
      <c r="D8" s="125" t="s">
        <v>386</v>
      </c>
      <c r="E8" s="42" t="s">
        <v>386</v>
      </c>
      <c r="F8" s="72" t="s">
        <v>386</v>
      </c>
      <c r="G8" s="45" t="s">
        <v>386</v>
      </c>
      <c r="H8" s="46" t="s">
        <v>386</v>
      </c>
      <c r="I8" s="46" t="s">
        <v>386</v>
      </c>
      <c r="J8" s="46" t="s">
        <v>386</v>
      </c>
      <c r="K8" s="72" t="s">
        <v>386</v>
      </c>
      <c r="L8" s="72" t="s">
        <v>386</v>
      </c>
      <c r="M8" s="143" t="s">
        <v>386</v>
      </c>
      <c r="N8" s="72" t="s">
        <v>386</v>
      </c>
      <c r="O8" s="72" t="s">
        <v>386</v>
      </c>
      <c r="P8" s="143" t="s">
        <v>386</v>
      </c>
      <c r="Q8" s="143" t="s">
        <v>386</v>
      </c>
      <c r="R8" s="72" t="s">
        <v>386</v>
      </c>
      <c r="S8" s="72" t="s">
        <v>386</v>
      </c>
      <c r="T8" s="72" t="s">
        <v>386</v>
      </c>
      <c r="U8" s="72" t="s">
        <v>386</v>
      </c>
      <c r="V8" s="72" t="s">
        <v>386</v>
      </c>
      <c r="W8" s="72" t="s">
        <v>386</v>
      </c>
      <c r="X8" s="72" t="s">
        <v>386</v>
      </c>
    </row>
    <row r="9" spans="1:24" ht="29" x14ac:dyDescent="0.35">
      <c r="A9" s="170" t="s">
        <v>65</v>
      </c>
      <c r="B9" s="17" t="s">
        <v>66</v>
      </c>
      <c r="C9" s="115" t="s">
        <v>455</v>
      </c>
      <c r="D9" s="126">
        <v>41820</v>
      </c>
      <c r="E9" s="14">
        <v>46022</v>
      </c>
      <c r="F9" s="115" t="s">
        <v>36</v>
      </c>
      <c r="G9" s="32" t="s">
        <v>386</v>
      </c>
      <c r="H9" s="89" t="s">
        <v>386</v>
      </c>
      <c r="I9" s="15">
        <v>170</v>
      </c>
      <c r="J9" s="15">
        <v>1100</v>
      </c>
      <c r="K9" s="113" t="s">
        <v>48</v>
      </c>
      <c r="L9" s="113" t="s">
        <v>197</v>
      </c>
      <c r="M9" s="147" t="s">
        <v>386</v>
      </c>
      <c r="N9" s="94" t="s">
        <v>386</v>
      </c>
      <c r="O9" s="147" t="s">
        <v>386</v>
      </c>
      <c r="P9" s="147" t="s">
        <v>386</v>
      </c>
      <c r="Q9" s="147" t="s">
        <v>386</v>
      </c>
      <c r="R9" s="71" t="s">
        <v>386</v>
      </c>
      <c r="S9" s="94" t="s">
        <v>386</v>
      </c>
      <c r="T9" s="94" t="s">
        <v>386</v>
      </c>
      <c r="U9" s="94" t="s">
        <v>386</v>
      </c>
      <c r="V9" s="94" t="s">
        <v>386</v>
      </c>
      <c r="W9" s="94" t="s">
        <v>386</v>
      </c>
      <c r="X9" s="93" t="s">
        <v>457</v>
      </c>
    </row>
    <row r="10" spans="1:24" ht="47.4" customHeight="1" x14ac:dyDescent="0.35">
      <c r="A10" s="187" t="s">
        <v>65</v>
      </c>
      <c r="B10" s="188" t="s">
        <v>67</v>
      </c>
      <c r="C10" s="203" t="s">
        <v>449</v>
      </c>
      <c r="D10" s="204">
        <v>43255</v>
      </c>
      <c r="E10" s="205">
        <v>46112</v>
      </c>
      <c r="F10" s="203" t="s">
        <v>36</v>
      </c>
      <c r="G10" s="200" t="s">
        <v>386</v>
      </c>
      <c r="H10" s="193" t="s">
        <v>386</v>
      </c>
      <c r="I10" s="194">
        <v>130</v>
      </c>
      <c r="J10" s="194">
        <v>1177</v>
      </c>
      <c r="K10" s="189" t="s">
        <v>48</v>
      </c>
      <c r="L10" s="189" t="s">
        <v>197</v>
      </c>
      <c r="M10" s="196" t="s">
        <v>386</v>
      </c>
      <c r="N10" s="199" t="s">
        <v>386</v>
      </c>
      <c r="O10" s="196" t="s">
        <v>386</v>
      </c>
      <c r="P10" s="196" t="s">
        <v>386</v>
      </c>
      <c r="Q10" s="196" t="s">
        <v>386</v>
      </c>
      <c r="R10" s="198" t="s">
        <v>386</v>
      </c>
      <c r="S10" s="199" t="s">
        <v>386</v>
      </c>
      <c r="T10" s="199" t="s">
        <v>386</v>
      </c>
      <c r="U10" s="199" t="s">
        <v>386</v>
      </c>
      <c r="V10" s="199" t="s">
        <v>386</v>
      </c>
      <c r="W10" s="199" t="s">
        <v>386</v>
      </c>
      <c r="X10" s="197" t="s">
        <v>458</v>
      </c>
    </row>
    <row r="11" spans="1:24" x14ac:dyDescent="0.35">
      <c r="A11" s="170" t="s">
        <v>65</v>
      </c>
      <c r="B11" s="17" t="s">
        <v>68</v>
      </c>
      <c r="C11" s="116" t="s">
        <v>453</v>
      </c>
      <c r="D11" s="127">
        <v>45222</v>
      </c>
      <c r="E11" s="65">
        <v>47778</v>
      </c>
      <c r="F11" s="113" t="s">
        <v>36</v>
      </c>
      <c r="G11" s="32" t="s">
        <v>386</v>
      </c>
      <c r="H11" s="89" t="s">
        <v>386</v>
      </c>
      <c r="I11" s="15">
        <v>350</v>
      </c>
      <c r="J11" s="64">
        <v>700</v>
      </c>
      <c r="K11" s="113" t="s">
        <v>48</v>
      </c>
      <c r="L11" s="113" t="s">
        <v>196</v>
      </c>
      <c r="M11" s="147" t="s">
        <v>386</v>
      </c>
      <c r="N11" s="94" t="s">
        <v>386</v>
      </c>
      <c r="O11" s="151" t="s">
        <v>225</v>
      </c>
      <c r="P11" s="151" t="s">
        <v>28</v>
      </c>
      <c r="Q11" s="151" t="s">
        <v>64</v>
      </c>
      <c r="R11" s="71" t="s">
        <v>386</v>
      </c>
      <c r="S11" s="115" t="s">
        <v>95</v>
      </c>
      <c r="T11" s="115" t="s">
        <v>32</v>
      </c>
      <c r="U11" s="115" t="s">
        <v>32</v>
      </c>
      <c r="V11" s="115" t="s">
        <v>32</v>
      </c>
      <c r="W11" s="115" t="s">
        <v>32</v>
      </c>
      <c r="X11" s="94" t="s">
        <v>386</v>
      </c>
    </row>
    <row r="12" spans="1:24" x14ac:dyDescent="0.35">
      <c r="A12" s="187" t="s">
        <v>65</v>
      </c>
      <c r="B12" s="188" t="s">
        <v>69</v>
      </c>
      <c r="C12" s="206" t="s">
        <v>386</v>
      </c>
      <c r="D12" s="207" t="s">
        <v>386</v>
      </c>
      <c r="E12" s="208" t="s">
        <v>386</v>
      </c>
      <c r="F12" s="189" t="s">
        <v>70</v>
      </c>
      <c r="G12" s="200" t="s">
        <v>386</v>
      </c>
      <c r="H12" s="193" t="s">
        <v>386</v>
      </c>
      <c r="I12" s="194">
        <v>200</v>
      </c>
      <c r="J12" s="194">
        <v>400</v>
      </c>
      <c r="K12" s="189" t="s">
        <v>48</v>
      </c>
      <c r="L12" s="189" t="s">
        <v>196</v>
      </c>
      <c r="M12" s="196" t="s">
        <v>386</v>
      </c>
      <c r="N12" s="199" t="s">
        <v>386</v>
      </c>
      <c r="O12" s="196" t="s">
        <v>386</v>
      </c>
      <c r="P12" s="196" t="s">
        <v>386</v>
      </c>
      <c r="Q12" s="196" t="s">
        <v>386</v>
      </c>
      <c r="R12" s="198" t="s">
        <v>386</v>
      </c>
      <c r="S12" s="199" t="s">
        <v>386</v>
      </c>
      <c r="T12" s="199" t="s">
        <v>386</v>
      </c>
      <c r="U12" s="199" t="s">
        <v>386</v>
      </c>
      <c r="V12" s="199" t="s">
        <v>386</v>
      </c>
      <c r="W12" s="199" t="s">
        <v>386</v>
      </c>
      <c r="X12" s="199" t="s">
        <v>386</v>
      </c>
    </row>
    <row r="13" spans="1:24" x14ac:dyDescent="0.35">
      <c r="A13" s="170" t="s">
        <v>65</v>
      </c>
      <c r="B13" s="17" t="s">
        <v>71</v>
      </c>
      <c r="C13" s="117" t="s">
        <v>386</v>
      </c>
      <c r="D13" s="128" t="s">
        <v>386</v>
      </c>
      <c r="E13" s="31" t="s">
        <v>386</v>
      </c>
      <c r="F13" s="113" t="s">
        <v>70</v>
      </c>
      <c r="G13" s="32" t="s">
        <v>386</v>
      </c>
      <c r="H13" s="89" t="s">
        <v>386</v>
      </c>
      <c r="I13" s="15">
        <v>65</v>
      </c>
      <c r="J13" s="15">
        <v>115</v>
      </c>
      <c r="K13" s="113" t="s">
        <v>48</v>
      </c>
      <c r="L13" s="113" t="s">
        <v>197</v>
      </c>
      <c r="M13" s="147" t="s">
        <v>386</v>
      </c>
      <c r="N13" s="94" t="s">
        <v>386</v>
      </c>
      <c r="O13" s="147" t="s">
        <v>386</v>
      </c>
      <c r="P13" s="147" t="s">
        <v>386</v>
      </c>
      <c r="Q13" s="147" t="s">
        <v>386</v>
      </c>
      <c r="R13" s="71" t="s">
        <v>386</v>
      </c>
      <c r="S13" s="94" t="s">
        <v>386</v>
      </c>
      <c r="T13" s="94" t="s">
        <v>386</v>
      </c>
      <c r="U13" s="94" t="s">
        <v>386</v>
      </c>
      <c r="V13" s="94" t="s">
        <v>386</v>
      </c>
      <c r="W13" s="94" t="s">
        <v>386</v>
      </c>
      <c r="X13" s="94" t="s">
        <v>386</v>
      </c>
    </row>
    <row r="14" spans="1:24" ht="29" x14ac:dyDescent="0.35">
      <c r="A14" s="187" t="s">
        <v>65</v>
      </c>
      <c r="B14" s="188" t="s">
        <v>72</v>
      </c>
      <c r="C14" s="206" t="s">
        <v>386</v>
      </c>
      <c r="D14" s="207" t="s">
        <v>386</v>
      </c>
      <c r="E14" s="208" t="s">
        <v>386</v>
      </c>
      <c r="F14" s="189" t="s">
        <v>70</v>
      </c>
      <c r="G14" s="200" t="s">
        <v>386</v>
      </c>
      <c r="H14" s="193" t="s">
        <v>386</v>
      </c>
      <c r="I14" s="194">
        <v>80</v>
      </c>
      <c r="J14" s="194">
        <v>180</v>
      </c>
      <c r="K14" s="189" t="s">
        <v>48</v>
      </c>
      <c r="L14" s="189" t="s">
        <v>197</v>
      </c>
      <c r="M14" s="196" t="s">
        <v>386</v>
      </c>
      <c r="N14" s="199" t="s">
        <v>386</v>
      </c>
      <c r="O14" s="209" t="s">
        <v>255</v>
      </c>
      <c r="P14" s="209" t="s">
        <v>28</v>
      </c>
      <c r="Q14" s="209" t="s">
        <v>43</v>
      </c>
      <c r="R14" s="198" t="s">
        <v>386</v>
      </c>
      <c r="S14" s="203" t="s">
        <v>454</v>
      </c>
      <c r="T14" s="203" t="s">
        <v>32</v>
      </c>
      <c r="U14" s="203" t="s">
        <v>32</v>
      </c>
      <c r="V14" s="203" t="s">
        <v>32</v>
      </c>
      <c r="W14" s="203" t="s">
        <v>32</v>
      </c>
      <c r="X14" s="199" t="s">
        <v>386</v>
      </c>
    </row>
    <row r="15" spans="1:24" s="8" customFormat="1" x14ac:dyDescent="0.35">
      <c r="A15" s="3" t="s">
        <v>23</v>
      </c>
      <c r="B15" s="33" t="s">
        <v>386</v>
      </c>
      <c r="C15" s="73" t="s">
        <v>386</v>
      </c>
      <c r="D15" s="129" t="s">
        <v>386</v>
      </c>
      <c r="E15" s="43" t="s">
        <v>386</v>
      </c>
      <c r="F15" s="142" t="s">
        <v>386</v>
      </c>
      <c r="G15" s="47" t="s">
        <v>386</v>
      </c>
      <c r="H15" s="48" t="s">
        <v>386</v>
      </c>
      <c r="I15" s="48" t="s">
        <v>386</v>
      </c>
      <c r="J15" s="48" t="s">
        <v>386</v>
      </c>
      <c r="K15" s="73" t="s">
        <v>386</v>
      </c>
      <c r="L15" s="73" t="s">
        <v>386</v>
      </c>
      <c r="M15" s="148" t="s">
        <v>386</v>
      </c>
      <c r="N15" s="95" t="s">
        <v>386</v>
      </c>
      <c r="O15" s="73" t="s">
        <v>386</v>
      </c>
      <c r="P15" s="73" t="s">
        <v>386</v>
      </c>
      <c r="Q15" s="73" t="s">
        <v>386</v>
      </c>
      <c r="R15" s="73" t="s">
        <v>386</v>
      </c>
      <c r="S15" s="73" t="s">
        <v>386</v>
      </c>
      <c r="T15" s="169" t="s">
        <v>386</v>
      </c>
      <c r="U15" s="169" t="s">
        <v>386</v>
      </c>
      <c r="V15" s="169" t="s">
        <v>386</v>
      </c>
      <c r="W15" s="169" t="s">
        <v>386</v>
      </c>
      <c r="X15" s="148" t="s">
        <v>386</v>
      </c>
    </row>
    <row r="16" spans="1:24" ht="29" x14ac:dyDescent="0.35">
      <c r="A16" s="170" t="s">
        <v>285</v>
      </c>
      <c r="B16" s="17" t="s">
        <v>286</v>
      </c>
      <c r="C16" s="113" t="s">
        <v>29</v>
      </c>
      <c r="D16" s="130">
        <v>45809</v>
      </c>
      <c r="E16" s="22">
        <v>47269</v>
      </c>
      <c r="F16" s="115" t="s">
        <v>36</v>
      </c>
      <c r="G16" s="32" t="s">
        <v>386</v>
      </c>
      <c r="H16" s="89" t="s">
        <v>386</v>
      </c>
      <c r="I16" s="15">
        <v>5</v>
      </c>
      <c r="J16" s="15">
        <v>12</v>
      </c>
      <c r="K16" s="115" t="s">
        <v>27</v>
      </c>
      <c r="L16" s="113" t="s">
        <v>196</v>
      </c>
      <c r="M16" s="147" t="s">
        <v>386</v>
      </c>
      <c r="N16" s="94" t="s">
        <v>386</v>
      </c>
      <c r="O16" s="147" t="s">
        <v>386</v>
      </c>
      <c r="P16" s="153" t="s">
        <v>28</v>
      </c>
      <c r="Q16" s="147" t="s">
        <v>386</v>
      </c>
      <c r="R16" s="71" t="s">
        <v>386</v>
      </c>
      <c r="S16" s="94" t="s">
        <v>386</v>
      </c>
      <c r="T16" s="94" t="s">
        <v>386</v>
      </c>
      <c r="U16" s="94" t="s">
        <v>386</v>
      </c>
      <c r="V16" s="94" t="s">
        <v>386</v>
      </c>
      <c r="W16" s="94" t="s">
        <v>386</v>
      </c>
      <c r="X16" s="71" t="s">
        <v>386</v>
      </c>
    </row>
    <row r="17" spans="1:24" x14ac:dyDescent="0.35">
      <c r="A17" s="187" t="s">
        <v>285</v>
      </c>
      <c r="B17" s="188" t="s">
        <v>68</v>
      </c>
      <c r="C17" s="210" t="s">
        <v>453</v>
      </c>
      <c r="D17" s="211">
        <v>45222</v>
      </c>
      <c r="E17" s="212">
        <v>47778</v>
      </c>
      <c r="F17" s="203" t="s">
        <v>36</v>
      </c>
      <c r="G17" s="200" t="s">
        <v>386</v>
      </c>
      <c r="H17" s="193" t="s">
        <v>386</v>
      </c>
      <c r="I17" s="194">
        <v>45</v>
      </c>
      <c r="J17" s="64">
        <v>700</v>
      </c>
      <c r="K17" s="189" t="s">
        <v>27</v>
      </c>
      <c r="L17" s="189" t="s">
        <v>196</v>
      </c>
      <c r="M17" s="196" t="s">
        <v>386</v>
      </c>
      <c r="N17" s="199" t="s">
        <v>386</v>
      </c>
      <c r="O17" s="209" t="s">
        <v>225</v>
      </c>
      <c r="P17" s="209" t="s">
        <v>28</v>
      </c>
      <c r="Q17" s="209" t="s">
        <v>64</v>
      </c>
      <c r="R17" s="198" t="s">
        <v>386</v>
      </c>
      <c r="S17" s="203" t="s">
        <v>95</v>
      </c>
      <c r="T17" s="203" t="s">
        <v>32</v>
      </c>
      <c r="U17" s="203" t="s">
        <v>32</v>
      </c>
      <c r="V17" s="203" t="s">
        <v>32</v>
      </c>
      <c r="W17" s="203" t="s">
        <v>32</v>
      </c>
      <c r="X17" s="199" t="s">
        <v>386</v>
      </c>
    </row>
    <row r="18" spans="1:24" ht="29" x14ac:dyDescent="0.35">
      <c r="A18" s="170" t="s">
        <v>285</v>
      </c>
      <c r="B18" s="17" t="s">
        <v>72</v>
      </c>
      <c r="C18" s="117" t="s">
        <v>386</v>
      </c>
      <c r="D18" s="128" t="s">
        <v>386</v>
      </c>
      <c r="E18" s="31" t="s">
        <v>386</v>
      </c>
      <c r="F18" s="113" t="s">
        <v>70</v>
      </c>
      <c r="G18" s="32" t="s">
        <v>386</v>
      </c>
      <c r="H18" s="89" t="s">
        <v>386</v>
      </c>
      <c r="I18" s="15">
        <v>19</v>
      </c>
      <c r="J18" s="15">
        <v>180</v>
      </c>
      <c r="K18" s="113" t="s">
        <v>27</v>
      </c>
      <c r="L18" s="113" t="s">
        <v>197</v>
      </c>
      <c r="M18" s="147" t="s">
        <v>386</v>
      </c>
      <c r="N18" s="94" t="s">
        <v>386</v>
      </c>
      <c r="O18" s="151" t="s">
        <v>255</v>
      </c>
      <c r="P18" s="151" t="s">
        <v>28</v>
      </c>
      <c r="Q18" s="151" t="s">
        <v>43</v>
      </c>
      <c r="R18" s="71" t="s">
        <v>386</v>
      </c>
      <c r="S18" s="115" t="s">
        <v>454</v>
      </c>
      <c r="T18" s="115" t="s">
        <v>32</v>
      </c>
      <c r="U18" s="115" t="s">
        <v>32</v>
      </c>
      <c r="V18" s="115" t="s">
        <v>32</v>
      </c>
      <c r="W18" s="115" t="s">
        <v>32</v>
      </c>
      <c r="X18" s="94" t="s">
        <v>386</v>
      </c>
    </row>
    <row r="19" spans="1:24" ht="58" x14ac:dyDescent="0.35">
      <c r="A19" s="187" t="s">
        <v>285</v>
      </c>
      <c r="B19" s="188" t="s">
        <v>287</v>
      </c>
      <c r="C19" s="189" t="s">
        <v>288</v>
      </c>
      <c r="D19" s="190">
        <v>43831</v>
      </c>
      <c r="E19" s="191">
        <v>45992</v>
      </c>
      <c r="F19" s="203" t="s">
        <v>36</v>
      </c>
      <c r="G19" s="200" t="s">
        <v>386</v>
      </c>
      <c r="H19" s="193" t="s">
        <v>386</v>
      </c>
      <c r="I19" s="194">
        <v>12</v>
      </c>
      <c r="J19" s="194">
        <v>112</v>
      </c>
      <c r="K19" s="189" t="s">
        <v>27</v>
      </c>
      <c r="L19" s="189" t="s">
        <v>196</v>
      </c>
      <c r="M19" s="196" t="s">
        <v>386</v>
      </c>
      <c r="N19" s="199" t="s">
        <v>386</v>
      </c>
      <c r="O19" s="213" t="s">
        <v>289</v>
      </c>
      <c r="P19" s="213" t="s">
        <v>26</v>
      </c>
      <c r="Q19" s="213" t="s">
        <v>112</v>
      </c>
      <c r="R19" s="214" t="s">
        <v>290</v>
      </c>
      <c r="S19" s="199" t="s">
        <v>386</v>
      </c>
      <c r="T19" s="203" t="s">
        <v>32</v>
      </c>
      <c r="U19" s="215" t="s">
        <v>99</v>
      </c>
      <c r="V19" s="215" t="s">
        <v>99</v>
      </c>
      <c r="W19" s="215" t="s">
        <v>99</v>
      </c>
      <c r="X19" s="198" t="s">
        <v>386</v>
      </c>
    </row>
    <row r="20" spans="1:24" ht="116" x14ac:dyDescent="0.35">
      <c r="A20" s="170" t="s">
        <v>285</v>
      </c>
      <c r="B20" s="17" t="s">
        <v>464</v>
      </c>
      <c r="C20" s="113" t="s">
        <v>288</v>
      </c>
      <c r="D20" s="63">
        <v>43831</v>
      </c>
      <c r="E20" s="22">
        <v>45992</v>
      </c>
      <c r="F20" s="113" t="s">
        <v>36</v>
      </c>
      <c r="G20" s="32" t="s">
        <v>386</v>
      </c>
      <c r="H20" s="89" t="s">
        <v>386</v>
      </c>
      <c r="I20" s="15">
        <v>19</v>
      </c>
      <c r="J20" s="15">
        <v>20</v>
      </c>
      <c r="K20" s="113" t="s">
        <v>27</v>
      </c>
      <c r="L20" s="113" t="s">
        <v>197</v>
      </c>
      <c r="M20" s="147" t="s">
        <v>386</v>
      </c>
      <c r="N20" s="96" t="s">
        <v>291</v>
      </c>
      <c r="O20" s="147" t="s">
        <v>386</v>
      </c>
      <c r="P20" s="153" t="s">
        <v>116</v>
      </c>
      <c r="Q20" s="153" t="s">
        <v>136</v>
      </c>
      <c r="R20" s="71" t="s">
        <v>386</v>
      </c>
      <c r="S20" s="94" t="s">
        <v>386</v>
      </c>
      <c r="T20" s="124" t="s">
        <v>32</v>
      </c>
      <c r="U20" s="94" t="s">
        <v>386</v>
      </c>
      <c r="V20" s="94" t="s">
        <v>386</v>
      </c>
      <c r="W20" s="94" t="s">
        <v>386</v>
      </c>
      <c r="X20" s="71" t="s">
        <v>386</v>
      </c>
    </row>
    <row r="21" spans="1:24" ht="101.5" x14ac:dyDescent="0.35">
      <c r="A21" s="187" t="s">
        <v>285</v>
      </c>
      <c r="B21" s="188" t="s">
        <v>292</v>
      </c>
      <c r="C21" s="189" t="s">
        <v>31</v>
      </c>
      <c r="D21" s="190">
        <v>44927</v>
      </c>
      <c r="E21" s="191">
        <v>46357</v>
      </c>
      <c r="F21" s="189" t="s">
        <v>36</v>
      </c>
      <c r="G21" s="200" t="s">
        <v>386</v>
      </c>
      <c r="H21" s="193" t="s">
        <v>386</v>
      </c>
      <c r="I21" s="194">
        <v>1</v>
      </c>
      <c r="J21" s="194">
        <v>1</v>
      </c>
      <c r="K21" s="189" t="s">
        <v>27</v>
      </c>
      <c r="L21" s="189" t="s">
        <v>196</v>
      </c>
      <c r="M21" s="196" t="s">
        <v>386</v>
      </c>
      <c r="N21" s="216" t="s">
        <v>293</v>
      </c>
      <c r="O21" s="196" t="s">
        <v>386</v>
      </c>
      <c r="P21" s="213" t="s">
        <v>28</v>
      </c>
      <c r="Q21" s="213" t="s">
        <v>294</v>
      </c>
      <c r="R21" s="217" t="s">
        <v>295</v>
      </c>
      <c r="S21" s="199" t="s">
        <v>386</v>
      </c>
      <c r="T21" s="215" t="s">
        <v>32</v>
      </c>
      <c r="U21" s="199" t="s">
        <v>386</v>
      </c>
      <c r="V21" s="199" t="s">
        <v>386</v>
      </c>
      <c r="W21" s="199" t="s">
        <v>386</v>
      </c>
      <c r="X21" s="198" t="s">
        <v>386</v>
      </c>
    </row>
    <row r="22" spans="1:24" ht="57.65" customHeight="1" x14ac:dyDescent="0.35">
      <c r="A22" s="170" t="s">
        <v>285</v>
      </c>
      <c r="B22" s="17" t="s">
        <v>296</v>
      </c>
      <c r="C22" s="118" t="s">
        <v>84</v>
      </c>
      <c r="D22" s="63">
        <v>44835</v>
      </c>
      <c r="E22" s="22">
        <v>46295</v>
      </c>
      <c r="F22" s="115" t="s">
        <v>36</v>
      </c>
      <c r="G22" s="32" t="s">
        <v>386</v>
      </c>
      <c r="H22" s="89" t="s">
        <v>386</v>
      </c>
      <c r="I22" s="15">
        <v>22.8</v>
      </c>
      <c r="J22" s="67">
        <v>22.8</v>
      </c>
      <c r="K22" s="115" t="s">
        <v>27</v>
      </c>
      <c r="L22" s="113" t="s">
        <v>325</v>
      </c>
      <c r="M22" s="147" t="s">
        <v>386</v>
      </c>
      <c r="N22" s="97" t="s">
        <v>297</v>
      </c>
      <c r="O22" s="147" t="s">
        <v>386</v>
      </c>
      <c r="P22" s="155" t="s">
        <v>459</v>
      </c>
      <c r="Q22" s="153" t="s">
        <v>137</v>
      </c>
      <c r="R22" s="86" t="s">
        <v>298</v>
      </c>
      <c r="S22" s="94" t="s">
        <v>386</v>
      </c>
      <c r="T22" s="94" t="s">
        <v>386</v>
      </c>
      <c r="U22" s="124" t="s">
        <v>32</v>
      </c>
      <c r="V22" s="124" t="s">
        <v>32</v>
      </c>
      <c r="W22" s="124" t="s">
        <v>32</v>
      </c>
      <c r="X22" s="71" t="s">
        <v>386</v>
      </c>
    </row>
    <row r="23" spans="1:24" ht="29" x14ac:dyDescent="0.35">
      <c r="A23" s="187" t="s">
        <v>285</v>
      </c>
      <c r="B23" s="188" t="s">
        <v>299</v>
      </c>
      <c r="C23" s="189" t="s">
        <v>31</v>
      </c>
      <c r="D23" s="190">
        <v>44927</v>
      </c>
      <c r="E23" s="191">
        <v>46387</v>
      </c>
      <c r="F23" s="203" t="s">
        <v>36</v>
      </c>
      <c r="G23" s="200" t="s">
        <v>386</v>
      </c>
      <c r="H23" s="193" t="s">
        <v>386</v>
      </c>
      <c r="I23" s="194">
        <v>8</v>
      </c>
      <c r="J23" s="194">
        <v>8</v>
      </c>
      <c r="K23" s="189" t="s">
        <v>27</v>
      </c>
      <c r="L23" s="189" t="s">
        <v>197</v>
      </c>
      <c r="M23" s="196" t="s">
        <v>386</v>
      </c>
      <c r="N23" s="216" t="s">
        <v>300</v>
      </c>
      <c r="O23" s="196" t="s">
        <v>386</v>
      </c>
      <c r="P23" s="213" t="s">
        <v>101</v>
      </c>
      <c r="Q23" s="218" t="s">
        <v>460</v>
      </c>
      <c r="R23" s="214" t="s">
        <v>301</v>
      </c>
      <c r="S23" s="199" t="s">
        <v>386</v>
      </c>
      <c r="T23" s="215" t="s">
        <v>32</v>
      </c>
      <c r="U23" s="203" t="s">
        <v>32</v>
      </c>
      <c r="V23" s="203" t="s">
        <v>32</v>
      </c>
      <c r="W23" s="203" t="s">
        <v>461</v>
      </c>
      <c r="X23" s="198" t="s">
        <v>386</v>
      </c>
    </row>
    <row r="24" spans="1:24" ht="43.5" x14ac:dyDescent="0.35">
      <c r="A24" s="170" t="s">
        <v>285</v>
      </c>
      <c r="B24" s="17" t="s">
        <v>465</v>
      </c>
      <c r="C24" s="115" t="s">
        <v>302</v>
      </c>
      <c r="D24" s="126">
        <v>44166</v>
      </c>
      <c r="E24" s="22">
        <v>46721</v>
      </c>
      <c r="F24" s="115" t="s">
        <v>36</v>
      </c>
      <c r="G24" s="32" t="s">
        <v>386</v>
      </c>
      <c r="H24" s="89" t="s">
        <v>386</v>
      </c>
      <c r="I24" s="15">
        <v>4</v>
      </c>
      <c r="J24" s="67">
        <v>4</v>
      </c>
      <c r="K24" s="113" t="s">
        <v>27</v>
      </c>
      <c r="L24" s="113" t="s">
        <v>325</v>
      </c>
      <c r="M24" s="115" t="s">
        <v>327</v>
      </c>
      <c r="N24" s="93" t="s">
        <v>394</v>
      </c>
      <c r="O24" s="151" t="s">
        <v>227</v>
      </c>
      <c r="P24" s="153" t="s">
        <v>101</v>
      </c>
      <c r="Q24" s="153" t="s">
        <v>139</v>
      </c>
      <c r="R24" s="26" t="s">
        <v>303</v>
      </c>
      <c r="S24" s="94" t="s">
        <v>386</v>
      </c>
      <c r="T24" s="124" t="s">
        <v>32</v>
      </c>
      <c r="U24" s="124" t="s">
        <v>32</v>
      </c>
      <c r="V24" s="124" t="s">
        <v>32</v>
      </c>
      <c r="W24" s="124" t="s">
        <v>32</v>
      </c>
      <c r="X24" s="93" t="s">
        <v>304</v>
      </c>
    </row>
    <row r="25" spans="1:24" ht="43.5" x14ac:dyDescent="0.35">
      <c r="A25" s="187" t="s">
        <v>285</v>
      </c>
      <c r="B25" s="188" t="s">
        <v>456</v>
      </c>
      <c r="C25" s="203" t="s">
        <v>37</v>
      </c>
      <c r="D25" s="190">
        <v>44197</v>
      </c>
      <c r="E25" s="205">
        <v>45992</v>
      </c>
      <c r="F25" s="203" t="s">
        <v>36</v>
      </c>
      <c r="G25" s="200" t="s">
        <v>386</v>
      </c>
      <c r="H25" s="193" t="s">
        <v>386</v>
      </c>
      <c r="I25" s="194">
        <v>12</v>
      </c>
      <c r="J25" s="193" t="s">
        <v>386</v>
      </c>
      <c r="K25" s="189" t="s">
        <v>27</v>
      </c>
      <c r="L25" s="189" t="s">
        <v>197</v>
      </c>
      <c r="M25" s="196" t="s">
        <v>386</v>
      </c>
      <c r="N25" s="197" t="s">
        <v>305</v>
      </c>
      <c r="O25" s="196" t="s">
        <v>386</v>
      </c>
      <c r="P25" s="213" t="s">
        <v>26</v>
      </c>
      <c r="Q25" s="213" t="s">
        <v>391</v>
      </c>
      <c r="R25" s="214" t="s">
        <v>306</v>
      </c>
      <c r="S25" s="199" t="s">
        <v>386</v>
      </c>
      <c r="T25" s="215" t="s">
        <v>32</v>
      </c>
      <c r="U25" s="215" t="s">
        <v>32</v>
      </c>
      <c r="V25" s="215" t="s">
        <v>32</v>
      </c>
      <c r="W25" s="215" t="s">
        <v>32</v>
      </c>
      <c r="X25" s="219" t="s">
        <v>466</v>
      </c>
    </row>
    <row r="26" spans="1:24" ht="101.5" x14ac:dyDescent="0.35">
      <c r="A26" s="170" t="s">
        <v>285</v>
      </c>
      <c r="B26" s="17" t="s">
        <v>462</v>
      </c>
      <c r="C26" s="113" t="s">
        <v>35</v>
      </c>
      <c r="D26" s="63">
        <v>44562</v>
      </c>
      <c r="E26" s="22">
        <v>45992</v>
      </c>
      <c r="F26" s="115" t="s">
        <v>36</v>
      </c>
      <c r="G26" s="32" t="s">
        <v>386</v>
      </c>
      <c r="H26" s="89" t="s">
        <v>386</v>
      </c>
      <c r="I26" s="15">
        <v>3</v>
      </c>
      <c r="J26" s="89" t="s">
        <v>386</v>
      </c>
      <c r="K26" s="113" t="s">
        <v>27</v>
      </c>
      <c r="L26" s="113" t="s">
        <v>197</v>
      </c>
      <c r="M26" s="147" t="s">
        <v>386</v>
      </c>
      <c r="N26" s="96" t="s">
        <v>307</v>
      </c>
      <c r="O26" s="147" t="s">
        <v>386</v>
      </c>
      <c r="P26" s="153" t="s">
        <v>114</v>
      </c>
      <c r="Q26" s="153" t="s">
        <v>141</v>
      </c>
      <c r="R26" s="26" t="s">
        <v>308</v>
      </c>
      <c r="S26" s="94" t="s">
        <v>386</v>
      </c>
      <c r="T26" s="124" t="s">
        <v>99</v>
      </c>
      <c r="U26" s="124" t="s">
        <v>32</v>
      </c>
      <c r="V26" s="124" t="s">
        <v>32</v>
      </c>
      <c r="W26" s="124" t="s">
        <v>32</v>
      </c>
      <c r="X26" s="93" t="s">
        <v>467</v>
      </c>
    </row>
    <row r="27" spans="1:24" ht="29" x14ac:dyDescent="0.35">
      <c r="A27" s="187" t="s">
        <v>285</v>
      </c>
      <c r="B27" s="188" t="s">
        <v>393</v>
      </c>
      <c r="C27" s="189" t="s">
        <v>207</v>
      </c>
      <c r="D27" s="131">
        <v>45931</v>
      </c>
      <c r="E27" s="28">
        <v>47391</v>
      </c>
      <c r="F27" s="203" t="s">
        <v>36</v>
      </c>
      <c r="G27" s="200" t="s">
        <v>386</v>
      </c>
      <c r="H27" s="193" t="s">
        <v>386</v>
      </c>
      <c r="I27" s="194">
        <v>5</v>
      </c>
      <c r="J27" s="193" t="s">
        <v>386</v>
      </c>
      <c r="K27" s="203" t="s">
        <v>27</v>
      </c>
      <c r="L27" s="203" t="s">
        <v>196</v>
      </c>
      <c r="M27" s="196" t="s">
        <v>386</v>
      </c>
      <c r="N27" s="199" t="s">
        <v>386</v>
      </c>
      <c r="O27" s="196" t="s">
        <v>386</v>
      </c>
      <c r="P27" s="196" t="s">
        <v>386</v>
      </c>
      <c r="Q27" s="196" t="s">
        <v>386</v>
      </c>
      <c r="R27" s="214" t="s">
        <v>309</v>
      </c>
      <c r="S27" s="199" t="s">
        <v>386</v>
      </c>
      <c r="T27" s="199" t="s">
        <v>386</v>
      </c>
      <c r="U27" s="199" t="s">
        <v>386</v>
      </c>
      <c r="V27" s="199" t="s">
        <v>386</v>
      </c>
      <c r="W27" s="199" t="s">
        <v>386</v>
      </c>
      <c r="X27" s="197" t="s">
        <v>467</v>
      </c>
    </row>
    <row r="28" spans="1:24" s="81" customFormat="1" ht="29" x14ac:dyDescent="0.35">
      <c r="A28" s="170" t="s">
        <v>285</v>
      </c>
      <c r="B28" s="17" t="s">
        <v>310</v>
      </c>
      <c r="C28" s="113" t="s">
        <v>311</v>
      </c>
      <c r="D28" s="130">
        <v>45992</v>
      </c>
      <c r="E28" s="13">
        <v>48182</v>
      </c>
      <c r="F28" s="113" t="s">
        <v>36</v>
      </c>
      <c r="G28" s="32" t="s">
        <v>386</v>
      </c>
      <c r="H28" s="89" t="s">
        <v>386</v>
      </c>
      <c r="I28" s="15">
        <v>10</v>
      </c>
      <c r="J28" s="15">
        <v>20</v>
      </c>
      <c r="K28" s="113" t="s">
        <v>27</v>
      </c>
      <c r="L28" s="113" t="s">
        <v>197</v>
      </c>
      <c r="M28" s="147" t="s">
        <v>386</v>
      </c>
      <c r="N28" s="96" t="s">
        <v>312</v>
      </c>
      <c r="O28" s="147" t="s">
        <v>386</v>
      </c>
      <c r="P28" s="153" t="s">
        <v>26</v>
      </c>
      <c r="Q28" s="153" t="s">
        <v>115</v>
      </c>
      <c r="R28" s="26" t="s">
        <v>313</v>
      </c>
      <c r="S28" s="94" t="s">
        <v>386</v>
      </c>
      <c r="T28" s="124" t="s">
        <v>99</v>
      </c>
      <c r="U28" s="124" t="s">
        <v>32</v>
      </c>
      <c r="V28" s="124" t="s">
        <v>32</v>
      </c>
      <c r="W28" s="124" t="s">
        <v>32</v>
      </c>
      <c r="X28" s="74" t="s">
        <v>314</v>
      </c>
    </row>
    <row r="29" spans="1:24" ht="72.5" x14ac:dyDescent="0.35">
      <c r="A29" s="220" t="s">
        <v>285</v>
      </c>
      <c r="B29" s="221" t="s">
        <v>315</v>
      </c>
      <c r="C29" s="222" t="s">
        <v>207</v>
      </c>
      <c r="D29" s="223">
        <v>45658</v>
      </c>
      <c r="E29" s="224">
        <v>47483</v>
      </c>
      <c r="F29" s="222" t="s">
        <v>36</v>
      </c>
      <c r="G29" s="225" t="s">
        <v>386</v>
      </c>
      <c r="H29" s="226" t="s">
        <v>386</v>
      </c>
      <c r="I29" s="227">
        <v>2</v>
      </c>
      <c r="J29" s="227">
        <v>2.2000000000000002</v>
      </c>
      <c r="K29" s="222" t="s">
        <v>27</v>
      </c>
      <c r="L29" s="222" t="s">
        <v>197</v>
      </c>
      <c r="M29" s="228" t="s">
        <v>386</v>
      </c>
      <c r="N29" s="229" t="s">
        <v>316</v>
      </c>
      <c r="O29" s="228" t="s">
        <v>386</v>
      </c>
      <c r="P29" s="230" t="s">
        <v>28</v>
      </c>
      <c r="Q29" s="231" t="s">
        <v>463</v>
      </c>
      <c r="R29" s="232" t="s">
        <v>386</v>
      </c>
      <c r="S29" s="230" t="s">
        <v>98</v>
      </c>
      <c r="T29" s="233" t="s">
        <v>32</v>
      </c>
      <c r="U29" s="233" t="s">
        <v>32</v>
      </c>
      <c r="V29" s="233" t="s">
        <v>32</v>
      </c>
      <c r="W29" s="233" t="s">
        <v>32</v>
      </c>
      <c r="X29" s="229" t="s">
        <v>317</v>
      </c>
    </row>
    <row r="30" spans="1:24" ht="43.5" x14ac:dyDescent="0.35">
      <c r="A30" s="171" t="s">
        <v>285</v>
      </c>
      <c r="B30" s="76" t="s">
        <v>469</v>
      </c>
      <c r="C30" s="119" t="s">
        <v>150</v>
      </c>
      <c r="D30" s="132">
        <v>45658</v>
      </c>
      <c r="E30" s="77">
        <v>46752</v>
      </c>
      <c r="F30" s="119" t="s">
        <v>36</v>
      </c>
      <c r="G30" s="39" t="s">
        <v>386</v>
      </c>
      <c r="H30" s="78" t="s">
        <v>386</v>
      </c>
      <c r="I30" s="79">
        <v>0.28000000000000003</v>
      </c>
      <c r="J30" s="79">
        <v>0.28999999999999998</v>
      </c>
      <c r="K30" s="119" t="s">
        <v>27</v>
      </c>
      <c r="L30" s="119" t="s">
        <v>197</v>
      </c>
      <c r="M30" s="149" t="s">
        <v>386</v>
      </c>
      <c r="N30" s="98" t="s">
        <v>470</v>
      </c>
      <c r="O30" s="149" t="s">
        <v>386</v>
      </c>
      <c r="P30" s="156" t="s">
        <v>25</v>
      </c>
      <c r="Q30" s="159" t="s">
        <v>186</v>
      </c>
      <c r="R30" s="80" t="s">
        <v>386</v>
      </c>
      <c r="S30" s="156"/>
      <c r="T30" s="167" t="s">
        <v>32</v>
      </c>
      <c r="U30" s="167" t="s">
        <v>32</v>
      </c>
      <c r="V30" s="167" t="s">
        <v>32</v>
      </c>
      <c r="W30" s="167" t="s">
        <v>32</v>
      </c>
      <c r="X30" s="98"/>
    </row>
    <row r="31" spans="1:24" ht="29" x14ac:dyDescent="0.35">
      <c r="A31" s="187" t="s">
        <v>285</v>
      </c>
      <c r="B31" s="188" t="s">
        <v>471</v>
      </c>
      <c r="C31" s="189" t="s">
        <v>29</v>
      </c>
      <c r="D31" s="190">
        <v>45689</v>
      </c>
      <c r="E31" s="191">
        <v>47149</v>
      </c>
      <c r="F31" s="189" t="s">
        <v>36</v>
      </c>
      <c r="G31" s="200" t="s">
        <v>386</v>
      </c>
      <c r="H31" s="193" t="s">
        <v>386</v>
      </c>
      <c r="I31" s="194">
        <v>0.3</v>
      </c>
      <c r="J31" s="194">
        <v>0.32</v>
      </c>
      <c r="K31" s="189" t="s">
        <v>27</v>
      </c>
      <c r="L31" s="189" t="s">
        <v>197</v>
      </c>
      <c r="M31" s="196" t="s">
        <v>386</v>
      </c>
      <c r="N31" s="234" t="s">
        <v>472</v>
      </c>
      <c r="O31" s="196" t="s">
        <v>386</v>
      </c>
      <c r="P31" s="213" t="s">
        <v>107</v>
      </c>
      <c r="Q31" s="235" t="s">
        <v>473</v>
      </c>
      <c r="R31" s="236" t="s">
        <v>386</v>
      </c>
      <c r="S31" s="213"/>
      <c r="T31" s="215" t="s">
        <v>32</v>
      </c>
      <c r="U31" s="203" t="s">
        <v>32</v>
      </c>
      <c r="V31" s="203" t="s">
        <v>32</v>
      </c>
      <c r="W31" s="203" t="s">
        <v>32</v>
      </c>
      <c r="X31" s="234"/>
    </row>
    <row r="32" spans="1:24" x14ac:dyDescent="0.35">
      <c r="A32" s="10" t="s">
        <v>319</v>
      </c>
      <c r="B32" s="11" t="s">
        <v>386</v>
      </c>
      <c r="C32" s="120" t="s">
        <v>386</v>
      </c>
      <c r="D32" s="133" t="s">
        <v>386</v>
      </c>
      <c r="E32" s="44" t="s">
        <v>386</v>
      </c>
      <c r="F32" s="143" t="s">
        <v>386</v>
      </c>
      <c r="G32" s="49" t="s">
        <v>386</v>
      </c>
      <c r="H32" s="50" t="s">
        <v>386</v>
      </c>
      <c r="I32" s="50" t="s">
        <v>386</v>
      </c>
      <c r="J32" s="50" t="s">
        <v>386</v>
      </c>
      <c r="K32" s="72" t="s">
        <v>386</v>
      </c>
      <c r="L32" s="72" t="s">
        <v>386</v>
      </c>
      <c r="M32" s="150" t="s">
        <v>386</v>
      </c>
      <c r="N32" s="75" t="s">
        <v>386</v>
      </c>
      <c r="O32" s="143" t="s">
        <v>386</v>
      </c>
      <c r="P32" s="143" t="s">
        <v>386</v>
      </c>
      <c r="Q32" s="143" t="s">
        <v>386</v>
      </c>
      <c r="R32" s="75" t="s">
        <v>386</v>
      </c>
      <c r="S32" s="150" t="s">
        <v>386</v>
      </c>
      <c r="T32" s="168" t="s">
        <v>386</v>
      </c>
      <c r="U32" s="168" t="s">
        <v>386</v>
      </c>
      <c r="V32" s="168" t="s">
        <v>386</v>
      </c>
      <c r="W32" s="168" t="s">
        <v>386</v>
      </c>
      <c r="X32" s="150" t="s">
        <v>386</v>
      </c>
    </row>
    <row r="33" spans="1:214" ht="29" x14ac:dyDescent="0.35">
      <c r="A33" s="170" t="s">
        <v>43</v>
      </c>
      <c r="B33" s="17" t="s">
        <v>142</v>
      </c>
      <c r="C33" s="94" t="s">
        <v>386</v>
      </c>
      <c r="D33" s="63">
        <v>44173</v>
      </c>
      <c r="E33" s="22">
        <v>46903</v>
      </c>
      <c r="F33" s="113" t="s">
        <v>36</v>
      </c>
      <c r="G33" s="32" t="s">
        <v>386</v>
      </c>
      <c r="H33" s="35" t="s">
        <v>386</v>
      </c>
      <c r="I33" s="15">
        <v>100</v>
      </c>
      <c r="J33" s="89" t="s">
        <v>386</v>
      </c>
      <c r="K33" s="145" t="s">
        <v>48</v>
      </c>
      <c r="L33" s="113" t="s">
        <v>196</v>
      </c>
      <c r="M33" s="147" t="s">
        <v>386</v>
      </c>
      <c r="N33" s="71" t="s">
        <v>386</v>
      </c>
      <c r="O33" s="154" t="s">
        <v>386</v>
      </c>
      <c r="P33" s="154" t="s">
        <v>386</v>
      </c>
      <c r="Q33" s="154" t="s">
        <v>386</v>
      </c>
      <c r="R33" s="71" t="s">
        <v>386</v>
      </c>
      <c r="S33" s="94" t="s">
        <v>386</v>
      </c>
      <c r="T33" s="94" t="s">
        <v>386</v>
      </c>
      <c r="U33" s="94" t="s">
        <v>386</v>
      </c>
      <c r="V33" s="94" t="s">
        <v>386</v>
      </c>
      <c r="W33" s="94" t="s">
        <v>386</v>
      </c>
      <c r="X33" s="161" t="s">
        <v>386</v>
      </c>
    </row>
    <row r="34" spans="1:214" ht="43.5" x14ac:dyDescent="0.35">
      <c r="A34" s="187" t="s">
        <v>43</v>
      </c>
      <c r="B34" s="188" t="s">
        <v>143</v>
      </c>
      <c r="C34" s="199" t="s">
        <v>386</v>
      </c>
      <c r="D34" s="190">
        <v>44984</v>
      </c>
      <c r="E34" s="237" t="s">
        <v>386</v>
      </c>
      <c r="F34" s="189" t="s">
        <v>36</v>
      </c>
      <c r="G34" s="200" t="s">
        <v>386</v>
      </c>
      <c r="H34" s="238" t="s">
        <v>386</v>
      </c>
      <c r="I34" s="194">
        <v>0.56000000000000005</v>
      </c>
      <c r="J34" s="193" t="s">
        <v>386</v>
      </c>
      <c r="K34" s="192" t="s">
        <v>27</v>
      </c>
      <c r="L34" s="189" t="s">
        <v>196</v>
      </c>
      <c r="M34" s="196" t="s">
        <v>386</v>
      </c>
      <c r="N34" s="198" t="s">
        <v>386</v>
      </c>
      <c r="O34" s="239" t="s">
        <v>386</v>
      </c>
      <c r="P34" s="239" t="s">
        <v>386</v>
      </c>
      <c r="Q34" s="239" t="s">
        <v>386</v>
      </c>
      <c r="R34" s="198" t="s">
        <v>386</v>
      </c>
      <c r="S34" s="199" t="s">
        <v>386</v>
      </c>
      <c r="T34" s="199" t="s">
        <v>386</v>
      </c>
      <c r="U34" s="199" t="s">
        <v>386</v>
      </c>
      <c r="V34" s="199" t="s">
        <v>386</v>
      </c>
      <c r="W34" s="199" t="s">
        <v>386</v>
      </c>
      <c r="X34" s="240" t="s">
        <v>386</v>
      </c>
    </row>
    <row r="35" spans="1:214" s="8" customFormat="1" ht="29" x14ac:dyDescent="0.35">
      <c r="A35" s="170" t="s">
        <v>43</v>
      </c>
      <c r="B35" s="17" t="s">
        <v>144</v>
      </c>
      <c r="C35" s="118" t="s">
        <v>129</v>
      </c>
      <c r="D35" s="63">
        <v>43997</v>
      </c>
      <c r="E35" s="22">
        <v>46188</v>
      </c>
      <c r="F35" s="113" t="s">
        <v>36</v>
      </c>
      <c r="G35" s="32" t="s">
        <v>386</v>
      </c>
      <c r="H35" s="35" t="s">
        <v>386</v>
      </c>
      <c r="I35" s="15">
        <v>100</v>
      </c>
      <c r="J35" s="89" t="s">
        <v>386</v>
      </c>
      <c r="K35" s="145" t="s">
        <v>48</v>
      </c>
      <c r="L35" s="113" t="s">
        <v>196</v>
      </c>
      <c r="M35" s="147" t="s">
        <v>386</v>
      </c>
      <c r="N35" s="71" t="s">
        <v>386</v>
      </c>
      <c r="O35" s="154" t="s">
        <v>386</v>
      </c>
      <c r="P35" s="154" t="s">
        <v>386</v>
      </c>
      <c r="Q35" s="154" t="s">
        <v>386</v>
      </c>
      <c r="R35" s="71" t="s">
        <v>386</v>
      </c>
      <c r="S35" s="94" t="s">
        <v>386</v>
      </c>
      <c r="T35" s="94" t="s">
        <v>386</v>
      </c>
      <c r="U35" s="94" t="s">
        <v>386</v>
      </c>
      <c r="V35" s="94" t="s">
        <v>386</v>
      </c>
      <c r="W35" s="94" t="s">
        <v>386</v>
      </c>
      <c r="X35" s="161" t="s">
        <v>386</v>
      </c>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row>
    <row r="36" spans="1:214" s="8" customFormat="1" ht="29" x14ac:dyDescent="0.35">
      <c r="A36" s="187" t="s">
        <v>43</v>
      </c>
      <c r="B36" s="188" t="s">
        <v>145</v>
      </c>
      <c r="C36" s="199" t="s">
        <v>386</v>
      </c>
      <c r="D36" s="190">
        <v>43999</v>
      </c>
      <c r="E36" s="191">
        <v>46965</v>
      </c>
      <c r="F36" s="189" t="s">
        <v>36</v>
      </c>
      <c r="G36" s="200" t="s">
        <v>386</v>
      </c>
      <c r="H36" s="238" t="s">
        <v>386</v>
      </c>
      <c r="I36" s="194">
        <v>1</v>
      </c>
      <c r="J36" s="193" t="s">
        <v>386</v>
      </c>
      <c r="K36" s="192" t="s">
        <v>27</v>
      </c>
      <c r="L36" s="189" t="s">
        <v>196</v>
      </c>
      <c r="M36" s="196" t="s">
        <v>386</v>
      </c>
      <c r="N36" s="198" t="s">
        <v>386</v>
      </c>
      <c r="O36" s="239" t="s">
        <v>386</v>
      </c>
      <c r="P36" s="239" t="s">
        <v>386</v>
      </c>
      <c r="Q36" s="239" t="s">
        <v>386</v>
      </c>
      <c r="R36" s="198" t="s">
        <v>386</v>
      </c>
      <c r="S36" s="199" t="s">
        <v>386</v>
      </c>
      <c r="T36" s="199" t="s">
        <v>386</v>
      </c>
      <c r="U36" s="199" t="s">
        <v>386</v>
      </c>
      <c r="V36" s="199" t="s">
        <v>386</v>
      </c>
      <c r="W36" s="199" t="s">
        <v>386</v>
      </c>
      <c r="X36" s="240" t="s">
        <v>386</v>
      </c>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row>
    <row r="37" spans="1:214" s="8" customFormat="1" ht="29" x14ac:dyDescent="0.35">
      <c r="A37" s="170" t="s">
        <v>43</v>
      </c>
      <c r="B37" s="17" t="s">
        <v>44</v>
      </c>
      <c r="C37" s="94" t="s">
        <v>386</v>
      </c>
      <c r="D37" s="63">
        <v>42033</v>
      </c>
      <c r="E37" s="22" t="s">
        <v>146</v>
      </c>
      <c r="F37" s="113" t="s">
        <v>36</v>
      </c>
      <c r="G37" s="32" t="s">
        <v>386</v>
      </c>
      <c r="H37" s="35" t="s">
        <v>386</v>
      </c>
      <c r="I37" s="15">
        <v>177</v>
      </c>
      <c r="J37" s="89" t="s">
        <v>386</v>
      </c>
      <c r="K37" s="141" t="s">
        <v>48</v>
      </c>
      <c r="L37" s="113" t="s">
        <v>197</v>
      </c>
      <c r="M37" s="147" t="s">
        <v>386</v>
      </c>
      <c r="N37" s="99" t="s">
        <v>386</v>
      </c>
      <c r="O37" s="154" t="s">
        <v>386</v>
      </c>
      <c r="P37" s="154" t="s">
        <v>386</v>
      </c>
      <c r="Q37" s="154" t="s">
        <v>386</v>
      </c>
      <c r="R37" s="29" t="s">
        <v>49</v>
      </c>
      <c r="S37" s="94" t="s">
        <v>386</v>
      </c>
      <c r="T37" s="94" t="s">
        <v>386</v>
      </c>
      <c r="U37" s="94" t="s">
        <v>386</v>
      </c>
      <c r="V37" s="94" t="s">
        <v>386</v>
      </c>
      <c r="W37" s="94" t="s">
        <v>386</v>
      </c>
      <c r="X37" s="162" t="s">
        <v>386</v>
      </c>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row>
    <row r="38" spans="1:214" s="8" customFormat="1" x14ac:dyDescent="0.35">
      <c r="A38" s="187" t="s">
        <v>43</v>
      </c>
      <c r="B38" s="188" t="s">
        <v>45</v>
      </c>
      <c r="C38" s="199" t="s">
        <v>386</v>
      </c>
      <c r="D38" s="190">
        <v>43236</v>
      </c>
      <c r="E38" s="237" t="s">
        <v>386</v>
      </c>
      <c r="F38" s="189" t="s">
        <v>36</v>
      </c>
      <c r="G38" s="200" t="s">
        <v>386</v>
      </c>
      <c r="H38" s="238" t="s">
        <v>386</v>
      </c>
      <c r="I38" s="194">
        <v>115</v>
      </c>
      <c r="J38" s="193" t="s">
        <v>386</v>
      </c>
      <c r="K38" s="192" t="s">
        <v>48</v>
      </c>
      <c r="L38" s="189" t="s">
        <v>197</v>
      </c>
      <c r="M38" s="196" t="s">
        <v>386</v>
      </c>
      <c r="N38" s="198" t="s">
        <v>386</v>
      </c>
      <c r="O38" s="239" t="s">
        <v>386</v>
      </c>
      <c r="P38" s="239" t="s">
        <v>386</v>
      </c>
      <c r="Q38" s="239" t="s">
        <v>386</v>
      </c>
      <c r="R38" s="236" t="s">
        <v>386</v>
      </c>
      <c r="S38" s="199" t="s">
        <v>386</v>
      </c>
      <c r="T38" s="199" t="s">
        <v>386</v>
      </c>
      <c r="U38" s="199" t="s">
        <v>386</v>
      </c>
      <c r="V38" s="199" t="s">
        <v>386</v>
      </c>
      <c r="W38" s="199" t="s">
        <v>386</v>
      </c>
      <c r="X38" s="240" t="s">
        <v>386</v>
      </c>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row>
    <row r="39" spans="1:214" s="8" customFormat="1" ht="29" x14ac:dyDescent="0.35">
      <c r="A39" s="170" t="s">
        <v>43</v>
      </c>
      <c r="B39" s="17" t="s">
        <v>147</v>
      </c>
      <c r="C39" s="94" t="s">
        <v>386</v>
      </c>
      <c r="D39" s="134">
        <v>45777</v>
      </c>
      <c r="E39" s="22" t="s">
        <v>148</v>
      </c>
      <c r="F39" s="113" t="s">
        <v>36</v>
      </c>
      <c r="G39" s="32" t="s">
        <v>386</v>
      </c>
      <c r="H39" s="35" t="s">
        <v>386</v>
      </c>
      <c r="I39" s="15">
        <v>200</v>
      </c>
      <c r="J39" s="89" t="s">
        <v>386</v>
      </c>
      <c r="K39" s="141" t="s">
        <v>48</v>
      </c>
      <c r="L39" s="113" t="s">
        <v>197</v>
      </c>
      <c r="M39" s="147" t="s">
        <v>386</v>
      </c>
      <c r="N39" s="99" t="s">
        <v>386</v>
      </c>
      <c r="O39" s="154" t="s">
        <v>386</v>
      </c>
      <c r="P39" s="154" t="s">
        <v>386</v>
      </c>
      <c r="Q39" s="154" t="s">
        <v>386</v>
      </c>
      <c r="R39" s="36" t="s">
        <v>386</v>
      </c>
      <c r="S39" s="94" t="s">
        <v>386</v>
      </c>
      <c r="T39" s="94" t="s">
        <v>386</v>
      </c>
      <c r="U39" s="94" t="s">
        <v>386</v>
      </c>
      <c r="V39" s="94" t="s">
        <v>386</v>
      </c>
      <c r="W39" s="94" t="s">
        <v>386</v>
      </c>
      <c r="X39" s="162" t="s">
        <v>386</v>
      </c>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row>
    <row r="40" spans="1:214" s="8" customFormat="1" x14ac:dyDescent="0.35">
      <c r="A40" s="187" t="s">
        <v>43</v>
      </c>
      <c r="B40" s="188" t="s">
        <v>149</v>
      </c>
      <c r="C40" s="189" t="s">
        <v>150</v>
      </c>
      <c r="D40" s="241" t="s">
        <v>386</v>
      </c>
      <c r="E40" s="237" t="s">
        <v>386</v>
      </c>
      <c r="F40" s="189" t="s">
        <v>36</v>
      </c>
      <c r="G40" s="200" t="s">
        <v>386</v>
      </c>
      <c r="H40" s="238" t="s">
        <v>386</v>
      </c>
      <c r="I40" s="194">
        <v>175</v>
      </c>
      <c r="J40" s="193" t="s">
        <v>386</v>
      </c>
      <c r="K40" s="192" t="s">
        <v>48</v>
      </c>
      <c r="L40" s="189" t="s">
        <v>197</v>
      </c>
      <c r="M40" s="196" t="s">
        <v>386</v>
      </c>
      <c r="N40" s="198" t="s">
        <v>386</v>
      </c>
      <c r="O40" s="239" t="s">
        <v>386</v>
      </c>
      <c r="P40" s="239" t="s">
        <v>386</v>
      </c>
      <c r="Q40" s="239" t="s">
        <v>386</v>
      </c>
      <c r="R40" s="236" t="s">
        <v>386</v>
      </c>
      <c r="S40" s="199" t="s">
        <v>386</v>
      </c>
      <c r="T40" s="199" t="s">
        <v>386</v>
      </c>
      <c r="U40" s="199" t="s">
        <v>386</v>
      </c>
      <c r="V40" s="199" t="s">
        <v>386</v>
      </c>
      <c r="W40" s="199" t="s">
        <v>386</v>
      </c>
      <c r="X40" s="240" t="s">
        <v>386</v>
      </c>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row>
    <row r="41" spans="1:214" ht="29" x14ac:dyDescent="0.35">
      <c r="A41" s="170" t="s">
        <v>43</v>
      </c>
      <c r="B41" s="17" t="s">
        <v>151</v>
      </c>
      <c r="C41" s="94" t="s">
        <v>386</v>
      </c>
      <c r="D41" s="63">
        <v>45231</v>
      </c>
      <c r="E41" s="34" t="s">
        <v>386</v>
      </c>
      <c r="F41" s="113" t="s">
        <v>36</v>
      </c>
      <c r="G41" s="32" t="s">
        <v>386</v>
      </c>
      <c r="H41" s="35" t="s">
        <v>386</v>
      </c>
      <c r="I41" s="15">
        <v>1.4</v>
      </c>
      <c r="J41" s="89" t="s">
        <v>386</v>
      </c>
      <c r="K41" s="141" t="s">
        <v>27</v>
      </c>
      <c r="L41" s="113" t="s">
        <v>197</v>
      </c>
      <c r="M41" s="147" t="s">
        <v>386</v>
      </c>
      <c r="N41" s="99" t="s">
        <v>386</v>
      </c>
      <c r="O41" s="154" t="s">
        <v>386</v>
      </c>
      <c r="P41" s="154" t="s">
        <v>386</v>
      </c>
      <c r="Q41" s="154" t="s">
        <v>386</v>
      </c>
      <c r="R41" s="36" t="s">
        <v>386</v>
      </c>
      <c r="S41" s="94" t="s">
        <v>386</v>
      </c>
      <c r="T41" s="94" t="s">
        <v>386</v>
      </c>
      <c r="U41" s="94" t="s">
        <v>386</v>
      </c>
      <c r="V41" s="94" t="s">
        <v>386</v>
      </c>
      <c r="W41" s="94" t="s">
        <v>386</v>
      </c>
      <c r="X41" s="162" t="s">
        <v>386</v>
      </c>
    </row>
    <row r="42" spans="1:214" x14ac:dyDescent="0.35">
      <c r="A42" s="187" t="s">
        <v>43</v>
      </c>
      <c r="B42" s="188" t="s">
        <v>152</v>
      </c>
      <c r="C42" s="199" t="s">
        <v>386</v>
      </c>
      <c r="D42" s="241" t="s">
        <v>386</v>
      </c>
      <c r="E42" s="237" t="s">
        <v>386</v>
      </c>
      <c r="F42" s="189" t="s">
        <v>70</v>
      </c>
      <c r="G42" s="200" t="s">
        <v>386</v>
      </c>
      <c r="H42" s="238" t="s">
        <v>386</v>
      </c>
      <c r="I42" s="37" t="s">
        <v>386</v>
      </c>
      <c r="J42" s="193" t="s">
        <v>386</v>
      </c>
      <c r="K42" s="192" t="s">
        <v>48</v>
      </c>
      <c r="L42" s="189" t="s">
        <v>197</v>
      </c>
      <c r="M42" s="196" t="s">
        <v>386</v>
      </c>
      <c r="N42" s="198" t="s">
        <v>386</v>
      </c>
      <c r="O42" s="239" t="s">
        <v>386</v>
      </c>
      <c r="P42" s="239" t="s">
        <v>386</v>
      </c>
      <c r="Q42" s="239" t="s">
        <v>386</v>
      </c>
      <c r="R42" s="236" t="s">
        <v>386</v>
      </c>
      <c r="S42" s="199" t="s">
        <v>386</v>
      </c>
      <c r="T42" s="199" t="s">
        <v>386</v>
      </c>
      <c r="U42" s="199" t="s">
        <v>386</v>
      </c>
      <c r="V42" s="199" t="s">
        <v>386</v>
      </c>
      <c r="W42" s="199" t="s">
        <v>386</v>
      </c>
      <c r="X42" s="240" t="s">
        <v>386</v>
      </c>
    </row>
    <row r="43" spans="1:214" x14ac:dyDescent="0.35">
      <c r="A43" s="170" t="s">
        <v>43</v>
      </c>
      <c r="B43" s="17" t="s">
        <v>153</v>
      </c>
      <c r="C43" s="113" t="s">
        <v>154</v>
      </c>
      <c r="D43" s="135" t="s">
        <v>386</v>
      </c>
      <c r="E43" s="34" t="s">
        <v>386</v>
      </c>
      <c r="F43" s="113" t="s">
        <v>36</v>
      </c>
      <c r="G43" s="32" t="s">
        <v>386</v>
      </c>
      <c r="H43" s="35" t="s">
        <v>386</v>
      </c>
      <c r="I43" s="15">
        <v>0.25</v>
      </c>
      <c r="J43" s="89" t="s">
        <v>386</v>
      </c>
      <c r="K43" s="141" t="s">
        <v>27</v>
      </c>
      <c r="L43" s="113" t="s">
        <v>197</v>
      </c>
      <c r="M43" s="147" t="s">
        <v>386</v>
      </c>
      <c r="N43" s="99" t="s">
        <v>386</v>
      </c>
      <c r="O43" s="154" t="s">
        <v>386</v>
      </c>
      <c r="P43" s="154" t="s">
        <v>386</v>
      </c>
      <c r="Q43" s="154" t="s">
        <v>386</v>
      </c>
      <c r="R43" s="36" t="s">
        <v>386</v>
      </c>
      <c r="S43" s="94" t="s">
        <v>386</v>
      </c>
      <c r="T43" s="94" t="s">
        <v>386</v>
      </c>
      <c r="U43" s="94" t="s">
        <v>386</v>
      </c>
      <c r="V43" s="94" t="s">
        <v>386</v>
      </c>
      <c r="W43" s="94" t="s">
        <v>386</v>
      </c>
      <c r="X43" s="162" t="s">
        <v>386</v>
      </c>
    </row>
    <row r="44" spans="1:214" x14ac:dyDescent="0.35">
      <c r="A44" s="187" t="s">
        <v>43</v>
      </c>
      <c r="B44" s="188" t="s">
        <v>155</v>
      </c>
      <c r="C44" s="189" t="s">
        <v>156</v>
      </c>
      <c r="D44" s="241" t="s">
        <v>386</v>
      </c>
      <c r="E44" s="237" t="s">
        <v>386</v>
      </c>
      <c r="F44" s="189" t="s">
        <v>70</v>
      </c>
      <c r="G44" s="200" t="s">
        <v>386</v>
      </c>
      <c r="H44" s="238" t="s">
        <v>386</v>
      </c>
      <c r="I44" s="37" t="s">
        <v>386</v>
      </c>
      <c r="J44" s="193" t="s">
        <v>386</v>
      </c>
      <c r="K44" s="192" t="s">
        <v>48</v>
      </c>
      <c r="L44" s="189" t="s">
        <v>197</v>
      </c>
      <c r="M44" s="196" t="s">
        <v>386</v>
      </c>
      <c r="N44" s="198" t="s">
        <v>386</v>
      </c>
      <c r="O44" s="239" t="s">
        <v>386</v>
      </c>
      <c r="P44" s="239" t="s">
        <v>386</v>
      </c>
      <c r="Q44" s="239" t="s">
        <v>386</v>
      </c>
      <c r="R44" s="236" t="s">
        <v>386</v>
      </c>
      <c r="S44" s="199" t="s">
        <v>386</v>
      </c>
      <c r="T44" s="199" t="s">
        <v>386</v>
      </c>
      <c r="U44" s="199" t="s">
        <v>386</v>
      </c>
      <c r="V44" s="199" t="s">
        <v>386</v>
      </c>
      <c r="W44" s="199" t="s">
        <v>386</v>
      </c>
      <c r="X44" s="240" t="s">
        <v>386</v>
      </c>
    </row>
    <row r="45" spans="1:214" ht="58" x14ac:dyDescent="0.35">
      <c r="A45" s="170" t="s">
        <v>43</v>
      </c>
      <c r="B45" s="17" t="s">
        <v>157</v>
      </c>
      <c r="C45" s="94" t="s">
        <v>386</v>
      </c>
      <c r="D45" s="63">
        <v>45554</v>
      </c>
      <c r="E45" s="22" t="s">
        <v>158</v>
      </c>
      <c r="F45" s="113" t="s">
        <v>36</v>
      </c>
      <c r="G45" s="32" t="s">
        <v>386</v>
      </c>
      <c r="H45" s="35" t="s">
        <v>386</v>
      </c>
      <c r="I45" s="15">
        <v>1.3</v>
      </c>
      <c r="J45" s="89" t="s">
        <v>386</v>
      </c>
      <c r="K45" s="141" t="s">
        <v>27</v>
      </c>
      <c r="L45" s="113" t="s">
        <v>197</v>
      </c>
      <c r="M45" s="147" t="s">
        <v>386</v>
      </c>
      <c r="N45" s="99" t="s">
        <v>386</v>
      </c>
      <c r="O45" s="154" t="s">
        <v>386</v>
      </c>
      <c r="P45" s="154" t="s">
        <v>386</v>
      </c>
      <c r="Q45" s="154" t="s">
        <v>386</v>
      </c>
      <c r="R45" s="36" t="s">
        <v>386</v>
      </c>
      <c r="S45" s="94" t="s">
        <v>386</v>
      </c>
      <c r="T45" s="94" t="s">
        <v>386</v>
      </c>
      <c r="U45" s="94" t="s">
        <v>386</v>
      </c>
      <c r="V45" s="94" t="s">
        <v>386</v>
      </c>
      <c r="W45" s="94" t="s">
        <v>386</v>
      </c>
      <c r="X45" s="162" t="s">
        <v>386</v>
      </c>
    </row>
    <row r="46" spans="1:214" ht="29" x14ac:dyDescent="0.35">
      <c r="A46" s="187" t="s">
        <v>43</v>
      </c>
      <c r="B46" s="188" t="s">
        <v>159</v>
      </c>
      <c r="C46" s="199" t="s">
        <v>386</v>
      </c>
      <c r="D46" s="190" t="s">
        <v>160</v>
      </c>
      <c r="E46" s="191" t="s">
        <v>161</v>
      </c>
      <c r="F46" s="189" t="s">
        <v>36</v>
      </c>
      <c r="G46" s="200" t="s">
        <v>386</v>
      </c>
      <c r="H46" s="238" t="s">
        <v>386</v>
      </c>
      <c r="I46" s="194">
        <v>40</v>
      </c>
      <c r="J46" s="193" t="s">
        <v>386</v>
      </c>
      <c r="K46" s="192" t="s">
        <v>48</v>
      </c>
      <c r="L46" s="189" t="s">
        <v>197</v>
      </c>
      <c r="M46" s="196" t="s">
        <v>386</v>
      </c>
      <c r="N46" s="198" t="s">
        <v>386</v>
      </c>
      <c r="O46" s="239" t="s">
        <v>386</v>
      </c>
      <c r="P46" s="239" t="s">
        <v>386</v>
      </c>
      <c r="Q46" s="239" t="s">
        <v>386</v>
      </c>
      <c r="R46" s="236" t="s">
        <v>386</v>
      </c>
      <c r="S46" s="199" t="s">
        <v>386</v>
      </c>
      <c r="T46" s="199" t="s">
        <v>386</v>
      </c>
      <c r="U46" s="199" t="s">
        <v>386</v>
      </c>
      <c r="V46" s="199" t="s">
        <v>386</v>
      </c>
      <c r="W46" s="199" t="s">
        <v>386</v>
      </c>
      <c r="X46" s="240" t="s">
        <v>386</v>
      </c>
    </row>
    <row r="47" spans="1:214" x14ac:dyDescent="0.35">
      <c r="A47" s="170" t="s">
        <v>43</v>
      </c>
      <c r="B47" s="17" t="s">
        <v>162</v>
      </c>
      <c r="C47" s="94" t="s">
        <v>386</v>
      </c>
      <c r="D47" s="63">
        <v>41907</v>
      </c>
      <c r="E47" s="34" t="s">
        <v>386</v>
      </c>
      <c r="F47" s="113" t="s">
        <v>36</v>
      </c>
      <c r="G47" s="32" t="s">
        <v>386</v>
      </c>
      <c r="H47" s="35" t="s">
        <v>386</v>
      </c>
      <c r="I47" s="15">
        <v>102</v>
      </c>
      <c r="J47" s="89" t="s">
        <v>386</v>
      </c>
      <c r="K47" s="141" t="s">
        <v>48</v>
      </c>
      <c r="L47" s="113" t="s">
        <v>197</v>
      </c>
      <c r="M47" s="147" t="s">
        <v>386</v>
      </c>
      <c r="N47" s="99" t="s">
        <v>386</v>
      </c>
      <c r="O47" s="154" t="s">
        <v>386</v>
      </c>
      <c r="P47" s="154" t="s">
        <v>386</v>
      </c>
      <c r="Q47" s="154" t="s">
        <v>386</v>
      </c>
      <c r="R47" s="36" t="s">
        <v>386</v>
      </c>
      <c r="S47" s="94" t="s">
        <v>386</v>
      </c>
      <c r="T47" s="94" t="s">
        <v>386</v>
      </c>
      <c r="U47" s="94" t="s">
        <v>386</v>
      </c>
      <c r="V47" s="94" t="s">
        <v>386</v>
      </c>
      <c r="W47" s="94" t="s">
        <v>386</v>
      </c>
      <c r="X47" s="162" t="s">
        <v>386</v>
      </c>
    </row>
    <row r="48" spans="1:214" x14ac:dyDescent="0.35">
      <c r="A48" s="187" t="s">
        <v>43</v>
      </c>
      <c r="B48" s="188" t="s">
        <v>162</v>
      </c>
      <c r="C48" s="199" t="s">
        <v>386</v>
      </c>
      <c r="D48" s="241" t="s">
        <v>386</v>
      </c>
      <c r="E48" s="237" t="s">
        <v>386</v>
      </c>
      <c r="F48" s="189" t="s">
        <v>70</v>
      </c>
      <c r="G48" s="200" t="s">
        <v>386</v>
      </c>
      <c r="H48" s="238" t="s">
        <v>386</v>
      </c>
      <c r="I48" s="194">
        <v>38</v>
      </c>
      <c r="J48" s="193" t="s">
        <v>386</v>
      </c>
      <c r="K48" s="192" t="s">
        <v>48</v>
      </c>
      <c r="L48" s="189" t="s">
        <v>197</v>
      </c>
      <c r="M48" s="196" t="s">
        <v>386</v>
      </c>
      <c r="N48" s="198" t="s">
        <v>386</v>
      </c>
      <c r="O48" s="239" t="s">
        <v>386</v>
      </c>
      <c r="P48" s="239" t="s">
        <v>386</v>
      </c>
      <c r="Q48" s="239" t="s">
        <v>386</v>
      </c>
      <c r="R48" s="236" t="s">
        <v>386</v>
      </c>
      <c r="S48" s="199" t="s">
        <v>386</v>
      </c>
      <c r="T48" s="199" t="s">
        <v>386</v>
      </c>
      <c r="U48" s="199" t="s">
        <v>386</v>
      </c>
      <c r="V48" s="199" t="s">
        <v>386</v>
      </c>
      <c r="W48" s="199" t="s">
        <v>386</v>
      </c>
      <c r="X48" s="240" t="s">
        <v>386</v>
      </c>
    </row>
    <row r="49" spans="1:24" x14ac:dyDescent="0.35">
      <c r="A49" s="170" t="s">
        <v>43</v>
      </c>
      <c r="B49" s="17" t="s">
        <v>162</v>
      </c>
      <c r="C49" s="94" t="s">
        <v>386</v>
      </c>
      <c r="D49" s="135" t="s">
        <v>386</v>
      </c>
      <c r="E49" s="34" t="s">
        <v>386</v>
      </c>
      <c r="F49" s="113" t="s">
        <v>36</v>
      </c>
      <c r="G49" s="32" t="s">
        <v>386</v>
      </c>
      <c r="H49" s="35" t="s">
        <v>386</v>
      </c>
      <c r="I49" s="15">
        <v>0.7</v>
      </c>
      <c r="J49" s="89" t="s">
        <v>386</v>
      </c>
      <c r="K49" s="141" t="s">
        <v>27</v>
      </c>
      <c r="L49" s="113" t="s">
        <v>197</v>
      </c>
      <c r="M49" s="147" t="s">
        <v>386</v>
      </c>
      <c r="N49" s="99" t="s">
        <v>386</v>
      </c>
      <c r="O49" s="154" t="s">
        <v>386</v>
      </c>
      <c r="P49" s="154" t="s">
        <v>386</v>
      </c>
      <c r="Q49" s="154" t="s">
        <v>386</v>
      </c>
      <c r="R49" s="36" t="s">
        <v>386</v>
      </c>
      <c r="S49" s="94" t="s">
        <v>386</v>
      </c>
      <c r="T49" s="94" t="s">
        <v>386</v>
      </c>
      <c r="U49" s="94" t="s">
        <v>386</v>
      </c>
      <c r="V49" s="94" t="s">
        <v>386</v>
      </c>
      <c r="W49" s="94" t="s">
        <v>386</v>
      </c>
      <c r="X49" s="162" t="s">
        <v>386</v>
      </c>
    </row>
    <row r="50" spans="1:24" ht="29" x14ac:dyDescent="0.35">
      <c r="A50" s="187" t="s">
        <v>43</v>
      </c>
      <c r="B50" s="188" t="s">
        <v>163</v>
      </c>
      <c r="C50" s="199" t="s">
        <v>386</v>
      </c>
      <c r="D50" s="190">
        <v>45180</v>
      </c>
      <c r="E50" s="191">
        <v>47370</v>
      </c>
      <c r="F50" s="189" t="s">
        <v>36</v>
      </c>
      <c r="G50" s="200" t="s">
        <v>386</v>
      </c>
      <c r="H50" s="238" t="s">
        <v>386</v>
      </c>
      <c r="I50" s="194">
        <v>184</v>
      </c>
      <c r="J50" s="193" t="s">
        <v>386</v>
      </c>
      <c r="K50" s="192" t="s">
        <v>48</v>
      </c>
      <c r="L50" s="189" t="s">
        <v>197</v>
      </c>
      <c r="M50" s="196" t="s">
        <v>386</v>
      </c>
      <c r="N50" s="198" t="s">
        <v>386</v>
      </c>
      <c r="O50" s="239" t="s">
        <v>386</v>
      </c>
      <c r="P50" s="239" t="s">
        <v>386</v>
      </c>
      <c r="Q50" s="239" t="s">
        <v>386</v>
      </c>
      <c r="R50" s="236" t="s">
        <v>386</v>
      </c>
      <c r="S50" s="199" t="s">
        <v>386</v>
      </c>
      <c r="T50" s="199" t="s">
        <v>386</v>
      </c>
      <c r="U50" s="199" t="s">
        <v>386</v>
      </c>
      <c r="V50" s="199" t="s">
        <v>386</v>
      </c>
      <c r="W50" s="199" t="s">
        <v>386</v>
      </c>
      <c r="X50" s="240" t="s">
        <v>386</v>
      </c>
    </row>
    <row r="51" spans="1:24" ht="29" x14ac:dyDescent="0.35">
      <c r="A51" s="170" t="s">
        <v>43</v>
      </c>
      <c r="B51" s="17" t="s">
        <v>164</v>
      </c>
      <c r="C51" s="113" t="s">
        <v>150</v>
      </c>
      <c r="D51" s="135" t="s">
        <v>386</v>
      </c>
      <c r="E51" s="34" t="s">
        <v>386</v>
      </c>
      <c r="F51" s="113" t="s">
        <v>36</v>
      </c>
      <c r="G51" s="32" t="s">
        <v>386</v>
      </c>
      <c r="H51" s="35" t="s">
        <v>386</v>
      </c>
      <c r="I51" s="15">
        <v>3</v>
      </c>
      <c r="J51" s="89" t="s">
        <v>386</v>
      </c>
      <c r="K51" s="141" t="s">
        <v>27</v>
      </c>
      <c r="L51" s="113" t="s">
        <v>197</v>
      </c>
      <c r="M51" s="147" t="s">
        <v>386</v>
      </c>
      <c r="N51" s="99" t="s">
        <v>386</v>
      </c>
      <c r="O51" s="154" t="s">
        <v>386</v>
      </c>
      <c r="P51" s="154" t="s">
        <v>386</v>
      </c>
      <c r="Q51" s="154" t="s">
        <v>386</v>
      </c>
      <c r="R51" s="36" t="s">
        <v>386</v>
      </c>
      <c r="S51" s="94" t="s">
        <v>386</v>
      </c>
      <c r="T51" s="94" t="s">
        <v>386</v>
      </c>
      <c r="U51" s="94" t="s">
        <v>386</v>
      </c>
      <c r="V51" s="94" t="s">
        <v>386</v>
      </c>
      <c r="W51" s="94" t="s">
        <v>386</v>
      </c>
      <c r="X51" s="162" t="s">
        <v>386</v>
      </c>
    </row>
    <row r="52" spans="1:24" s="8" customFormat="1" ht="29" x14ac:dyDescent="0.35">
      <c r="A52" s="187" t="s">
        <v>43</v>
      </c>
      <c r="B52" s="188" t="s">
        <v>165</v>
      </c>
      <c r="C52" s="199" t="s">
        <v>386</v>
      </c>
      <c r="D52" s="190">
        <v>45432</v>
      </c>
      <c r="E52" s="191" t="s">
        <v>161</v>
      </c>
      <c r="F52" s="189" t="s">
        <v>36</v>
      </c>
      <c r="G52" s="200" t="s">
        <v>386</v>
      </c>
      <c r="H52" s="238" t="s">
        <v>386</v>
      </c>
      <c r="I52" s="194">
        <v>100</v>
      </c>
      <c r="J52" s="193" t="s">
        <v>386</v>
      </c>
      <c r="K52" s="192" t="s">
        <v>48</v>
      </c>
      <c r="L52" s="189" t="s">
        <v>197</v>
      </c>
      <c r="M52" s="196" t="s">
        <v>386</v>
      </c>
      <c r="N52" s="198" t="s">
        <v>386</v>
      </c>
      <c r="O52" s="239" t="s">
        <v>386</v>
      </c>
      <c r="P52" s="239" t="s">
        <v>386</v>
      </c>
      <c r="Q52" s="239" t="s">
        <v>386</v>
      </c>
      <c r="R52" s="236" t="s">
        <v>386</v>
      </c>
      <c r="S52" s="199" t="s">
        <v>386</v>
      </c>
      <c r="T52" s="199" t="s">
        <v>386</v>
      </c>
      <c r="U52" s="199" t="s">
        <v>386</v>
      </c>
      <c r="V52" s="199" t="s">
        <v>386</v>
      </c>
      <c r="W52" s="199" t="s">
        <v>386</v>
      </c>
      <c r="X52" s="240" t="s">
        <v>386</v>
      </c>
    </row>
    <row r="53" spans="1:24" ht="29" x14ac:dyDescent="0.35">
      <c r="A53" s="170" t="s">
        <v>43</v>
      </c>
      <c r="B53" s="17" t="s">
        <v>166</v>
      </c>
      <c r="C53" s="94" t="s">
        <v>386</v>
      </c>
      <c r="D53" s="63" t="s">
        <v>167</v>
      </c>
      <c r="E53" s="34" t="s">
        <v>386</v>
      </c>
      <c r="F53" s="113" t="s">
        <v>70</v>
      </c>
      <c r="G53" s="32" t="s">
        <v>386</v>
      </c>
      <c r="H53" s="35" t="s">
        <v>386</v>
      </c>
      <c r="I53" s="15">
        <v>100</v>
      </c>
      <c r="J53" s="89" t="s">
        <v>386</v>
      </c>
      <c r="K53" s="141" t="s">
        <v>48</v>
      </c>
      <c r="L53" s="113" t="s">
        <v>197</v>
      </c>
      <c r="M53" s="147" t="s">
        <v>386</v>
      </c>
      <c r="N53" s="99" t="s">
        <v>386</v>
      </c>
      <c r="O53" s="154" t="s">
        <v>386</v>
      </c>
      <c r="P53" s="154" t="s">
        <v>386</v>
      </c>
      <c r="Q53" s="154" t="s">
        <v>386</v>
      </c>
      <c r="R53" s="36" t="s">
        <v>386</v>
      </c>
      <c r="S53" s="94" t="s">
        <v>386</v>
      </c>
      <c r="T53" s="94" t="s">
        <v>386</v>
      </c>
      <c r="U53" s="94" t="s">
        <v>386</v>
      </c>
      <c r="V53" s="94" t="s">
        <v>386</v>
      </c>
      <c r="W53" s="94" t="s">
        <v>386</v>
      </c>
      <c r="X53" s="162" t="s">
        <v>386</v>
      </c>
    </row>
    <row r="54" spans="1:24" ht="29" x14ac:dyDescent="0.35">
      <c r="A54" s="187" t="s">
        <v>43</v>
      </c>
      <c r="B54" s="188" t="s">
        <v>168</v>
      </c>
      <c r="C54" s="199" t="s">
        <v>386</v>
      </c>
      <c r="D54" s="190" t="s">
        <v>169</v>
      </c>
      <c r="E54" s="237" t="s">
        <v>386</v>
      </c>
      <c r="F54" s="189" t="s">
        <v>70</v>
      </c>
      <c r="G54" s="200" t="s">
        <v>386</v>
      </c>
      <c r="H54" s="238" t="s">
        <v>386</v>
      </c>
      <c r="I54" s="194">
        <v>100</v>
      </c>
      <c r="J54" s="193" t="s">
        <v>386</v>
      </c>
      <c r="K54" s="192" t="s">
        <v>48</v>
      </c>
      <c r="L54" s="189" t="s">
        <v>197</v>
      </c>
      <c r="M54" s="196" t="s">
        <v>386</v>
      </c>
      <c r="N54" s="198" t="s">
        <v>386</v>
      </c>
      <c r="O54" s="239" t="s">
        <v>386</v>
      </c>
      <c r="P54" s="239" t="s">
        <v>386</v>
      </c>
      <c r="Q54" s="239" t="s">
        <v>386</v>
      </c>
      <c r="R54" s="236" t="s">
        <v>386</v>
      </c>
      <c r="S54" s="199" t="s">
        <v>386</v>
      </c>
      <c r="T54" s="199" t="s">
        <v>386</v>
      </c>
      <c r="U54" s="199" t="s">
        <v>386</v>
      </c>
      <c r="V54" s="199" t="s">
        <v>386</v>
      </c>
      <c r="W54" s="199" t="s">
        <v>386</v>
      </c>
      <c r="X54" s="240" t="s">
        <v>386</v>
      </c>
    </row>
    <row r="55" spans="1:24" ht="29" x14ac:dyDescent="0.35">
      <c r="A55" s="170" t="s">
        <v>43</v>
      </c>
      <c r="B55" s="17" t="s">
        <v>170</v>
      </c>
      <c r="C55" s="94" t="s">
        <v>386</v>
      </c>
      <c r="D55" s="63">
        <v>45442</v>
      </c>
      <c r="E55" s="34" t="s">
        <v>386</v>
      </c>
      <c r="F55" s="113" t="s">
        <v>36</v>
      </c>
      <c r="G55" s="32" t="s">
        <v>386</v>
      </c>
      <c r="H55" s="35" t="s">
        <v>386</v>
      </c>
      <c r="I55" s="15">
        <v>1.2</v>
      </c>
      <c r="J55" s="89" t="s">
        <v>386</v>
      </c>
      <c r="K55" s="141" t="s">
        <v>27</v>
      </c>
      <c r="L55" s="113" t="s">
        <v>197</v>
      </c>
      <c r="M55" s="147" t="s">
        <v>386</v>
      </c>
      <c r="N55" s="99" t="s">
        <v>386</v>
      </c>
      <c r="O55" s="154" t="s">
        <v>386</v>
      </c>
      <c r="P55" s="154" t="s">
        <v>386</v>
      </c>
      <c r="Q55" s="154" t="s">
        <v>386</v>
      </c>
      <c r="R55" s="36" t="s">
        <v>386</v>
      </c>
      <c r="S55" s="94" t="s">
        <v>386</v>
      </c>
      <c r="T55" s="94" t="s">
        <v>386</v>
      </c>
      <c r="U55" s="94" t="s">
        <v>386</v>
      </c>
      <c r="V55" s="94" t="s">
        <v>386</v>
      </c>
      <c r="W55" s="94" t="s">
        <v>386</v>
      </c>
      <c r="X55" s="162" t="s">
        <v>386</v>
      </c>
    </row>
    <row r="56" spans="1:24" ht="72.650000000000006" customHeight="1" x14ac:dyDescent="0.35">
      <c r="A56" s="187" t="s">
        <v>43</v>
      </c>
      <c r="B56" s="188" t="s">
        <v>171</v>
      </c>
      <c r="C56" s="199" t="s">
        <v>386</v>
      </c>
      <c r="D56" s="190">
        <v>45552</v>
      </c>
      <c r="E56" s="237" t="s">
        <v>386</v>
      </c>
      <c r="F56" s="189" t="s">
        <v>36</v>
      </c>
      <c r="G56" s="200" t="s">
        <v>386</v>
      </c>
      <c r="H56" s="238" t="s">
        <v>386</v>
      </c>
      <c r="I56" s="194">
        <v>0.59948199999999996</v>
      </c>
      <c r="J56" s="193" t="s">
        <v>386</v>
      </c>
      <c r="K56" s="192" t="s">
        <v>27</v>
      </c>
      <c r="L56" s="189" t="s">
        <v>197</v>
      </c>
      <c r="M56" s="196" t="s">
        <v>386</v>
      </c>
      <c r="N56" s="198" t="s">
        <v>386</v>
      </c>
      <c r="O56" s="239" t="s">
        <v>386</v>
      </c>
      <c r="P56" s="239" t="s">
        <v>386</v>
      </c>
      <c r="Q56" s="239" t="s">
        <v>386</v>
      </c>
      <c r="R56" s="236" t="s">
        <v>386</v>
      </c>
      <c r="S56" s="199" t="s">
        <v>386</v>
      </c>
      <c r="T56" s="199" t="s">
        <v>386</v>
      </c>
      <c r="U56" s="199" t="s">
        <v>386</v>
      </c>
      <c r="V56" s="199" t="s">
        <v>386</v>
      </c>
      <c r="W56" s="199" t="s">
        <v>386</v>
      </c>
      <c r="X56" s="240" t="s">
        <v>386</v>
      </c>
    </row>
    <row r="57" spans="1:24" ht="29" x14ac:dyDescent="0.35">
      <c r="A57" s="170" t="s">
        <v>43</v>
      </c>
      <c r="B57" s="17" t="s">
        <v>172</v>
      </c>
      <c r="C57" s="94" t="s">
        <v>386</v>
      </c>
      <c r="D57" s="63" t="s">
        <v>173</v>
      </c>
      <c r="E57" s="34" t="s">
        <v>386</v>
      </c>
      <c r="F57" s="113" t="s">
        <v>36</v>
      </c>
      <c r="G57" s="32" t="s">
        <v>386</v>
      </c>
      <c r="H57" s="35" t="s">
        <v>386</v>
      </c>
      <c r="I57" s="15">
        <v>1.8</v>
      </c>
      <c r="J57" s="89" t="s">
        <v>386</v>
      </c>
      <c r="K57" s="141" t="s">
        <v>27</v>
      </c>
      <c r="L57" s="113" t="s">
        <v>197</v>
      </c>
      <c r="M57" s="147" t="s">
        <v>386</v>
      </c>
      <c r="N57" s="99" t="s">
        <v>386</v>
      </c>
      <c r="O57" s="154" t="s">
        <v>386</v>
      </c>
      <c r="P57" s="154" t="s">
        <v>386</v>
      </c>
      <c r="Q57" s="154" t="s">
        <v>386</v>
      </c>
      <c r="R57" s="36" t="s">
        <v>386</v>
      </c>
      <c r="S57" s="94" t="s">
        <v>386</v>
      </c>
      <c r="T57" s="94" t="s">
        <v>386</v>
      </c>
      <c r="U57" s="94" t="s">
        <v>386</v>
      </c>
      <c r="V57" s="94" t="s">
        <v>386</v>
      </c>
      <c r="W57" s="94" t="s">
        <v>386</v>
      </c>
      <c r="X57" s="162" t="s">
        <v>386</v>
      </c>
    </row>
    <row r="58" spans="1:24" x14ac:dyDescent="0.35">
      <c r="A58" s="187" t="s">
        <v>43</v>
      </c>
      <c r="B58" s="188" t="s">
        <v>174</v>
      </c>
      <c r="C58" s="199" t="s">
        <v>386</v>
      </c>
      <c r="D58" s="136">
        <v>45962</v>
      </c>
      <c r="E58" s="237" t="s">
        <v>386</v>
      </c>
      <c r="F58" s="189" t="s">
        <v>70</v>
      </c>
      <c r="G58" s="200" t="s">
        <v>386</v>
      </c>
      <c r="H58" s="238" t="s">
        <v>386</v>
      </c>
      <c r="I58" s="194">
        <v>4</v>
      </c>
      <c r="J58" s="193" t="s">
        <v>386</v>
      </c>
      <c r="K58" s="192" t="s">
        <v>27</v>
      </c>
      <c r="L58" s="189" t="s">
        <v>197</v>
      </c>
      <c r="M58" s="196" t="s">
        <v>386</v>
      </c>
      <c r="N58" s="198" t="s">
        <v>386</v>
      </c>
      <c r="O58" s="239" t="s">
        <v>386</v>
      </c>
      <c r="P58" s="239" t="s">
        <v>386</v>
      </c>
      <c r="Q58" s="239" t="s">
        <v>386</v>
      </c>
      <c r="R58" s="236" t="s">
        <v>386</v>
      </c>
      <c r="S58" s="199" t="s">
        <v>386</v>
      </c>
      <c r="T58" s="199" t="s">
        <v>386</v>
      </c>
      <c r="U58" s="199" t="s">
        <v>386</v>
      </c>
      <c r="V58" s="199" t="s">
        <v>386</v>
      </c>
      <c r="W58" s="199" t="s">
        <v>386</v>
      </c>
      <c r="X58" s="240" t="s">
        <v>386</v>
      </c>
    </row>
    <row r="59" spans="1:24" x14ac:dyDescent="0.35">
      <c r="A59" s="170" t="s">
        <v>43</v>
      </c>
      <c r="B59" s="17" t="s">
        <v>175</v>
      </c>
      <c r="C59" s="94" t="s">
        <v>386</v>
      </c>
      <c r="D59" s="135" t="s">
        <v>386</v>
      </c>
      <c r="E59" s="34" t="s">
        <v>386</v>
      </c>
      <c r="F59" s="113" t="s">
        <v>70</v>
      </c>
      <c r="G59" s="32" t="s">
        <v>386</v>
      </c>
      <c r="H59" s="35" t="s">
        <v>386</v>
      </c>
      <c r="I59" s="15">
        <v>6</v>
      </c>
      <c r="J59" s="89" t="s">
        <v>386</v>
      </c>
      <c r="K59" s="141" t="s">
        <v>27</v>
      </c>
      <c r="L59" s="113" t="s">
        <v>197</v>
      </c>
      <c r="M59" s="147" t="s">
        <v>386</v>
      </c>
      <c r="N59" s="99" t="s">
        <v>386</v>
      </c>
      <c r="O59" s="154" t="s">
        <v>386</v>
      </c>
      <c r="P59" s="154" t="s">
        <v>386</v>
      </c>
      <c r="Q59" s="154" t="s">
        <v>386</v>
      </c>
      <c r="R59" s="36" t="s">
        <v>386</v>
      </c>
      <c r="S59" s="94" t="s">
        <v>386</v>
      </c>
      <c r="T59" s="94" t="s">
        <v>386</v>
      </c>
      <c r="U59" s="94" t="s">
        <v>386</v>
      </c>
      <c r="V59" s="94" t="s">
        <v>386</v>
      </c>
      <c r="W59" s="94" t="s">
        <v>386</v>
      </c>
      <c r="X59" s="162" t="s">
        <v>386</v>
      </c>
    </row>
    <row r="60" spans="1:24" ht="29" x14ac:dyDescent="0.35">
      <c r="A60" s="187" t="s">
        <v>43</v>
      </c>
      <c r="B60" s="188" t="s">
        <v>176</v>
      </c>
      <c r="C60" s="189" t="s">
        <v>177</v>
      </c>
      <c r="D60" s="241" t="s">
        <v>386</v>
      </c>
      <c r="E60" s="237" t="s">
        <v>386</v>
      </c>
      <c r="F60" s="189" t="s">
        <v>70</v>
      </c>
      <c r="G60" s="200" t="s">
        <v>386</v>
      </c>
      <c r="H60" s="238" t="s">
        <v>386</v>
      </c>
      <c r="I60" s="37" t="s">
        <v>386</v>
      </c>
      <c r="J60" s="193" t="s">
        <v>386</v>
      </c>
      <c r="K60" s="192" t="s">
        <v>27</v>
      </c>
      <c r="L60" s="189" t="s">
        <v>197</v>
      </c>
      <c r="M60" s="196" t="s">
        <v>386</v>
      </c>
      <c r="N60" s="198" t="s">
        <v>386</v>
      </c>
      <c r="O60" s="239" t="s">
        <v>386</v>
      </c>
      <c r="P60" s="239" t="s">
        <v>386</v>
      </c>
      <c r="Q60" s="239" t="s">
        <v>386</v>
      </c>
      <c r="R60" s="236" t="s">
        <v>386</v>
      </c>
      <c r="S60" s="199" t="s">
        <v>386</v>
      </c>
      <c r="T60" s="199" t="s">
        <v>386</v>
      </c>
      <c r="U60" s="199" t="s">
        <v>386</v>
      </c>
      <c r="V60" s="199" t="s">
        <v>386</v>
      </c>
      <c r="W60" s="199" t="s">
        <v>386</v>
      </c>
      <c r="X60" s="240" t="s">
        <v>386</v>
      </c>
    </row>
    <row r="61" spans="1:24" x14ac:dyDescent="0.35">
      <c r="A61" s="170" t="s">
        <v>43</v>
      </c>
      <c r="B61" s="17" t="s">
        <v>178</v>
      </c>
      <c r="C61" s="113" t="s">
        <v>179</v>
      </c>
      <c r="D61" s="135" t="s">
        <v>386</v>
      </c>
      <c r="E61" s="34" t="s">
        <v>386</v>
      </c>
      <c r="F61" s="113" t="s">
        <v>70</v>
      </c>
      <c r="G61" s="32" t="s">
        <v>386</v>
      </c>
      <c r="H61" s="35" t="s">
        <v>386</v>
      </c>
      <c r="I61" s="37" t="s">
        <v>386</v>
      </c>
      <c r="J61" s="89" t="s">
        <v>386</v>
      </c>
      <c r="K61" s="146" t="s">
        <v>386</v>
      </c>
      <c r="L61" s="113" t="s">
        <v>197</v>
      </c>
      <c r="M61" s="147" t="s">
        <v>386</v>
      </c>
      <c r="N61" s="99" t="s">
        <v>386</v>
      </c>
      <c r="O61" s="154" t="s">
        <v>386</v>
      </c>
      <c r="P61" s="154" t="s">
        <v>386</v>
      </c>
      <c r="Q61" s="154" t="s">
        <v>386</v>
      </c>
      <c r="R61" s="36" t="s">
        <v>386</v>
      </c>
      <c r="S61" s="94" t="s">
        <v>386</v>
      </c>
      <c r="T61" s="94" t="s">
        <v>386</v>
      </c>
      <c r="U61" s="94" t="s">
        <v>386</v>
      </c>
      <c r="V61" s="94" t="s">
        <v>386</v>
      </c>
      <c r="W61" s="94" t="s">
        <v>386</v>
      </c>
      <c r="X61" s="162" t="s">
        <v>386</v>
      </c>
    </row>
    <row r="62" spans="1:24" x14ac:dyDescent="0.35">
      <c r="A62" s="187" t="s">
        <v>43</v>
      </c>
      <c r="B62" s="188" t="s">
        <v>180</v>
      </c>
      <c r="C62" s="189" t="s">
        <v>179</v>
      </c>
      <c r="D62" s="241" t="s">
        <v>386</v>
      </c>
      <c r="E62" s="237" t="s">
        <v>386</v>
      </c>
      <c r="F62" s="189" t="s">
        <v>70</v>
      </c>
      <c r="G62" s="200" t="s">
        <v>386</v>
      </c>
      <c r="H62" s="238" t="s">
        <v>386</v>
      </c>
      <c r="I62" s="37" t="s">
        <v>386</v>
      </c>
      <c r="J62" s="193" t="s">
        <v>386</v>
      </c>
      <c r="K62" s="242" t="s">
        <v>386</v>
      </c>
      <c r="L62" s="189" t="s">
        <v>197</v>
      </c>
      <c r="M62" s="196" t="s">
        <v>386</v>
      </c>
      <c r="N62" s="198" t="s">
        <v>386</v>
      </c>
      <c r="O62" s="239" t="s">
        <v>386</v>
      </c>
      <c r="P62" s="239" t="s">
        <v>386</v>
      </c>
      <c r="Q62" s="239" t="s">
        <v>386</v>
      </c>
      <c r="R62" s="236" t="s">
        <v>386</v>
      </c>
      <c r="S62" s="199" t="s">
        <v>386</v>
      </c>
      <c r="T62" s="199" t="s">
        <v>386</v>
      </c>
      <c r="U62" s="199" t="s">
        <v>386</v>
      </c>
      <c r="V62" s="199" t="s">
        <v>386</v>
      </c>
      <c r="W62" s="199" t="s">
        <v>386</v>
      </c>
      <c r="X62" s="240" t="s">
        <v>386</v>
      </c>
    </row>
    <row r="63" spans="1:24" ht="43.5" x14ac:dyDescent="0.35">
      <c r="A63" s="170" t="s">
        <v>43</v>
      </c>
      <c r="B63" s="17" t="s">
        <v>181</v>
      </c>
      <c r="C63" s="113" t="s">
        <v>179</v>
      </c>
      <c r="D63" s="137" t="s">
        <v>386</v>
      </c>
      <c r="E63" s="38" t="s">
        <v>386</v>
      </c>
      <c r="F63" s="113" t="s">
        <v>70</v>
      </c>
      <c r="G63" s="32" t="s">
        <v>386</v>
      </c>
      <c r="H63" s="35" t="s">
        <v>386</v>
      </c>
      <c r="I63" s="37" t="s">
        <v>386</v>
      </c>
      <c r="J63" s="89" t="s">
        <v>386</v>
      </c>
      <c r="K63" s="146" t="s">
        <v>386</v>
      </c>
      <c r="L63" s="113" t="s">
        <v>197</v>
      </c>
      <c r="M63" s="147" t="s">
        <v>386</v>
      </c>
      <c r="N63" s="99" t="s">
        <v>386</v>
      </c>
      <c r="O63" s="154" t="s">
        <v>386</v>
      </c>
      <c r="P63" s="154" t="s">
        <v>386</v>
      </c>
      <c r="Q63" s="154" t="s">
        <v>386</v>
      </c>
      <c r="R63" s="36" t="s">
        <v>386</v>
      </c>
      <c r="S63" s="94" t="s">
        <v>386</v>
      </c>
      <c r="T63" s="94" t="s">
        <v>386</v>
      </c>
      <c r="U63" s="94" t="s">
        <v>386</v>
      </c>
      <c r="V63" s="94" t="s">
        <v>386</v>
      </c>
      <c r="W63" s="94" t="s">
        <v>386</v>
      </c>
      <c r="X63" s="162" t="s">
        <v>386</v>
      </c>
    </row>
    <row r="64" spans="1:24" ht="29" x14ac:dyDescent="0.35">
      <c r="A64" s="187" t="s">
        <v>43</v>
      </c>
      <c r="B64" s="188" t="s">
        <v>46</v>
      </c>
      <c r="C64" s="199" t="s">
        <v>386</v>
      </c>
      <c r="D64" s="243" t="s">
        <v>386</v>
      </c>
      <c r="E64" s="244" t="s">
        <v>386</v>
      </c>
      <c r="F64" s="199" t="s">
        <v>386</v>
      </c>
      <c r="G64" s="200" t="s">
        <v>386</v>
      </c>
      <c r="H64" s="238" t="s">
        <v>386</v>
      </c>
      <c r="I64" s="193" t="s">
        <v>386</v>
      </c>
      <c r="J64" s="193" t="s">
        <v>386</v>
      </c>
      <c r="K64" s="242" t="s">
        <v>386</v>
      </c>
      <c r="L64" s="189" t="s">
        <v>197</v>
      </c>
      <c r="M64" s="196" t="s">
        <v>386</v>
      </c>
      <c r="N64" s="198" t="s">
        <v>386</v>
      </c>
      <c r="O64" s="239" t="s">
        <v>386</v>
      </c>
      <c r="P64" s="239" t="s">
        <v>386</v>
      </c>
      <c r="Q64" s="239" t="s">
        <v>386</v>
      </c>
      <c r="R64" s="236" t="s">
        <v>386</v>
      </c>
      <c r="S64" s="199" t="s">
        <v>386</v>
      </c>
      <c r="T64" s="199" t="s">
        <v>386</v>
      </c>
      <c r="U64" s="199" t="s">
        <v>386</v>
      </c>
      <c r="V64" s="199" t="s">
        <v>386</v>
      </c>
      <c r="W64" s="199" t="s">
        <v>386</v>
      </c>
      <c r="X64" s="240" t="s">
        <v>386</v>
      </c>
    </row>
    <row r="65" spans="1:24" ht="29" x14ac:dyDescent="0.35">
      <c r="A65" s="170" t="s">
        <v>43</v>
      </c>
      <c r="B65" s="17" t="s">
        <v>47</v>
      </c>
      <c r="C65" s="94" t="s">
        <v>386</v>
      </c>
      <c r="D65" s="137" t="s">
        <v>386</v>
      </c>
      <c r="E65" s="38" t="s">
        <v>386</v>
      </c>
      <c r="F65" s="94" t="s">
        <v>386</v>
      </c>
      <c r="G65" s="32" t="s">
        <v>386</v>
      </c>
      <c r="H65" s="35" t="s">
        <v>386</v>
      </c>
      <c r="I65" s="89" t="s">
        <v>386</v>
      </c>
      <c r="J65" s="89" t="s">
        <v>386</v>
      </c>
      <c r="K65" s="146" t="s">
        <v>386</v>
      </c>
      <c r="L65" s="113" t="s">
        <v>197</v>
      </c>
      <c r="M65" s="147" t="s">
        <v>386</v>
      </c>
      <c r="N65" s="99" t="s">
        <v>386</v>
      </c>
      <c r="O65" s="154" t="s">
        <v>386</v>
      </c>
      <c r="P65" s="154" t="s">
        <v>386</v>
      </c>
      <c r="Q65" s="154" t="s">
        <v>386</v>
      </c>
      <c r="R65" s="36" t="s">
        <v>386</v>
      </c>
      <c r="S65" s="94" t="s">
        <v>386</v>
      </c>
      <c r="T65" s="94" t="s">
        <v>386</v>
      </c>
      <c r="U65" s="94" t="s">
        <v>386</v>
      </c>
      <c r="V65" s="94" t="s">
        <v>386</v>
      </c>
      <c r="W65" s="94" t="s">
        <v>386</v>
      </c>
      <c r="X65" s="162" t="s">
        <v>386</v>
      </c>
    </row>
    <row r="66" spans="1:24" x14ac:dyDescent="0.35">
      <c r="A66" s="10" t="s">
        <v>324</v>
      </c>
      <c r="B66" s="177" t="s">
        <v>386</v>
      </c>
      <c r="C66" s="114" t="s">
        <v>386</v>
      </c>
      <c r="D66" s="125" t="s">
        <v>386</v>
      </c>
      <c r="E66" s="42" t="s">
        <v>386</v>
      </c>
      <c r="F66" s="72" t="s">
        <v>386</v>
      </c>
      <c r="G66" s="45" t="s">
        <v>386</v>
      </c>
      <c r="H66" s="46" t="s">
        <v>386</v>
      </c>
      <c r="I66" s="46" t="s">
        <v>386</v>
      </c>
      <c r="J66" s="46" t="s">
        <v>386</v>
      </c>
      <c r="K66" s="72" t="s">
        <v>386</v>
      </c>
      <c r="L66" s="72" t="s">
        <v>386</v>
      </c>
      <c r="M66" s="150" t="s">
        <v>386</v>
      </c>
      <c r="N66" s="186" t="s">
        <v>386</v>
      </c>
      <c r="O66" s="143" t="s">
        <v>386</v>
      </c>
      <c r="P66" s="143" t="s">
        <v>386</v>
      </c>
      <c r="Q66" s="143" t="s">
        <v>386</v>
      </c>
      <c r="R66" s="186" t="s">
        <v>386</v>
      </c>
      <c r="S66" s="168" t="s">
        <v>386</v>
      </c>
      <c r="T66" s="168" t="s">
        <v>386</v>
      </c>
      <c r="U66" s="168" t="s">
        <v>386</v>
      </c>
      <c r="V66" s="168" t="s">
        <v>386</v>
      </c>
      <c r="W66" s="168" t="s">
        <v>386</v>
      </c>
      <c r="X66" s="168" t="s">
        <v>386</v>
      </c>
    </row>
    <row r="67" spans="1:24" ht="43.5" x14ac:dyDescent="0.35">
      <c r="A67" s="172" t="s">
        <v>76</v>
      </c>
      <c r="B67" s="18" t="s">
        <v>77</v>
      </c>
      <c r="C67" s="121" t="s">
        <v>39</v>
      </c>
      <c r="D67" s="138">
        <v>44927</v>
      </c>
      <c r="E67" s="87">
        <v>46022</v>
      </c>
      <c r="F67" s="115" t="s">
        <v>36</v>
      </c>
      <c r="G67" s="32" t="s">
        <v>386</v>
      </c>
      <c r="H67" s="89" t="s">
        <v>386</v>
      </c>
      <c r="I67" s="88">
        <v>5</v>
      </c>
      <c r="J67" s="67">
        <v>5</v>
      </c>
      <c r="K67" s="94" t="s">
        <v>386</v>
      </c>
      <c r="L67" s="113" t="s">
        <v>197</v>
      </c>
      <c r="M67" s="94" t="s">
        <v>386</v>
      </c>
      <c r="N67" s="100" t="s">
        <v>386</v>
      </c>
      <c r="O67" s="94" t="s">
        <v>386</v>
      </c>
      <c r="P67" s="94" t="s">
        <v>386</v>
      </c>
      <c r="Q67" s="147" t="s">
        <v>386</v>
      </c>
      <c r="R67" s="26" t="s">
        <v>224</v>
      </c>
      <c r="S67" s="94" t="s">
        <v>386</v>
      </c>
      <c r="T67" s="94" t="s">
        <v>386</v>
      </c>
      <c r="U67" s="94" t="s">
        <v>386</v>
      </c>
      <c r="V67" s="94" t="s">
        <v>386</v>
      </c>
      <c r="W67" s="94" t="s">
        <v>386</v>
      </c>
      <c r="X67" s="100" t="s">
        <v>386</v>
      </c>
    </row>
    <row r="68" spans="1:24" x14ac:dyDescent="0.35">
      <c r="A68" s="245" t="s">
        <v>78</v>
      </c>
      <c r="B68" s="246" t="s">
        <v>79</v>
      </c>
      <c r="C68" s="247" t="s">
        <v>62</v>
      </c>
      <c r="D68" s="248">
        <v>45292</v>
      </c>
      <c r="E68" s="249">
        <v>46752</v>
      </c>
      <c r="F68" s="203" t="s">
        <v>36</v>
      </c>
      <c r="G68" s="200" t="s">
        <v>386</v>
      </c>
      <c r="H68" s="193" t="s">
        <v>386</v>
      </c>
      <c r="I68" s="250">
        <v>3</v>
      </c>
      <c r="J68" s="195">
        <v>3</v>
      </c>
      <c r="K68" s="199" t="s">
        <v>386</v>
      </c>
      <c r="L68" s="203" t="s">
        <v>197</v>
      </c>
      <c r="M68" s="199" t="s">
        <v>386</v>
      </c>
      <c r="N68" s="251" t="s">
        <v>386</v>
      </c>
      <c r="O68" s="199" t="s">
        <v>386</v>
      </c>
      <c r="P68" s="199" t="s">
        <v>386</v>
      </c>
      <c r="Q68" s="196" t="s">
        <v>386</v>
      </c>
      <c r="R68" s="198" t="s">
        <v>386</v>
      </c>
      <c r="S68" s="199" t="s">
        <v>386</v>
      </c>
      <c r="T68" s="199" t="s">
        <v>386</v>
      </c>
      <c r="U68" s="199" t="s">
        <v>386</v>
      </c>
      <c r="V68" s="199" t="s">
        <v>386</v>
      </c>
      <c r="W68" s="199" t="s">
        <v>386</v>
      </c>
      <c r="X68" s="251" t="s">
        <v>386</v>
      </c>
    </row>
    <row r="69" spans="1:24" ht="43.5" x14ac:dyDescent="0.35">
      <c r="A69" s="172" t="s">
        <v>78</v>
      </c>
      <c r="B69" s="18" t="s">
        <v>80</v>
      </c>
      <c r="C69" s="121" t="s">
        <v>62</v>
      </c>
      <c r="D69" s="138">
        <v>45352</v>
      </c>
      <c r="E69" s="61">
        <v>46446</v>
      </c>
      <c r="F69" s="115" t="s">
        <v>36</v>
      </c>
      <c r="G69" s="32" t="s">
        <v>386</v>
      </c>
      <c r="H69" s="89" t="s">
        <v>386</v>
      </c>
      <c r="I69" s="88">
        <v>5</v>
      </c>
      <c r="J69" s="67">
        <v>5</v>
      </c>
      <c r="K69" s="94" t="s">
        <v>386</v>
      </c>
      <c r="L69" s="175" t="s">
        <v>197</v>
      </c>
      <c r="M69" s="117" t="s">
        <v>386</v>
      </c>
      <c r="N69" s="100" t="s">
        <v>386</v>
      </c>
      <c r="O69" s="94" t="s">
        <v>386</v>
      </c>
      <c r="P69" s="94" t="s">
        <v>386</v>
      </c>
      <c r="Q69" s="147" t="s">
        <v>386</v>
      </c>
      <c r="R69" s="71" t="s">
        <v>386</v>
      </c>
      <c r="S69" s="94" t="s">
        <v>386</v>
      </c>
      <c r="T69" s="94" t="s">
        <v>386</v>
      </c>
      <c r="U69" s="94" t="s">
        <v>386</v>
      </c>
      <c r="V69" s="94" t="s">
        <v>386</v>
      </c>
      <c r="W69" s="94" t="s">
        <v>386</v>
      </c>
      <c r="X69" s="100" t="s">
        <v>386</v>
      </c>
    </row>
    <row r="70" spans="1:24" ht="29" x14ac:dyDescent="0.35">
      <c r="A70" s="245" t="s">
        <v>78</v>
      </c>
      <c r="B70" s="246" t="s">
        <v>81</v>
      </c>
      <c r="C70" s="247" t="s">
        <v>62</v>
      </c>
      <c r="D70" s="248">
        <v>45474</v>
      </c>
      <c r="E70" s="249">
        <v>46568</v>
      </c>
      <c r="F70" s="203" t="s">
        <v>36</v>
      </c>
      <c r="G70" s="200" t="s">
        <v>386</v>
      </c>
      <c r="H70" s="193" t="s">
        <v>386</v>
      </c>
      <c r="I70" s="250">
        <v>7</v>
      </c>
      <c r="J70" s="195">
        <v>7</v>
      </c>
      <c r="K70" s="199" t="s">
        <v>386</v>
      </c>
      <c r="L70" s="247" t="s">
        <v>197</v>
      </c>
      <c r="M70" s="206" t="s">
        <v>386</v>
      </c>
      <c r="N70" s="251" t="s">
        <v>386</v>
      </c>
      <c r="O70" s="199" t="s">
        <v>386</v>
      </c>
      <c r="P70" s="199" t="s">
        <v>386</v>
      </c>
      <c r="Q70" s="196" t="s">
        <v>386</v>
      </c>
      <c r="R70" s="198" t="s">
        <v>386</v>
      </c>
      <c r="S70" s="199" t="s">
        <v>386</v>
      </c>
      <c r="T70" s="199" t="s">
        <v>386</v>
      </c>
      <c r="U70" s="199" t="s">
        <v>386</v>
      </c>
      <c r="V70" s="199" t="s">
        <v>386</v>
      </c>
      <c r="W70" s="199" t="s">
        <v>386</v>
      </c>
      <c r="X70" s="251" t="s">
        <v>386</v>
      </c>
    </row>
    <row r="71" spans="1:24" ht="26" customHeight="1" x14ac:dyDescent="0.35">
      <c r="A71" s="172" t="s">
        <v>78</v>
      </c>
      <c r="B71" s="18" t="s">
        <v>82</v>
      </c>
      <c r="C71" s="121" t="s">
        <v>33</v>
      </c>
      <c r="D71" s="138">
        <v>45200</v>
      </c>
      <c r="E71" s="87">
        <v>46660</v>
      </c>
      <c r="F71" s="115" t="s">
        <v>36</v>
      </c>
      <c r="G71" s="32" t="s">
        <v>386</v>
      </c>
      <c r="H71" s="89" t="s">
        <v>386</v>
      </c>
      <c r="I71" s="88">
        <v>4.37</v>
      </c>
      <c r="J71" s="67">
        <v>4.37</v>
      </c>
      <c r="K71" s="94" t="s">
        <v>386</v>
      </c>
      <c r="L71" s="175" t="s">
        <v>197</v>
      </c>
      <c r="M71" s="117" t="s">
        <v>386</v>
      </c>
      <c r="N71" s="100" t="s">
        <v>386</v>
      </c>
      <c r="O71" s="94" t="s">
        <v>386</v>
      </c>
      <c r="P71" s="94" t="s">
        <v>386</v>
      </c>
      <c r="Q71" s="147" t="s">
        <v>386</v>
      </c>
      <c r="R71" s="71" t="s">
        <v>386</v>
      </c>
      <c r="S71" s="94" t="s">
        <v>386</v>
      </c>
      <c r="T71" s="94" t="s">
        <v>386</v>
      </c>
      <c r="U71" s="94" t="s">
        <v>386</v>
      </c>
      <c r="V71" s="94" t="s">
        <v>386</v>
      </c>
      <c r="W71" s="94" t="s">
        <v>386</v>
      </c>
      <c r="X71" s="100" t="s">
        <v>386</v>
      </c>
    </row>
    <row r="72" spans="1:24" ht="40.4" customHeight="1" x14ac:dyDescent="0.35">
      <c r="A72" s="245" t="s">
        <v>78</v>
      </c>
      <c r="B72" s="246" t="s">
        <v>83</v>
      </c>
      <c r="C72" s="247" t="s">
        <v>84</v>
      </c>
      <c r="D72" s="248">
        <v>44866</v>
      </c>
      <c r="E72" s="249">
        <v>46326</v>
      </c>
      <c r="F72" s="203" t="s">
        <v>36</v>
      </c>
      <c r="G72" s="200" t="s">
        <v>386</v>
      </c>
      <c r="H72" s="193" t="s">
        <v>386</v>
      </c>
      <c r="I72" s="250">
        <v>5</v>
      </c>
      <c r="J72" s="195">
        <v>5</v>
      </c>
      <c r="K72" s="199" t="s">
        <v>386</v>
      </c>
      <c r="L72" s="247" t="s">
        <v>197</v>
      </c>
      <c r="M72" s="206" t="s">
        <v>386</v>
      </c>
      <c r="N72" s="251" t="s">
        <v>386</v>
      </c>
      <c r="O72" s="199" t="s">
        <v>386</v>
      </c>
      <c r="P72" s="199" t="s">
        <v>386</v>
      </c>
      <c r="Q72" s="196" t="s">
        <v>386</v>
      </c>
      <c r="R72" s="198" t="s">
        <v>386</v>
      </c>
      <c r="S72" s="199" t="s">
        <v>386</v>
      </c>
      <c r="T72" s="199" t="s">
        <v>386</v>
      </c>
      <c r="U72" s="199" t="s">
        <v>386</v>
      </c>
      <c r="V72" s="199" t="s">
        <v>386</v>
      </c>
      <c r="W72" s="199" t="s">
        <v>386</v>
      </c>
      <c r="X72" s="251" t="s">
        <v>386</v>
      </c>
    </row>
    <row r="73" spans="1:24" ht="29.75" customHeight="1" x14ac:dyDescent="0.35">
      <c r="A73" s="172" t="s">
        <v>78</v>
      </c>
      <c r="B73" s="18" t="s">
        <v>85</v>
      </c>
      <c r="C73" s="121" t="s">
        <v>35</v>
      </c>
      <c r="D73" s="138">
        <v>44866</v>
      </c>
      <c r="E73" s="87">
        <v>45961</v>
      </c>
      <c r="F73" s="115" t="s">
        <v>36</v>
      </c>
      <c r="G73" s="32" t="s">
        <v>386</v>
      </c>
      <c r="H73" s="89" t="s">
        <v>386</v>
      </c>
      <c r="I73" s="88">
        <v>4.07</v>
      </c>
      <c r="J73" s="67">
        <v>4.07</v>
      </c>
      <c r="K73" s="94" t="s">
        <v>386</v>
      </c>
      <c r="L73" s="175" t="s">
        <v>197</v>
      </c>
      <c r="M73" s="117" t="s">
        <v>386</v>
      </c>
      <c r="N73" s="100" t="s">
        <v>386</v>
      </c>
      <c r="O73" s="94" t="s">
        <v>386</v>
      </c>
      <c r="P73" s="94" t="s">
        <v>386</v>
      </c>
      <c r="Q73" s="147" t="s">
        <v>386</v>
      </c>
      <c r="R73" s="71" t="s">
        <v>386</v>
      </c>
      <c r="S73" s="94" t="s">
        <v>386</v>
      </c>
      <c r="T73" s="94" t="s">
        <v>386</v>
      </c>
      <c r="U73" s="94" t="s">
        <v>386</v>
      </c>
      <c r="V73" s="94" t="s">
        <v>386</v>
      </c>
      <c r="W73" s="94" t="s">
        <v>386</v>
      </c>
      <c r="X73" s="100" t="s">
        <v>386</v>
      </c>
    </row>
    <row r="74" spans="1:24" ht="29" x14ac:dyDescent="0.35">
      <c r="A74" s="245" t="s">
        <v>78</v>
      </c>
      <c r="B74" s="246" t="s">
        <v>199</v>
      </c>
      <c r="C74" s="247" t="s">
        <v>29</v>
      </c>
      <c r="D74" s="248">
        <v>45839</v>
      </c>
      <c r="E74" s="249">
        <v>46934</v>
      </c>
      <c r="F74" s="247" t="s">
        <v>36</v>
      </c>
      <c r="G74" s="200" t="s">
        <v>386</v>
      </c>
      <c r="H74" s="193" t="s">
        <v>386</v>
      </c>
      <c r="I74" s="250">
        <v>4</v>
      </c>
      <c r="J74" s="195">
        <v>9</v>
      </c>
      <c r="K74" s="199" t="s">
        <v>386</v>
      </c>
      <c r="L74" s="247" t="s">
        <v>196</v>
      </c>
      <c r="M74" s="206" t="s">
        <v>386</v>
      </c>
      <c r="N74" s="251" t="s">
        <v>386</v>
      </c>
      <c r="O74" s="199" t="s">
        <v>386</v>
      </c>
      <c r="P74" s="199" t="s">
        <v>386</v>
      </c>
      <c r="Q74" s="196" t="s">
        <v>386</v>
      </c>
      <c r="R74" s="198" t="s">
        <v>386</v>
      </c>
      <c r="S74" s="199" t="s">
        <v>386</v>
      </c>
      <c r="T74" s="199" t="s">
        <v>386</v>
      </c>
      <c r="U74" s="199" t="s">
        <v>386</v>
      </c>
      <c r="V74" s="199" t="s">
        <v>386</v>
      </c>
      <c r="W74" s="199" t="s">
        <v>386</v>
      </c>
      <c r="X74" s="251" t="s">
        <v>386</v>
      </c>
    </row>
    <row r="75" spans="1:24" x14ac:dyDescent="0.35">
      <c r="A75" s="172" t="s">
        <v>78</v>
      </c>
      <c r="B75" s="18" t="s">
        <v>200</v>
      </c>
      <c r="C75" s="121" t="s">
        <v>62</v>
      </c>
      <c r="D75" s="138">
        <v>45566</v>
      </c>
      <c r="E75" s="87">
        <v>46660</v>
      </c>
      <c r="F75" s="115" t="s">
        <v>36</v>
      </c>
      <c r="G75" s="32" t="s">
        <v>386</v>
      </c>
      <c r="H75" s="89" t="s">
        <v>386</v>
      </c>
      <c r="I75" s="88">
        <v>4.1500000000000004</v>
      </c>
      <c r="J75" s="67">
        <v>4.1500000000000004</v>
      </c>
      <c r="K75" s="94" t="s">
        <v>386</v>
      </c>
      <c r="L75" s="175" t="s">
        <v>196</v>
      </c>
      <c r="M75" s="117" t="s">
        <v>386</v>
      </c>
      <c r="N75" s="100" t="s">
        <v>386</v>
      </c>
      <c r="O75" s="94" t="s">
        <v>386</v>
      </c>
      <c r="P75" s="94" t="s">
        <v>386</v>
      </c>
      <c r="Q75" s="147" t="s">
        <v>386</v>
      </c>
      <c r="R75" s="71" t="s">
        <v>386</v>
      </c>
      <c r="S75" s="94" t="s">
        <v>386</v>
      </c>
      <c r="T75" s="94" t="s">
        <v>386</v>
      </c>
      <c r="U75" s="94" t="s">
        <v>386</v>
      </c>
      <c r="V75" s="94" t="s">
        <v>386</v>
      </c>
      <c r="W75" s="94" t="s">
        <v>386</v>
      </c>
      <c r="X75" s="100" t="s">
        <v>386</v>
      </c>
    </row>
    <row r="76" spans="1:24" x14ac:dyDescent="0.35">
      <c r="A76" s="245" t="s">
        <v>78</v>
      </c>
      <c r="B76" s="246" t="s">
        <v>201</v>
      </c>
      <c r="C76" s="247" t="s">
        <v>35</v>
      </c>
      <c r="D76" s="248">
        <v>44866</v>
      </c>
      <c r="E76" s="249">
        <v>45961</v>
      </c>
      <c r="F76" s="203" t="s">
        <v>36</v>
      </c>
      <c r="G76" s="200" t="s">
        <v>386</v>
      </c>
      <c r="H76" s="193" t="s">
        <v>386</v>
      </c>
      <c r="I76" s="250">
        <v>5</v>
      </c>
      <c r="J76" s="195">
        <v>5</v>
      </c>
      <c r="K76" s="199" t="s">
        <v>386</v>
      </c>
      <c r="L76" s="247" t="s">
        <v>196</v>
      </c>
      <c r="M76" s="206" t="s">
        <v>386</v>
      </c>
      <c r="N76" s="251" t="s">
        <v>386</v>
      </c>
      <c r="O76" s="199" t="s">
        <v>386</v>
      </c>
      <c r="P76" s="199" t="s">
        <v>386</v>
      </c>
      <c r="Q76" s="196" t="s">
        <v>386</v>
      </c>
      <c r="R76" s="198" t="s">
        <v>386</v>
      </c>
      <c r="S76" s="199" t="s">
        <v>386</v>
      </c>
      <c r="T76" s="199" t="s">
        <v>386</v>
      </c>
      <c r="U76" s="199" t="s">
        <v>386</v>
      </c>
      <c r="V76" s="199" t="s">
        <v>386</v>
      </c>
      <c r="W76" s="199" t="s">
        <v>386</v>
      </c>
      <c r="X76" s="251" t="s">
        <v>386</v>
      </c>
    </row>
    <row r="77" spans="1:24" x14ac:dyDescent="0.35">
      <c r="A77" s="172" t="s">
        <v>78</v>
      </c>
      <c r="B77" s="18" t="s">
        <v>202</v>
      </c>
      <c r="C77" s="121" t="s">
        <v>29</v>
      </c>
      <c r="D77" s="138">
        <v>45839</v>
      </c>
      <c r="E77" s="87">
        <v>46934</v>
      </c>
      <c r="F77" s="121" t="s">
        <v>70</v>
      </c>
      <c r="G77" s="32" t="s">
        <v>386</v>
      </c>
      <c r="H77" s="89" t="s">
        <v>386</v>
      </c>
      <c r="I77" s="88">
        <v>7</v>
      </c>
      <c r="J77" s="67">
        <v>7</v>
      </c>
      <c r="K77" s="146" t="s">
        <v>386</v>
      </c>
      <c r="L77" s="113" t="s">
        <v>196</v>
      </c>
      <c r="M77" s="117" t="s">
        <v>386</v>
      </c>
      <c r="N77" s="100" t="s">
        <v>386</v>
      </c>
      <c r="O77" s="94" t="s">
        <v>386</v>
      </c>
      <c r="P77" s="94" t="s">
        <v>386</v>
      </c>
      <c r="Q77" s="147" t="s">
        <v>386</v>
      </c>
      <c r="R77" s="71" t="s">
        <v>386</v>
      </c>
      <c r="S77" s="94" t="s">
        <v>386</v>
      </c>
      <c r="T77" s="94" t="s">
        <v>386</v>
      </c>
      <c r="U77" s="94" t="s">
        <v>386</v>
      </c>
      <c r="V77" s="94" t="s">
        <v>386</v>
      </c>
      <c r="W77" s="94" t="s">
        <v>386</v>
      </c>
      <c r="X77" s="100" t="s">
        <v>386</v>
      </c>
    </row>
    <row r="78" spans="1:24" x14ac:dyDescent="0.35">
      <c r="A78" s="245" t="s">
        <v>78</v>
      </c>
      <c r="B78" s="246" t="s">
        <v>203</v>
      </c>
      <c r="C78" s="247" t="s">
        <v>39</v>
      </c>
      <c r="D78" s="248">
        <v>45108</v>
      </c>
      <c r="E78" s="249">
        <v>46022</v>
      </c>
      <c r="F78" s="247" t="s">
        <v>36</v>
      </c>
      <c r="G78" s="200" t="s">
        <v>386</v>
      </c>
      <c r="H78" s="193" t="s">
        <v>386</v>
      </c>
      <c r="I78" s="250">
        <v>2</v>
      </c>
      <c r="J78" s="195">
        <v>2</v>
      </c>
      <c r="K78" s="199" t="s">
        <v>386</v>
      </c>
      <c r="L78" s="247" t="s">
        <v>196</v>
      </c>
      <c r="M78" s="206" t="s">
        <v>386</v>
      </c>
      <c r="N78" s="251" t="s">
        <v>386</v>
      </c>
      <c r="O78" s="199" t="s">
        <v>386</v>
      </c>
      <c r="P78" s="199" t="s">
        <v>386</v>
      </c>
      <c r="Q78" s="196" t="s">
        <v>386</v>
      </c>
      <c r="R78" s="198" t="s">
        <v>386</v>
      </c>
      <c r="S78" s="199" t="s">
        <v>386</v>
      </c>
      <c r="T78" s="199" t="s">
        <v>386</v>
      </c>
      <c r="U78" s="199" t="s">
        <v>386</v>
      </c>
      <c r="V78" s="199" t="s">
        <v>386</v>
      </c>
      <c r="W78" s="199" t="s">
        <v>386</v>
      </c>
      <c r="X78" s="251" t="s">
        <v>386</v>
      </c>
    </row>
    <row r="79" spans="1:24" x14ac:dyDescent="0.35">
      <c r="A79" s="172" t="s">
        <v>78</v>
      </c>
      <c r="B79" s="18" t="s">
        <v>204</v>
      </c>
      <c r="C79" s="121" t="s">
        <v>29</v>
      </c>
      <c r="D79" s="138">
        <v>45839</v>
      </c>
      <c r="E79" s="87">
        <v>46811</v>
      </c>
      <c r="F79" s="121" t="s">
        <v>36</v>
      </c>
      <c r="G79" s="32" t="s">
        <v>386</v>
      </c>
      <c r="H79" s="89" t="s">
        <v>386</v>
      </c>
      <c r="I79" s="88">
        <v>5</v>
      </c>
      <c r="J79" s="67">
        <v>5</v>
      </c>
      <c r="K79" s="94" t="s">
        <v>386</v>
      </c>
      <c r="L79" s="175" t="s">
        <v>196</v>
      </c>
      <c r="M79" s="117" t="s">
        <v>386</v>
      </c>
      <c r="N79" s="100" t="s">
        <v>386</v>
      </c>
      <c r="O79" s="94" t="s">
        <v>386</v>
      </c>
      <c r="P79" s="94" t="s">
        <v>386</v>
      </c>
      <c r="Q79" s="147" t="s">
        <v>386</v>
      </c>
      <c r="R79" s="71" t="s">
        <v>386</v>
      </c>
      <c r="S79" s="94" t="s">
        <v>386</v>
      </c>
      <c r="T79" s="94" t="s">
        <v>386</v>
      </c>
      <c r="U79" s="94" t="s">
        <v>386</v>
      </c>
      <c r="V79" s="94" t="s">
        <v>386</v>
      </c>
      <c r="W79" s="94" t="s">
        <v>386</v>
      </c>
      <c r="X79" s="100" t="s">
        <v>386</v>
      </c>
    </row>
    <row r="80" spans="1:24" ht="29" x14ac:dyDescent="0.35">
      <c r="A80" s="172" t="s">
        <v>78</v>
      </c>
      <c r="B80" s="18" t="s">
        <v>198</v>
      </c>
      <c r="C80" s="121" t="s">
        <v>37</v>
      </c>
      <c r="D80" s="138">
        <v>44348</v>
      </c>
      <c r="E80" s="87">
        <v>45808</v>
      </c>
      <c r="F80" s="121" t="s">
        <v>36</v>
      </c>
      <c r="G80" s="32" t="s">
        <v>386</v>
      </c>
      <c r="H80" s="89" t="s">
        <v>386</v>
      </c>
      <c r="I80" s="88">
        <v>5.43</v>
      </c>
      <c r="J80" s="67">
        <v>5.43</v>
      </c>
      <c r="K80" s="94" t="s">
        <v>386</v>
      </c>
      <c r="L80" s="113" t="s">
        <v>196</v>
      </c>
      <c r="M80" s="117" t="s">
        <v>386</v>
      </c>
      <c r="N80" s="100" t="s">
        <v>386</v>
      </c>
      <c r="O80" s="94" t="s">
        <v>386</v>
      </c>
      <c r="P80" s="94" t="s">
        <v>386</v>
      </c>
      <c r="Q80" s="147" t="s">
        <v>386</v>
      </c>
      <c r="R80" s="71" t="s">
        <v>386</v>
      </c>
      <c r="S80" s="94" t="s">
        <v>386</v>
      </c>
      <c r="T80" s="94" t="s">
        <v>386</v>
      </c>
      <c r="U80" s="94" t="s">
        <v>386</v>
      </c>
      <c r="V80" s="94" t="s">
        <v>386</v>
      </c>
      <c r="W80" s="94" t="s">
        <v>386</v>
      </c>
      <c r="X80" s="100" t="s">
        <v>386</v>
      </c>
    </row>
    <row r="81" spans="1:24" ht="58" x14ac:dyDescent="0.35">
      <c r="A81" s="245" t="s">
        <v>86</v>
      </c>
      <c r="B81" s="246" t="s">
        <v>87</v>
      </c>
      <c r="C81" s="247" t="s">
        <v>340</v>
      </c>
      <c r="D81" s="248">
        <v>42767</v>
      </c>
      <c r="E81" s="249">
        <v>46022</v>
      </c>
      <c r="F81" s="247" t="s">
        <v>36</v>
      </c>
      <c r="G81" s="200" t="s">
        <v>386</v>
      </c>
      <c r="H81" s="193" t="s">
        <v>386</v>
      </c>
      <c r="I81" s="250">
        <v>11.4</v>
      </c>
      <c r="J81" s="195">
        <v>15.3</v>
      </c>
      <c r="K81" s="247" t="s">
        <v>27</v>
      </c>
      <c r="L81" s="247" t="s">
        <v>197</v>
      </c>
      <c r="M81" s="206" t="s">
        <v>386</v>
      </c>
      <c r="N81" s="252" t="s">
        <v>338</v>
      </c>
      <c r="O81" s="199" t="s">
        <v>386</v>
      </c>
      <c r="P81" s="247" t="s">
        <v>96</v>
      </c>
      <c r="Q81" s="253" t="s">
        <v>347</v>
      </c>
      <c r="R81" s="198" t="s">
        <v>386</v>
      </c>
      <c r="S81" s="199" t="s">
        <v>386</v>
      </c>
      <c r="T81" s="199" t="s">
        <v>386</v>
      </c>
      <c r="U81" s="254" t="s">
        <v>361</v>
      </c>
      <c r="V81" s="247" t="s">
        <v>349</v>
      </c>
      <c r="W81" s="247" t="s">
        <v>99</v>
      </c>
      <c r="X81" s="251" t="s">
        <v>386</v>
      </c>
    </row>
    <row r="82" spans="1:24" ht="217.5" x14ac:dyDescent="0.35">
      <c r="A82" s="172" t="s">
        <v>86</v>
      </c>
      <c r="B82" s="18" t="s">
        <v>341</v>
      </c>
      <c r="C82" s="122" t="s">
        <v>88</v>
      </c>
      <c r="D82" s="138">
        <v>42979</v>
      </c>
      <c r="E82" s="61">
        <v>46386</v>
      </c>
      <c r="F82" s="121" t="s">
        <v>36</v>
      </c>
      <c r="G82" s="32" t="s">
        <v>386</v>
      </c>
      <c r="H82" s="89" t="s">
        <v>386</v>
      </c>
      <c r="I82" s="88">
        <v>14.6</v>
      </c>
      <c r="J82" s="88">
        <v>80</v>
      </c>
      <c r="K82" s="121" t="s">
        <v>27</v>
      </c>
      <c r="L82" s="175" t="s">
        <v>197</v>
      </c>
      <c r="M82" s="117" t="s">
        <v>386</v>
      </c>
      <c r="N82" s="101" t="s">
        <v>342</v>
      </c>
      <c r="O82" s="94" t="s">
        <v>386</v>
      </c>
      <c r="P82" s="157" t="s">
        <v>25</v>
      </c>
      <c r="Q82" s="160" t="s">
        <v>346</v>
      </c>
      <c r="R82" s="71" t="s">
        <v>386</v>
      </c>
      <c r="S82" s="94" t="s">
        <v>386</v>
      </c>
      <c r="T82" s="94" t="s">
        <v>386</v>
      </c>
      <c r="U82" s="123" t="s">
        <v>361</v>
      </c>
      <c r="V82" s="121" t="s">
        <v>349</v>
      </c>
      <c r="W82" s="121" t="s">
        <v>99</v>
      </c>
      <c r="X82" s="100" t="s">
        <v>386</v>
      </c>
    </row>
    <row r="83" spans="1:24" ht="43.5" x14ac:dyDescent="0.35">
      <c r="A83" s="245" t="s">
        <v>86</v>
      </c>
      <c r="B83" s="246" t="s">
        <v>89</v>
      </c>
      <c r="C83" s="247" t="s">
        <v>55</v>
      </c>
      <c r="D83" s="248">
        <v>44896</v>
      </c>
      <c r="E83" s="249">
        <v>46752</v>
      </c>
      <c r="F83" s="247" t="s">
        <v>36</v>
      </c>
      <c r="G83" s="200" t="s">
        <v>386</v>
      </c>
      <c r="H83" s="193" t="s">
        <v>386</v>
      </c>
      <c r="I83" s="250">
        <v>31.5</v>
      </c>
      <c r="J83" s="250">
        <v>50.5</v>
      </c>
      <c r="K83" s="247" t="s">
        <v>27</v>
      </c>
      <c r="L83" s="247" t="s">
        <v>197</v>
      </c>
      <c r="M83" s="206" t="s">
        <v>386</v>
      </c>
      <c r="N83" s="252" t="s">
        <v>345</v>
      </c>
      <c r="O83" s="199" t="s">
        <v>386</v>
      </c>
      <c r="P83" s="247" t="s">
        <v>25</v>
      </c>
      <c r="Q83" s="253" t="s">
        <v>348</v>
      </c>
      <c r="R83" s="198" t="s">
        <v>386</v>
      </c>
      <c r="S83" s="199" t="s">
        <v>386</v>
      </c>
      <c r="T83" s="199" t="s">
        <v>386</v>
      </c>
      <c r="U83" s="254" t="s">
        <v>361</v>
      </c>
      <c r="V83" s="247" t="s">
        <v>350</v>
      </c>
      <c r="W83" s="247" t="s">
        <v>99</v>
      </c>
      <c r="X83" s="251" t="s">
        <v>386</v>
      </c>
    </row>
    <row r="84" spans="1:24" ht="101.5" x14ac:dyDescent="0.35">
      <c r="A84" s="172" t="s">
        <v>86</v>
      </c>
      <c r="B84" s="18" t="s">
        <v>90</v>
      </c>
      <c r="C84" s="121" t="s">
        <v>91</v>
      </c>
      <c r="D84" s="138">
        <v>44896</v>
      </c>
      <c r="E84" s="87">
        <v>47483</v>
      </c>
      <c r="F84" s="121" t="s">
        <v>36</v>
      </c>
      <c r="G84" s="32" t="s">
        <v>386</v>
      </c>
      <c r="H84" s="89" t="s">
        <v>386</v>
      </c>
      <c r="I84" s="88">
        <v>33.5</v>
      </c>
      <c r="J84" s="88">
        <v>51.12</v>
      </c>
      <c r="K84" s="121" t="s">
        <v>27</v>
      </c>
      <c r="L84" s="175" t="s">
        <v>197</v>
      </c>
      <c r="M84" s="117" t="s">
        <v>386</v>
      </c>
      <c r="N84" s="101" t="s">
        <v>343</v>
      </c>
      <c r="O84" s="94" t="s">
        <v>386</v>
      </c>
      <c r="P84" s="121" t="s">
        <v>109</v>
      </c>
      <c r="Q84" s="160" t="s">
        <v>346</v>
      </c>
      <c r="R84" s="71" t="s">
        <v>386</v>
      </c>
      <c r="S84" s="94" t="s">
        <v>386</v>
      </c>
      <c r="T84" s="94" t="s">
        <v>386</v>
      </c>
      <c r="U84" s="123" t="s">
        <v>361</v>
      </c>
      <c r="V84" s="121" t="s">
        <v>350</v>
      </c>
      <c r="W84" s="121" t="s">
        <v>99</v>
      </c>
      <c r="X84" s="100" t="s">
        <v>386</v>
      </c>
    </row>
    <row r="85" spans="1:24" ht="87" x14ac:dyDescent="0.35">
      <c r="A85" s="245" t="s">
        <v>86</v>
      </c>
      <c r="B85" s="246" t="s">
        <v>339</v>
      </c>
      <c r="C85" s="247" t="s">
        <v>156</v>
      </c>
      <c r="D85" s="248">
        <v>46023</v>
      </c>
      <c r="E85" s="249">
        <v>47483</v>
      </c>
      <c r="F85" s="247" t="s">
        <v>70</v>
      </c>
      <c r="G85" s="225" t="s">
        <v>386</v>
      </c>
      <c r="H85" s="255" t="s">
        <v>386</v>
      </c>
      <c r="I85" s="250">
        <v>16.5</v>
      </c>
      <c r="J85" s="250">
        <v>24.286999999999999</v>
      </c>
      <c r="K85" s="247" t="s">
        <v>27</v>
      </c>
      <c r="L85" s="247" t="s">
        <v>197</v>
      </c>
      <c r="M85" s="206" t="s">
        <v>386</v>
      </c>
      <c r="N85" s="252" t="s">
        <v>344</v>
      </c>
      <c r="O85" s="199" t="s">
        <v>386</v>
      </c>
      <c r="P85" s="247" t="s">
        <v>96</v>
      </c>
      <c r="Q85" s="253" t="s">
        <v>347</v>
      </c>
      <c r="R85" s="198" t="s">
        <v>386</v>
      </c>
      <c r="S85" s="199" t="s">
        <v>386</v>
      </c>
      <c r="T85" s="199" t="s">
        <v>386</v>
      </c>
      <c r="U85" s="254" t="s">
        <v>361</v>
      </c>
      <c r="V85" s="247" t="s">
        <v>350</v>
      </c>
      <c r="W85" s="247" t="s">
        <v>99</v>
      </c>
      <c r="X85" s="251" t="s">
        <v>386</v>
      </c>
    </row>
    <row r="86" spans="1:24" ht="43.5" x14ac:dyDescent="0.35">
      <c r="A86" s="172" t="s">
        <v>86</v>
      </c>
      <c r="B86" s="18" t="s">
        <v>362</v>
      </c>
      <c r="C86" s="121" t="s">
        <v>29</v>
      </c>
      <c r="D86" s="138">
        <v>45748</v>
      </c>
      <c r="E86" s="87" t="s">
        <v>158</v>
      </c>
      <c r="F86" s="121" t="s">
        <v>36</v>
      </c>
      <c r="G86" s="32" t="s">
        <v>386</v>
      </c>
      <c r="H86" s="89" t="s">
        <v>386</v>
      </c>
      <c r="I86" s="88">
        <v>5</v>
      </c>
      <c r="J86" s="67">
        <v>80</v>
      </c>
      <c r="K86" s="121" t="s">
        <v>27</v>
      </c>
      <c r="L86" s="175" t="s">
        <v>197</v>
      </c>
      <c r="M86" s="117" t="s">
        <v>386</v>
      </c>
      <c r="N86" s="101" t="s">
        <v>363</v>
      </c>
      <c r="O86" s="94" t="s">
        <v>386</v>
      </c>
      <c r="P86" s="121" t="s">
        <v>25</v>
      </c>
      <c r="Q86" s="160" t="s">
        <v>346</v>
      </c>
      <c r="R86" s="71" t="s">
        <v>386</v>
      </c>
      <c r="S86" s="94" t="s">
        <v>386</v>
      </c>
      <c r="T86" s="94" t="s">
        <v>386</v>
      </c>
      <c r="U86" s="123" t="s">
        <v>361</v>
      </c>
      <c r="V86" s="121" t="s">
        <v>350</v>
      </c>
      <c r="W86" s="121" t="s">
        <v>99</v>
      </c>
      <c r="X86" s="100" t="s">
        <v>386</v>
      </c>
    </row>
    <row r="87" spans="1:24" ht="321" customHeight="1" x14ac:dyDescent="0.35">
      <c r="A87" s="245" t="s">
        <v>86</v>
      </c>
      <c r="B87" s="246" t="s">
        <v>92</v>
      </c>
      <c r="C87" s="247" t="s">
        <v>93</v>
      </c>
      <c r="D87" s="248">
        <v>43344</v>
      </c>
      <c r="E87" s="249">
        <v>47118</v>
      </c>
      <c r="F87" s="247" t="s">
        <v>36</v>
      </c>
      <c r="G87" s="200" t="s">
        <v>386</v>
      </c>
      <c r="H87" s="250"/>
      <c r="I87" s="250">
        <v>90</v>
      </c>
      <c r="J87" s="250">
        <v>1177</v>
      </c>
      <c r="K87" s="247" t="s">
        <v>48</v>
      </c>
      <c r="L87" s="247" t="s">
        <v>197</v>
      </c>
      <c r="M87" s="206" t="s">
        <v>386</v>
      </c>
      <c r="N87" s="252" t="s">
        <v>352</v>
      </c>
      <c r="O87" s="199" t="s">
        <v>386</v>
      </c>
      <c r="P87" s="247" t="s">
        <v>26</v>
      </c>
      <c r="Q87" s="253" t="s">
        <v>351</v>
      </c>
      <c r="R87" s="198" t="s">
        <v>386</v>
      </c>
      <c r="S87" s="199" t="s">
        <v>386</v>
      </c>
      <c r="T87" s="199" t="s">
        <v>386</v>
      </c>
      <c r="U87" s="254" t="s">
        <v>361</v>
      </c>
      <c r="V87" s="247" t="s">
        <v>349</v>
      </c>
      <c r="W87" s="247" t="s">
        <v>99</v>
      </c>
      <c r="X87" s="251" t="s">
        <v>386</v>
      </c>
    </row>
    <row r="88" spans="1:24" ht="140.75" customHeight="1" x14ac:dyDescent="0.35">
      <c r="A88" s="172" t="s">
        <v>86</v>
      </c>
      <c r="B88" s="18" t="s">
        <v>364</v>
      </c>
      <c r="C88" s="94" t="s">
        <v>386</v>
      </c>
      <c r="D88" s="135" t="s">
        <v>386</v>
      </c>
      <c r="E88" s="34" t="s">
        <v>386</v>
      </c>
      <c r="F88" s="121" t="s">
        <v>70</v>
      </c>
      <c r="G88" s="32" t="s">
        <v>386</v>
      </c>
      <c r="H88" s="89" t="s">
        <v>386</v>
      </c>
      <c r="I88" s="60">
        <v>70</v>
      </c>
      <c r="J88" s="67">
        <v>1177</v>
      </c>
      <c r="K88" s="121" t="s">
        <v>48</v>
      </c>
      <c r="L88" s="175" t="s">
        <v>197</v>
      </c>
      <c r="M88" s="117" t="s">
        <v>386</v>
      </c>
      <c r="N88" s="101" t="s">
        <v>365</v>
      </c>
      <c r="O88" s="94" t="s">
        <v>386</v>
      </c>
      <c r="P88" s="121" t="s">
        <v>26</v>
      </c>
      <c r="Q88" s="158" t="s">
        <v>351</v>
      </c>
      <c r="R88" s="71" t="s">
        <v>386</v>
      </c>
      <c r="S88" s="94" t="s">
        <v>386</v>
      </c>
      <c r="T88" s="94" t="s">
        <v>386</v>
      </c>
      <c r="U88" s="123" t="s">
        <v>361</v>
      </c>
      <c r="V88" s="121" t="s">
        <v>350</v>
      </c>
      <c r="W88" s="121" t="s">
        <v>99</v>
      </c>
      <c r="X88" s="100" t="s">
        <v>386</v>
      </c>
    </row>
    <row r="89" spans="1:24" ht="140.75" customHeight="1" x14ac:dyDescent="0.35">
      <c r="A89" s="172" t="s">
        <v>86</v>
      </c>
      <c r="B89" s="18" t="s">
        <v>94</v>
      </c>
      <c r="C89" s="121" t="s">
        <v>88</v>
      </c>
      <c r="D89" s="138">
        <v>43070</v>
      </c>
      <c r="E89" s="87">
        <v>46387</v>
      </c>
      <c r="F89" s="121" t="s">
        <v>36</v>
      </c>
      <c r="G89" s="32" t="s">
        <v>386</v>
      </c>
      <c r="H89" s="88"/>
      <c r="I89" s="88">
        <v>21.734999999999999</v>
      </c>
      <c r="J89" s="67">
        <v>21.74</v>
      </c>
      <c r="K89" s="121" t="s">
        <v>27</v>
      </c>
      <c r="L89" s="175" t="s">
        <v>197</v>
      </c>
      <c r="M89" s="117" t="s">
        <v>386</v>
      </c>
      <c r="N89" s="101" t="s">
        <v>354</v>
      </c>
      <c r="O89" s="94" t="s">
        <v>386</v>
      </c>
      <c r="P89" s="121" t="s">
        <v>28</v>
      </c>
      <c r="Q89" s="160" t="s">
        <v>353</v>
      </c>
      <c r="R89" s="71" t="s">
        <v>386</v>
      </c>
      <c r="S89" s="94" t="s">
        <v>386</v>
      </c>
      <c r="T89" s="94" t="s">
        <v>386</v>
      </c>
      <c r="U89" s="123" t="s">
        <v>361</v>
      </c>
      <c r="V89" s="121" t="s">
        <v>350</v>
      </c>
      <c r="W89" s="121" t="s">
        <v>99</v>
      </c>
      <c r="X89" s="100" t="s">
        <v>386</v>
      </c>
    </row>
    <row r="90" spans="1:24" ht="116" x14ac:dyDescent="0.35">
      <c r="A90" s="245" t="s">
        <v>86</v>
      </c>
      <c r="B90" s="246" t="s">
        <v>355</v>
      </c>
      <c r="C90" s="247" t="s">
        <v>37</v>
      </c>
      <c r="D90" s="248">
        <v>44317</v>
      </c>
      <c r="E90" s="249">
        <v>45809</v>
      </c>
      <c r="F90" s="247" t="s">
        <v>36</v>
      </c>
      <c r="G90" s="200" t="s">
        <v>386</v>
      </c>
      <c r="H90" s="193" t="s">
        <v>386</v>
      </c>
      <c r="I90" s="250">
        <v>7</v>
      </c>
      <c r="J90" s="195">
        <v>272</v>
      </c>
      <c r="K90" s="247" t="s">
        <v>27</v>
      </c>
      <c r="L90" s="247" t="s">
        <v>197</v>
      </c>
      <c r="M90" s="206" t="s">
        <v>386</v>
      </c>
      <c r="N90" s="252" t="s">
        <v>356</v>
      </c>
      <c r="O90" s="199" t="s">
        <v>386</v>
      </c>
      <c r="P90" s="247" t="s">
        <v>101</v>
      </c>
      <c r="Q90" s="256" t="s">
        <v>357</v>
      </c>
      <c r="R90" s="198" t="s">
        <v>386</v>
      </c>
      <c r="S90" s="199" t="s">
        <v>386</v>
      </c>
      <c r="T90" s="199" t="s">
        <v>386</v>
      </c>
      <c r="U90" s="254" t="s">
        <v>361</v>
      </c>
      <c r="V90" s="247" t="s">
        <v>99</v>
      </c>
      <c r="W90" s="247" t="s">
        <v>99</v>
      </c>
      <c r="X90" s="251" t="s">
        <v>386</v>
      </c>
    </row>
    <row r="91" spans="1:24" ht="116" x14ac:dyDescent="0.35">
      <c r="A91" s="172" t="s">
        <v>86</v>
      </c>
      <c r="B91" s="18" t="s">
        <v>358</v>
      </c>
      <c r="C91" s="94" t="s">
        <v>386</v>
      </c>
      <c r="D91" s="135" t="s">
        <v>386</v>
      </c>
      <c r="E91" s="34" t="s">
        <v>386</v>
      </c>
      <c r="F91" s="121" t="s">
        <v>70</v>
      </c>
      <c r="G91" s="32" t="s">
        <v>386</v>
      </c>
      <c r="H91" s="89" t="s">
        <v>386</v>
      </c>
      <c r="I91" s="88">
        <v>15.5</v>
      </c>
      <c r="J91" s="67">
        <v>15.5</v>
      </c>
      <c r="K91" s="121" t="s">
        <v>27</v>
      </c>
      <c r="L91" s="175" t="s">
        <v>197</v>
      </c>
      <c r="M91" s="117" t="s">
        <v>386</v>
      </c>
      <c r="N91" s="101" t="s">
        <v>468</v>
      </c>
      <c r="O91" s="94" t="s">
        <v>386</v>
      </c>
      <c r="P91" s="94" t="s">
        <v>386</v>
      </c>
      <c r="Q91" s="160" t="s">
        <v>359</v>
      </c>
      <c r="R91" s="71" t="s">
        <v>386</v>
      </c>
      <c r="S91" s="94" t="s">
        <v>386</v>
      </c>
      <c r="T91" s="94" t="s">
        <v>386</v>
      </c>
      <c r="U91" s="123" t="s">
        <v>361</v>
      </c>
      <c r="V91" s="121" t="s">
        <v>360</v>
      </c>
      <c r="W91" s="121" t="s">
        <v>366</v>
      </c>
      <c r="X91" s="100" t="s">
        <v>386</v>
      </c>
    </row>
    <row r="92" spans="1:24" ht="29" x14ac:dyDescent="0.35">
      <c r="A92" s="245" t="s">
        <v>86</v>
      </c>
      <c r="B92" s="246" t="s">
        <v>130</v>
      </c>
      <c r="C92" s="247" t="s">
        <v>449</v>
      </c>
      <c r="D92" s="248">
        <v>43374</v>
      </c>
      <c r="E92" s="249">
        <v>46203</v>
      </c>
      <c r="F92" s="247" t="s">
        <v>36</v>
      </c>
      <c r="G92" s="200" t="s">
        <v>386</v>
      </c>
      <c r="H92" s="193" t="s">
        <v>386</v>
      </c>
      <c r="I92" s="250">
        <v>60</v>
      </c>
      <c r="J92" s="250">
        <v>60</v>
      </c>
      <c r="K92" s="247" t="s">
        <v>48</v>
      </c>
      <c r="L92" s="247" t="s">
        <v>196</v>
      </c>
      <c r="M92" s="206" t="s">
        <v>386</v>
      </c>
      <c r="N92" s="257" t="s">
        <v>374</v>
      </c>
      <c r="O92" s="247" t="s">
        <v>225</v>
      </c>
      <c r="P92" s="247" t="s">
        <v>114</v>
      </c>
      <c r="Q92" s="253" t="s">
        <v>117</v>
      </c>
      <c r="R92" s="198" t="s">
        <v>386</v>
      </c>
      <c r="S92" s="199" t="s">
        <v>386</v>
      </c>
      <c r="T92" s="199" t="s">
        <v>386</v>
      </c>
      <c r="U92" s="247" t="s">
        <v>373</v>
      </c>
      <c r="V92" s="199" t="s">
        <v>386</v>
      </c>
      <c r="W92" s="199" t="s">
        <v>386</v>
      </c>
      <c r="X92" s="258" t="s">
        <v>386</v>
      </c>
    </row>
    <row r="93" spans="1:24" x14ac:dyDescent="0.35">
      <c r="A93" s="172" t="s">
        <v>86</v>
      </c>
      <c r="B93" s="18" t="s">
        <v>130</v>
      </c>
      <c r="C93" s="122" t="s">
        <v>449</v>
      </c>
      <c r="D93" s="138">
        <v>43374</v>
      </c>
      <c r="E93" s="61">
        <v>46203</v>
      </c>
      <c r="F93" s="121" t="s">
        <v>36</v>
      </c>
      <c r="G93" s="32" t="s">
        <v>386</v>
      </c>
      <c r="H93" s="89" t="s">
        <v>386</v>
      </c>
      <c r="I93" s="88">
        <v>8.5</v>
      </c>
      <c r="J93" s="88">
        <v>8.5</v>
      </c>
      <c r="K93" s="121" t="s">
        <v>27</v>
      </c>
      <c r="L93" s="175" t="s">
        <v>196</v>
      </c>
      <c r="M93" s="117" t="s">
        <v>386</v>
      </c>
      <c r="N93" s="102" t="s">
        <v>376</v>
      </c>
      <c r="O93" s="121" t="s">
        <v>225</v>
      </c>
      <c r="P93" s="121" t="s">
        <v>114</v>
      </c>
      <c r="Q93" s="158" t="s">
        <v>117</v>
      </c>
      <c r="R93" s="71" t="s">
        <v>386</v>
      </c>
      <c r="S93" s="94" t="s">
        <v>386</v>
      </c>
      <c r="T93" s="94" t="s">
        <v>386</v>
      </c>
      <c r="U93" s="121" t="s">
        <v>373</v>
      </c>
      <c r="V93" s="94" t="s">
        <v>386</v>
      </c>
      <c r="W93" s="94" t="s">
        <v>386</v>
      </c>
      <c r="X93" s="163" t="s">
        <v>386</v>
      </c>
    </row>
    <row r="94" spans="1:24" ht="29" x14ac:dyDescent="0.35">
      <c r="A94" s="245" t="s">
        <v>86</v>
      </c>
      <c r="B94" s="246" t="s">
        <v>383</v>
      </c>
      <c r="C94" s="247" t="s">
        <v>449</v>
      </c>
      <c r="D94" s="248">
        <v>43374</v>
      </c>
      <c r="E94" s="249">
        <v>46203</v>
      </c>
      <c r="F94" s="247" t="s">
        <v>36</v>
      </c>
      <c r="G94" s="200" t="s">
        <v>386</v>
      </c>
      <c r="H94" s="193" t="s">
        <v>386</v>
      </c>
      <c r="I94" s="250">
        <v>1.5</v>
      </c>
      <c r="J94" s="250">
        <v>1.5</v>
      </c>
      <c r="K94" s="247" t="s">
        <v>27</v>
      </c>
      <c r="L94" s="247" t="s">
        <v>196</v>
      </c>
      <c r="M94" s="206" t="s">
        <v>386</v>
      </c>
      <c r="N94" s="257" t="s">
        <v>376</v>
      </c>
      <c r="O94" s="247" t="s">
        <v>225</v>
      </c>
      <c r="P94" s="247" t="s">
        <v>114</v>
      </c>
      <c r="Q94" s="253" t="s">
        <v>117</v>
      </c>
      <c r="R94" s="198" t="s">
        <v>386</v>
      </c>
      <c r="S94" s="199" t="s">
        <v>386</v>
      </c>
      <c r="T94" s="199" t="s">
        <v>386</v>
      </c>
      <c r="U94" s="247" t="s">
        <v>373</v>
      </c>
      <c r="V94" s="199" t="s">
        <v>386</v>
      </c>
      <c r="W94" s="199" t="s">
        <v>386</v>
      </c>
      <c r="X94" s="258" t="s">
        <v>386</v>
      </c>
    </row>
    <row r="95" spans="1:24" x14ac:dyDescent="0.35">
      <c r="A95" s="172" t="s">
        <v>86</v>
      </c>
      <c r="B95" s="18" t="s">
        <v>337</v>
      </c>
      <c r="C95" s="122" t="s">
        <v>385</v>
      </c>
      <c r="D95" s="138">
        <v>44918</v>
      </c>
      <c r="E95" s="61">
        <v>47118</v>
      </c>
      <c r="F95" s="121" t="s">
        <v>36</v>
      </c>
      <c r="G95" s="32" t="s">
        <v>386</v>
      </c>
      <c r="H95" s="89" t="s">
        <v>386</v>
      </c>
      <c r="I95" s="88">
        <v>80</v>
      </c>
      <c r="J95" s="88">
        <v>80</v>
      </c>
      <c r="K95" s="121" t="s">
        <v>48</v>
      </c>
      <c r="L95" s="175" t="s">
        <v>196</v>
      </c>
      <c r="M95" s="117" t="s">
        <v>386</v>
      </c>
      <c r="N95" s="102" t="s">
        <v>375</v>
      </c>
      <c r="O95" s="121" t="s">
        <v>225</v>
      </c>
      <c r="P95" s="121" t="s">
        <v>28</v>
      </c>
      <c r="Q95" s="158" t="s">
        <v>117</v>
      </c>
      <c r="R95" s="71" t="s">
        <v>386</v>
      </c>
      <c r="S95" s="94" t="s">
        <v>386</v>
      </c>
      <c r="T95" s="94" t="s">
        <v>386</v>
      </c>
      <c r="U95" s="121" t="s">
        <v>373</v>
      </c>
      <c r="V95" s="94" t="s">
        <v>386</v>
      </c>
      <c r="W95" s="94" t="s">
        <v>386</v>
      </c>
      <c r="X95" s="163" t="s">
        <v>386</v>
      </c>
    </row>
    <row r="96" spans="1:24" x14ac:dyDescent="0.35">
      <c r="A96" s="245" t="s">
        <v>86</v>
      </c>
      <c r="B96" s="246" t="s">
        <v>382</v>
      </c>
      <c r="C96" s="247" t="s">
        <v>385</v>
      </c>
      <c r="D96" s="248">
        <v>44918</v>
      </c>
      <c r="E96" s="249">
        <v>47118</v>
      </c>
      <c r="F96" s="247" t="s">
        <v>36</v>
      </c>
      <c r="G96" s="200" t="s">
        <v>386</v>
      </c>
      <c r="H96" s="193" t="s">
        <v>386</v>
      </c>
      <c r="I96" s="250">
        <v>18.5</v>
      </c>
      <c r="J96" s="250">
        <v>18.5</v>
      </c>
      <c r="K96" s="247" t="s">
        <v>27</v>
      </c>
      <c r="L96" s="247" t="s">
        <v>196</v>
      </c>
      <c r="M96" s="206" t="s">
        <v>386</v>
      </c>
      <c r="N96" s="257" t="s">
        <v>376</v>
      </c>
      <c r="O96" s="247" t="s">
        <v>225</v>
      </c>
      <c r="P96" s="247" t="s">
        <v>28</v>
      </c>
      <c r="Q96" s="253" t="s">
        <v>117</v>
      </c>
      <c r="R96" s="198" t="s">
        <v>386</v>
      </c>
      <c r="S96" s="199" t="s">
        <v>386</v>
      </c>
      <c r="T96" s="199" t="s">
        <v>386</v>
      </c>
      <c r="U96" s="247" t="s">
        <v>373</v>
      </c>
      <c r="V96" s="199" t="s">
        <v>386</v>
      </c>
      <c r="W96" s="199" t="s">
        <v>386</v>
      </c>
      <c r="X96" s="258" t="s">
        <v>386</v>
      </c>
    </row>
    <row r="97" spans="1:24" ht="29" x14ac:dyDescent="0.35">
      <c r="A97" s="172" t="s">
        <v>86</v>
      </c>
      <c r="B97" s="18" t="s">
        <v>384</v>
      </c>
      <c r="C97" s="122" t="s">
        <v>385</v>
      </c>
      <c r="D97" s="138">
        <v>44918</v>
      </c>
      <c r="E97" s="61">
        <v>47118</v>
      </c>
      <c r="F97" s="121" t="s">
        <v>36</v>
      </c>
      <c r="G97" s="32" t="s">
        <v>386</v>
      </c>
      <c r="H97" s="89" t="s">
        <v>386</v>
      </c>
      <c r="I97" s="88">
        <v>1</v>
      </c>
      <c r="J97" s="88">
        <v>1</v>
      </c>
      <c r="K97" s="121" t="s">
        <v>27</v>
      </c>
      <c r="L97" s="175" t="s">
        <v>196</v>
      </c>
      <c r="M97" s="117" t="s">
        <v>386</v>
      </c>
      <c r="N97" s="102" t="s">
        <v>376</v>
      </c>
      <c r="O97" s="121" t="s">
        <v>225</v>
      </c>
      <c r="P97" s="121" t="s">
        <v>28</v>
      </c>
      <c r="Q97" s="158" t="s">
        <v>117</v>
      </c>
      <c r="R97" s="71" t="s">
        <v>386</v>
      </c>
      <c r="S97" s="94" t="s">
        <v>386</v>
      </c>
      <c r="T97" s="94" t="s">
        <v>386</v>
      </c>
      <c r="U97" s="121" t="s">
        <v>373</v>
      </c>
      <c r="V97" s="94" t="s">
        <v>386</v>
      </c>
      <c r="W97" s="94" t="s">
        <v>386</v>
      </c>
      <c r="X97" s="163" t="s">
        <v>386</v>
      </c>
    </row>
    <row r="98" spans="1:24" ht="35.75" customHeight="1" x14ac:dyDescent="0.35">
      <c r="A98" s="245" t="s">
        <v>86</v>
      </c>
      <c r="B98" s="246" t="s">
        <v>131</v>
      </c>
      <c r="C98" s="247" t="s">
        <v>133</v>
      </c>
      <c r="D98" s="248">
        <v>42491</v>
      </c>
      <c r="E98" s="249">
        <v>46203</v>
      </c>
      <c r="F98" s="247" t="s">
        <v>36</v>
      </c>
      <c r="G98" s="200" t="s">
        <v>386</v>
      </c>
      <c r="H98" s="193" t="s">
        <v>386</v>
      </c>
      <c r="I98" s="250">
        <v>137.5</v>
      </c>
      <c r="J98" s="250">
        <v>137.5</v>
      </c>
      <c r="K98" s="247" t="s">
        <v>48</v>
      </c>
      <c r="L98" s="247" t="s">
        <v>196</v>
      </c>
      <c r="M98" s="206" t="s">
        <v>386</v>
      </c>
      <c r="N98" s="257" t="s">
        <v>377</v>
      </c>
      <c r="O98" s="247" t="s">
        <v>30</v>
      </c>
      <c r="P98" s="247" t="s">
        <v>28</v>
      </c>
      <c r="Q98" s="253" t="s">
        <v>379</v>
      </c>
      <c r="R98" s="198" t="s">
        <v>386</v>
      </c>
      <c r="S98" s="199" t="s">
        <v>386</v>
      </c>
      <c r="T98" s="199" t="s">
        <v>386</v>
      </c>
      <c r="U98" s="199" t="s">
        <v>386</v>
      </c>
      <c r="V98" s="199" t="s">
        <v>386</v>
      </c>
      <c r="W98" s="199" t="s">
        <v>386</v>
      </c>
      <c r="X98" s="251" t="s">
        <v>386</v>
      </c>
    </row>
    <row r="99" spans="1:24" ht="32.75" customHeight="1" x14ac:dyDescent="0.35">
      <c r="A99" s="172" t="s">
        <v>86</v>
      </c>
      <c r="B99" s="18" t="s">
        <v>132</v>
      </c>
      <c r="C99" s="122" t="s">
        <v>133</v>
      </c>
      <c r="D99" s="138">
        <v>42491</v>
      </c>
      <c r="E99" s="61">
        <v>46203</v>
      </c>
      <c r="F99" s="121" t="s">
        <v>36</v>
      </c>
      <c r="G99" s="32" t="s">
        <v>386</v>
      </c>
      <c r="H99" s="89" t="s">
        <v>386</v>
      </c>
      <c r="I99" s="88">
        <v>2</v>
      </c>
      <c r="J99" s="88">
        <v>2</v>
      </c>
      <c r="K99" s="121" t="s">
        <v>27</v>
      </c>
      <c r="L99" s="175" t="s">
        <v>196</v>
      </c>
      <c r="M99" s="117" t="s">
        <v>386</v>
      </c>
      <c r="N99" s="102" t="s">
        <v>378</v>
      </c>
      <c r="O99" s="121" t="s">
        <v>30</v>
      </c>
      <c r="P99" s="121" t="s">
        <v>28</v>
      </c>
      <c r="Q99" s="158" t="s">
        <v>379</v>
      </c>
      <c r="R99" s="71" t="s">
        <v>386</v>
      </c>
      <c r="S99" s="94" t="s">
        <v>386</v>
      </c>
      <c r="T99" s="94" t="s">
        <v>386</v>
      </c>
      <c r="U99" s="94" t="s">
        <v>386</v>
      </c>
      <c r="V99" s="94" t="s">
        <v>386</v>
      </c>
      <c r="W99" s="94" t="s">
        <v>386</v>
      </c>
      <c r="X99" s="100" t="s">
        <v>386</v>
      </c>
    </row>
    <row r="100" spans="1:24" ht="84.65" customHeight="1" x14ac:dyDescent="0.35">
      <c r="A100" s="245" t="s">
        <v>86</v>
      </c>
      <c r="B100" s="246" t="s">
        <v>380</v>
      </c>
      <c r="C100" s="247" t="s">
        <v>450</v>
      </c>
      <c r="D100" s="248">
        <v>44494</v>
      </c>
      <c r="E100" s="249">
        <v>46751</v>
      </c>
      <c r="F100" s="247" t="s">
        <v>36</v>
      </c>
      <c r="G100" s="200" t="s">
        <v>386</v>
      </c>
      <c r="H100" s="193" t="s">
        <v>386</v>
      </c>
      <c r="I100" s="250">
        <v>120</v>
      </c>
      <c r="J100" s="250">
        <v>120</v>
      </c>
      <c r="K100" s="247" t="s">
        <v>48</v>
      </c>
      <c r="L100" s="247" t="s">
        <v>196</v>
      </c>
      <c r="M100" s="206" t="s">
        <v>386</v>
      </c>
      <c r="N100" s="260" t="s">
        <v>367</v>
      </c>
      <c r="O100" s="199" t="s">
        <v>386</v>
      </c>
      <c r="P100" s="247" t="s">
        <v>28</v>
      </c>
      <c r="Q100" s="253" t="s">
        <v>368</v>
      </c>
      <c r="R100" s="198" t="s">
        <v>386</v>
      </c>
      <c r="S100" s="199" t="s">
        <v>386</v>
      </c>
      <c r="T100" s="247" t="s">
        <v>99</v>
      </c>
      <c r="U100" s="247" t="s">
        <v>32</v>
      </c>
      <c r="V100" s="247" t="s">
        <v>32</v>
      </c>
      <c r="W100" s="199" t="s">
        <v>386</v>
      </c>
      <c r="X100" s="251" t="s">
        <v>386</v>
      </c>
    </row>
    <row r="101" spans="1:24" x14ac:dyDescent="0.35">
      <c r="A101" s="172" t="s">
        <v>86</v>
      </c>
      <c r="B101" s="18" t="s">
        <v>381</v>
      </c>
      <c r="C101" s="122" t="s">
        <v>450</v>
      </c>
      <c r="D101" s="138">
        <v>44494</v>
      </c>
      <c r="E101" s="61">
        <v>46751</v>
      </c>
      <c r="F101" s="121" t="s">
        <v>36</v>
      </c>
      <c r="G101" s="32" t="s">
        <v>386</v>
      </c>
      <c r="H101" s="89" t="s">
        <v>386</v>
      </c>
      <c r="I101" s="88">
        <v>2.2000000000000002</v>
      </c>
      <c r="J101" s="88">
        <v>2.2000000000000002</v>
      </c>
      <c r="K101" s="121" t="s">
        <v>27</v>
      </c>
      <c r="L101" s="175" t="s">
        <v>196</v>
      </c>
      <c r="M101" s="117" t="s">
        <v>386</v>
      </c>
      <c r="N101" s="259" t="s">
        <v>559</v>
      </c>
      <c r="O101" s="94" t="s">
        <v>386</v>
      </c>
      <c r="P101" s="121" t="s">
        <v>28</v>
      </c>
      <c r="Q101" s="158" t="s">
        <v>368</v>
      </c>
      <c r="R101" s="71" t="s">
        <v>386</v>
      </c>
      <c r="S101" s="94" t="s">
        <v>386</v>
      </c>
      <c r="T101" s="121" t="s">
        <v>99</v>
      </c>
      <c r="U101" s="121" t="s">
        <v>32</v>
      </c>
      <c r="V101" s="121" t="s">
        <v>32</v>
      </c>
      <c r="W101" s="94" t="s">
        <v>386</v>
      </c>
      <c r="X101" s="100" t="s">
        <v>386</v>
      </c>
    </row>
    <row r="102" spans="1:24" ht="72" customHeight="1" x14ac:dyDescent="0.35">
      <c r="A102" s="245" t="s">
        <v>86</v>
      </c>
      <c r="B102" s="246" t="s">
        <v>369</v>
      </c>
      <c r="C102" s="247" t="s">
        <v>451</v>
      </c>
      <c r="D102" s="248">
        <v>44918</v>
      </c>
      <c r="E102" s="249">
        <v>46568</v>
      </c>
      <c r="F102" s="247" t="s">
        <v>36</v>
      </c>
      <c r="G102" s="200" t="s">
        <v>386</v>
      </c>
      <c r="H102" s="193" t="s">
        <v>386</v>
      </c>
      <c r="I102" s="250">
        <v>80</v>
      </c>
      <c r="J102" s="250">
        <v>80</v>
      </c>
      <c r="K102" s="247" t="s">
        <v>48</v>
      </c>
      <c r="L102" s="247" t="s">
        <v>196</v>
      </c>
      <c r="M102" s="206" t="s">
        <v>386</v>
      </c>
      <c r="N102" s="261" t="s">
        <v>370</v>
      </c>
      <c r="O102" s="199" t="s">
        <v>386</v>
      </c>
      <c r="P102" s="247" t="s">
        <v>28</v>
      </c>
      <c r="Q102" s="253" t="s">
        <v>371</v>
      </c>
      <c r="R102" s="198" t="s">
        <v>386</v>
      </c>
      <c r="S102" s="199" t="s">
        <v>386</v>
      </c>
      <c r="T102" s="247" t="s">
        <v>99</v>
      </c>
      <c r="U102" s="247" t="s">
        <v>32</v>
      </c>
      <c r="V102" s="247" t="s">
        <v>32</v>
      </c>
      <c r="W102" s="199" t="s">
        <v>386</v>
      </c>
      <c r="X102" s="251" t="s">
        <v>386</v>
      </c>
    </row>
    <row r="103" spans="1:24" ht="43.25" customHeight="1" x14ac:dyDescent="0.35">
      <c r="A103" s="172" t="s">
        <v>86</v>
      </c>
      <c r="B103" s="18" t="s">
        <v>372</v>
      </c>
      <c r="C103" s="122" t="s">
        <v>451</v>
      </c>
      <c r="D103" s="138">
        <v>44918</v>
      </c>
      <c r="E103" s="61">
        <v>46568</v>
      </c>
      <c r="F103" s="121" t="s">
        <v>36</v>
      </c>
      <c r="G103" s="32" t="s">
        <v>386</v>
      </c>
      <c r="H103" s="89" t="s">
        <v>386</v>
      </c>
      <c r="I103" s="88">
        <v>2</v>
      </c>
      <c r="J103" s="88">
        <v>2</v>
      </c>
      <c r="K103" s="121" t="s">
        <v>27</v>
      </c>
      <c r="L103" s="175" t="s">
        <v>196</v>
      </c>
      <c r="M103" s="117" t="s">
        <v>386</v>
      </c>
      <c r="N103" s="176" t="s">
        <v>560</v>
      </c>
      <c r="O103" s="94" t="s">
        <v>386</v>
      </c>
      <c r="P103" s="121" t="s">
        <v>28</v>
      </c>
      <c r="Q103" s="158" t="s">
        <v>371</v>
      </c>
      <c r="R103" s="71" t="s">
        <v>386</v>
      </c>
      <c r="S103" s="94" t="s">
        <v>386</v>
      </c>
      <c r="T103" s="121" t="s">
        <v>99</v>
      </c>
      <c r="U103" s="121" t="s">
        <v>32</v>
      </c>
      <c r="V103" s="121" t="s">
        <v>32</v>
      </c>
      <c r="W103" s="94" t="s">
        <v>386</v>
      </c>
      <c r="X103" s="100" t="s">
        <v>386</v>
      </c>
    </row>
    <row r="104" spans="1:24" x14ac:dyDescent="0.35">
      <c r="A104" s="10" t="s">
        <v>388</v>
      </c>
      <c r="B104" s="177" t="s">
        <v>386</v>
      </c>
      <c r="C104" s="114" t="s">
        <v>386</v>
      </c>
      <c r="D104" s="125" t="s">
        <v>386</v>
      </c>
      <c r="E104" s="42" t="s">
        <v>386</v>
      </c>
      <c r="F104" s="72" t="s">
        <v>386</v>
      </c>
      <c r="G104" s="45" t="s">
        <v>386</v>
      </c>
      <c r="H104" s="46" t="s">
        <v>386</v>
      </c>
      <c r="I104" s="46" t="s">
        <v>386</v>
      </c>
      <c r="J104" s="46" t="s">
        <v>386</v>
      </c>
      <c r="K104" s="72" t="s">
        <v>386</v>
      </c>
      <c r="L104" s="72" t="s">
        <v>386</v>
      </c>
      <c r="M104" s="150" t="s">
        <v>386</v>
      </c>
      <c r="N104" s="186" t="s">
        <v>386</v>
      </c>
      <c r="O104" s="143" t="s">
        <v>386</v>
      </c>
      <c r="P104" s="143" t="s">
        <v>386</v>
      </c>
      <c r="Q104" s="143" t="s">
        <v>386</v>
      </c>
      <c r="R104" s="186" t="s">
        <v>386</v>
      </c>
      <c r="S104" s="168" t="s">
        <v>386</v>
      </c>
      <c r="T104" s="168" t="s">
        <v>386</v>
      </c>
      <c r="U104" s="168" t="s">
        <v>386</v>
      </c>
      <c r="V104" s="168" t="s">
        <v>386</v>
      </c>
      <c r="W104" s="168" t="s">
        <v>386</v>
      </c>
      <c r="X104" s="168" t="s">
        <v>386</v>
      </c>
    </row>
    <row r="105" spans="1:24" x14ac:dyDescent="0.35">
      <c r="A105" s="172" t="s">
        <v>389</v>
      </c>
      <c r="B105" s="24" t="s">
        <v>386</v>
      </c>
      <c r="C105" s="94" t="s">
        <v>386</v>
      </c>
      <c r="D105" s="135" t="s">
        <v>386</v>
      </c>
      <c r="E105" s="34" t="s">
        <v>386</v>
      </c>
      <c r="F105" s="94" t="s">
        <v>386</v>
      </c>
      <c r="G105" s="32" t="s">
        <v>386</v>
      </c>
      <c r="H105" s="40" t="s">
        <v>386</v>
      </c>
      <c r="I105" s="40" t="s">
        <v>386</v>
      </c>
      <c r="J105" s="40" t="s">
        <v>386</v>
      </c>
      <c r="K105" s="94" t="s">
        <v>386</v>
      </c>
      <c r="L105" s="94" t="s">
        <v>386</v>
      </c>
      <c r="M105" s="94" t="s">
        <v>386</v>
      </c>
      <c r="N105" s="103" t="s">
        <v>386</v>
      </c>
      <c r="O105" s="94" t="s">
        <v>386</v>
      </c>
      <c r="P105" s="94" t="s">
        <v>386</v>
      </c>
      <c r="Q105" s="94" t="s">
        <v>386</v>
      </c>
      <c r="R105" s="71" t="s">
        <v>386</v>
      </c>
      <c r="S105" s="94" t="s">
        <v>386</v>
      </c>
      <c r="T105" s="94" t="s">
        <v>386</v>
      </c>
      <c r="U105" s="94" t="s">
        <v>386</v>
      </c>
      <c r="V105" s="94" t="s">
        <v>386</v>
      </c>
      <c r="W105" s="94" t="s">
        <v>386</v>
      </c>
      <c r="X105" s="100" t="s">
        <v>386</v>
      </c>
    </row>
    <row r="106" spans="1:24" x14ac:dyDescent="0.35">
      <c r="A106" s="245" t="s">
        <v>389</v>
      </c>
      <c r="B106" s="262" t="s">
        <v>386</v>
      </c>
      <c r="C106" s="199" t="s">
        <v>386</v>
      </c>
      <c r="D106" s="241" t="s">
        <v>386</v>
      </c>
      <c r="E106" s="237" t="s">
        <v>386</v>
      </c>
      <c r="F106" s="199" t="s">
        <v>386</v>
      </c>
      <c r="G106" s="200" t="s">
        <v>386</v>
      </c>
      <c r="H106" s="200" t="s">
        <v>386</v>
      </c>
      <c r="I106" s="200" t="s">
        <v>386</v>
      </c>
      <c r="J106" s="200" t="s">
        <v>386</v>
      </c>
      <c r="K106" s="199" t="s">
        <v>386</v>
      </c>
      <c r="L106" s="199" t="s">
        <v>386</v>
      </c>
      <c r="M106" s="199" t="s">
        <v>386</v>
      </c>
      <c r="N106" s="251" t="s">
        <v>386</v>
      </c>
      <c r="O106" s="199" t="s">
        <v>386</v>
      </c>
      <c r="P106" s="199" t="s">
        <v>386</v>
      </c>
      <c r="Q106" s="199" t="s">
        <v>386</v>
      </c>
      <c r="R106" s="198" t="s">
        <v>386</v>
      </c>
      <c r="S106" s="199" t="s">
        <v>386</v>
      </c>
      <c r="T106" s="199" t="s">
        <v>386</v>
      </c>
      <c r="U106" s="199" t="s">
        <v>386</v>
      </c>
      <c r="V106" s="199" t="s">
        <v>386</v>
      </c>
      <c r="W106" s="199" t="s">
        <v>386</v>
      </c>
      <c r="X106" s="251" t="s">
        <v>386</v>
      </c>
    </row>
    <row r="107" spans="1:24" x14ac:dyDescent="0.35">
      <c r="A107" s="172" t="s">
        <v>389</v>
      </c>
      <c r="B107" s="24" t="s">
        <v>386</v>
      </c>
      <c r="C107" s="94" t="s">
        <v>386</v>
      </c>
      <c r="D107" s="135" t="s">
        <v>386</v>
      </c>
      <c r="E107" s="34" t="s">
        <v>386</v>
      </c>
      <c r="F107" s="94" t="s">
        <v>386</v>
      </c>
      <c r="G107" s="32" t="s">
        <v>386</v>
      </c>
      <c r="H107" s="40" t="s">
        <v>386</v>
      </c>
      <c r="I107" s="40" t="s">
        <v>386</v>
      </c>
      <c r="J107" s="40" t="s">
        <v>386</v>
      </c>
      <c r="K107" s="94" t="s">
        <v>386</v>
      </c>
      <c r="L107" s="94" t="s">
        <v>386</v>
      </c>
      <c r="M107" s="94" t="s">
        <v>386</v>
      </c>
      <c r="N107" s="100" t="s">
        <v>386</v>
      </c>
      <c r="O107" s="94" t="s">
        <v>386</v>
      </c>
      <c r="P107" s="94" t="s">
        <v>386</v>
      </c>
      <c r="Q107" s="94" t="s">
        <v>386</v>
      </c>
      <c r="R107" s="71" t="s">
        <v>386</v>
      </c>
      <c r="S107" s="94" t="s">
        <v>386</v>
      </c>
      <c r="T107" s="94" t="s">
        <v>386</v>
      </c>
      <c r="U107" s="94" t="s">
        <v>386</v>
      </c>
      <c r="V107" s="94" t="s">
        <v>386</v>
      </c>
      <c r="W107" s="94" t="s">
        <v>386</v>
      </c>
      <c r="X107" s="100" t="s">
        <v>386</v>
      </c>
    </row>
    <row r="108" spans="1:24" x14ac:dyDescent="0.35">
      <c r="A108" s="245" t="s">
        <v>389</v>
      </c>
      <c r="B108" s="262" t="s">
        <v>386</v>
      </c>
      <c r="C108" s="199" t="s">
        <v>386</v>
      </c>
      <c r="D108" s="241" t="s">
        <v>386</v>
      </c>
      <c r="E108" s="237" t="s">
        <v>386</v>
      </c>
      <c r="F108" s="199" t="s">
        <v>386</v>
      </c>
      <c r="G108" s="200" t="s">
        <v>386</v>
      </c>
      <c r="H108" s="200" t="s">
        <v>386</v>
      </c>
      <c r="I108" s="200" t="s">
        <v>386</v>
      </c>
      <c r="J108" s="200" t="s">
        <v>386</v>
      </c>
      <c r="K108" s="199" t="s">
        <v>386</v>
      </c>
      <c r="L108" s="199" t="s">
        <v>386</v>
      </c>
      <c r="M108" s="199" t="s">
        <v>386</v>
      </c>
      <c r="N108" s="251" t="s">
        <v>386</v>
      </c>
      <c r="O108" s="199" t="s">
        <v>386</v>
      </c>
      <c r="P108" s="199" t="s">
        <v>386</v>
      </c>
      <c r="Q108" s="199" t="s">
        <v>386</v>
      </c>
      <c r="R108" s="198" t="s">
        <v>386</v>
      </c>
      <c r="S108" s="199" t="s">
        <v>386</v>
      </c>
      <c r="T108" s="199" t="s">
        <v>386</v>
      </c>
      <c r="U108" s="199" t="s">
        <v>386</v>
      </c>
      <c r="V108" s="199" t="s">
        <v>386</v>
      </c>
      <c r="W108" s="199" t="s">
        <v>386</v>
      </c>
      <c r="X108" s="251" t="s">
        <v>386</v>
      </c>
    </row>
    <row r="109" spans="1:24" x14ac:dyDescent="0.35">
      <c r="A109" s="172" t="s">
        <v>389</v>
      </c>
      <c r="B109" s="24" t="s">
        <v>386</v>
      </c>
      <c r="C109" s="94" t="s">
        <v>386</v>
      </c>
      <c r="D109" s="135" t="s">
        <v>386</v>
      </c>
      <c r="E109" s="34" t="s">
        <v>386</v>
      </c>
      <c r="F109" s="94" t="s">
        <v>386</v>
      </c>
      <c r="G109" s="32" t="s">
        <v>386</v>
      </c>
      <c r="H109" s="40" t="s">
        <v>386</v>
      </c>
      <c r="I109" s="40" t="s">
        <v>386</v>
      </c>
      <c r="J109" s="40" t="s">
        <v>386</v>
      </c>
      <c r="K109" s="94" t="s">
        <v>386</v>
      </c>
      <c r="L109" s="94" t="s">
        <v>386</v>
      </c>
      <c r="M109" s="94" t="s">
        <v>386</v>
      </c>
      <c r="N109" s="100" t="s">
        <v>386</v>
      </c>
      <c r="O109" s="94" t="s">
        <v>386</v>
      </c>
      <c r="P109" s="94" t="s">
        <v>386</v>
      </c>
      <c r="Q109" s="94" t="s">
        <v>386</v>
      </c>
      <c r="R109" s="71" t="s">
        <v>386</v>
      </c>
      <c r="S109" s="94" t="s">
        <v>386</v>
      </c>
      <c r="T109" s="94" t="s">
        <v>386</v>
      </c>
      <c r="U109" s="94" t="s">
        <v>386</v>
      </c>
      <c r="V109" s="94" t="s">
        <v>386</v>
      </c>
      <c r="W109" s="94" t="s">
        <v>386</v>
      </c>
      <c r="X109" s="100" t="s">
        <v>386</v>
      </c>
    </row>
    <row r="110" spans="1:24" x14ac:dyDescent="0.35">
      <c r="A110" s="245" t="s">
        <v>389</v>
      </c>
      <c r="B110" s="262" t="s">
        <v>386</v>
      </c>
      <c r="C110" s="199" t="s">
        <v>386</v>
      </c>
      <c r="D110" s="241" t="s">
        <v>386</v>
      </c>
      <c r="E110" s="237" t="s">
        <v>386</v>
      </c>
      <c r="F110" s="199" t="s">
        <v>386</v>
      </c>
      <c r="G110" s="200" t="s">
        <v>386</v>
      </c>
      <c r="H110" s="200" t="s">
        <v>386</v>
      </c>
      <c r="I110" s="200" t="s">
        <v>386</v>
      </c>
      <c r="J110" s="200" t="s">
        <v>386</v>
      </c>
      <c r="K110" s="199" t="s">
        <v>386</v>
      </c>
      <c r="L110" s="199" t="s">
        <v>386</v>
      </c>
      <c r="M110" s="199" t="s">
        <v>386</v>
      </c>
      <c r="N110" s="251" t="s">
        <v>386</v>
      </c>
      <c r="O110" s="199" t="s">
        <v>386</v>
      </c>
      <c r="P110" s="199" t="s">
        <v>386</v>
      </c>
      <c r="Q110" s="199" t="s">
        <v>386</v>
      </c>
      <c r="R110" s="198" t="s">
        <v>386</v>
      </c>
      <c r="S110" s="199" t="s">
        <v>386</v>
      </c>
      <c r="T110" s="199" t="s">
        <v>386</v>
      </c>
      <c r="U110" s="199" t="s">
        <v>386</v>
      </c>
      <c r="V110" s="199" t="s">
        <v>386</v>
      </c>
      <c r="W110" s="199" t="s">
        <v>386</v>
      </c>
      <c r="X110" s="251" t="s">
        <v>386</v>
      </c>
    </row>
    <row r="111" spans="1:24" x14ac:dyDescent="0.35">
      <c r="A111" s="10" t="s">
        <v>320</v>
      </c>
      <c r="B111" s="11" t="s">
        <v>386</v>
      </c>
      <c r="C111" s="120" t="s">
        <v>386</v>
      </c>
      <c r="D111" s="133" t="s">
        <v>386</v>
      </c>
      <c r="E111" s="44" t="s">
        <v>386</v>
      </c>
      <c r="F111" s="143" t="s">
        <v>386</v>
      </c>
      <c r="G111" s="49" t="s">
        <v>386</v>
      </c>
      <c r="H111" s="50" t="s">
        <v>386</v>
      </c>
      <c r="I111" s="50" t="s">
        <v>386</v>
      </c>
      <c r="J111" s="50" t="s">
        <v>386</v>
      </c>
      <c r="K111" s="72" t="s">
        <v>386</v>
      </c>
      <c r="L111" s="72" t="s">
        <v>386</v>
      </c>
      <c r="M111" s="150" t="s">
        <v>386</v>
      </c>
      <c r="N111" s="75" t="s">
        <v>386</v>
      </c>
      <c r="O111" s="143" t="s">
        <v>386</v>
      </c>
      <c r="P111" s="143" t="s">
        <v>386</v>
      </c>
      <c r="Q111" s="143" t="s">
        <v>386</v>
      </c>
      <c r="R111" s="75" t="s">
        <v>386</v>
      </c>
      <c r="S111" s="150" t="s">
        <v>386</v>
      </c>
      <c r="T111" s="168" t="s">
        <v>386</v>
      </c>
      <c r="U111" s="168" t="s">
        <v>386</v>
      </c>
      <c r="V111" s="168" t="s">
        <v>386</v>
      </c>
      <c r="W111" s="168" t="s">
        <v>386</v>
      </c>
      <c r="X111" s="150" t="s">
        <v>386</v>
      </c>
    </row>
    <row r="112" spans="1:24" ht="58" x14ac:dyDescent="0.35">
      <c r="A112" s="172" t="s">
        <v>480</v>
      </c>
      <c r="B112" s="18" t="s">
        <v>53</v>
      </c>
      <c r="C112" s="122" t="s">
        <v>452</v>
      </c>
      <c r="D112" s="138">
        <v>44743</v>
      </c>
      <c r="E112" s="61">
        <v>47118</v>
      </c>
      <c r="F112" s="121" t="s">
        <v>36</v>
      </c>
      <c r="G112" s="32" t="s">
        <v>386</v>
      </c>
      <c r="H112" s="83" t="s">
        <v>386</v>
      </c>
      <c r="I112" s="15">
        <v>15.23</v>
      </c>
      <c r="J112" s="84">
        <v>192.21</v>
      </c>
      <c r="K112" s="115" t="s">
        <v>27</v>
      </c>
      <c r="L112" s="115" t="s">
        <v>197</v>
      </c>
      <c r="M112" s="151" t="s">
        <v>327</v>
      </c>
      <c r="N112" s="93" t="s">
        <v>475</v>
      </c>
      <c r="O112" s="151" t="s">
        <v>227</v>
      </c>
      <c r="P112" s="158" t="s">
        <v>28</v>
      </c>
      <c r="Q112" s="147" t="s">
        <v>386</v>
      </c>
      <c r="R112" s="71" t="s">
        <v>386</v>
      </c>
      <c r="S112" s="94" t="s">
        <v>386</v>
      </c>
      <c r="T112" s="94" t="s">
        <v>386</v>
      </c>
      <c r="U112" s="94" t="s">
        <v>386</v>
      </c>
      <c r="V112" s="94" t="s">
        <v>386</v>
      </c>
      <c r="W112" s="94" t="s">
        <v>386</v>
      </c>
      <c r="X112" s="71" t="s">
        <v>386</v>
      </c>
    </row>
    <row r="113" spans="1:24" x14ac:dyDescent="0.35">
      <c r="A113" s="245" t="s">
        <v>480</v>
      </c>
      <c r="B113" s="246" t="s">
        <v>54</v>
      </c>
      <c r="C113" s="247" t="s">
        <v>55</v>
      </c>
      <c r="D113" s="248">
        <v>44562</v>
      </c>
      <c r="E113" s="249">
        <v>46752</v>
      </c>
      <c r="F113" s="247" t="s">
        <v>36</v>
      </c>
      <c r="G113" s="200" t="s">
        <v>386</v>
      </c>
      <c r="H113" s="193" t="s">
        <v>386</v>
      </c>
      <c r="I113" s="250">
        <v>7.22</v>
      </c>
      <c r="J113" s="263">
        <v>7.22</v>
      </c>
      <c r="K113" s="203" t="s">
        <v>27</v>
      </c>
      <c r="L113" s="203" t="s">
        <v>197</v>
      </c>
      <c r="M113" s="209" t="s">
        <v>327</v>
      </c>
      <c r="N113" s="264" t="s">
        <v>476</v>
      </c>
      <c r="O113" s="209" t="s">
        <v>227</v>
      </c>
      <c r="P113" s="196" t="s">
        <v>386</v>
      </c>
      <c r="Q113" s="196" t="s">
        <v>386</v>
      </c>
      <c r="R113" s="265" t="s">
        <v>56</v>
      </c>
      <c r="S113" s="199" t="s">
        <v>386</v>
      </c>
      <c r="T113" s="199" t="s">
        <v>386</v>
      </c>
      <c r="U113" s="199" t="s">
        <v>386</v>
      </c>
      <c r="V113" s="199" t="s">
        <v>386</v>
      </c>
      <c r="W113" s="199" t="s">
        <v>386</v>
      </c>
      <c r="X113" s="198" t="s">
        <v>386</v>
      </c>
    </row>
    <row r="114" spans="1:24" ht="43.5" x14ac:dyDescent="0.35">
      <c r="A114" s="172" t="s">
        <v>480</v>
      </c>
      <c r="B114" s="82" t="s">
        <v>474</v>
      </c>
      <c r="C114" s="121" t="s">
        <v>233</v>
      </c>
      <c r="D114" s="138">
        <v>45303</v>
      </c>
      <c r="E114" s="87">
        <v>46023</v>
      </c>
      <c r="F114" s="121" t="s">
        <v>36</v>
      </c>
      <c r="G114" s="32" t="s">
        <v>386</v>
      </c>
      <c r="H114" s="83" t="s">
        <v>386</v>
      </c>
      <c r="I114" s="88">
        <v>1</v>
      </c>
      <c r="J114" s="84">
        <v>1</v>
      </c>
      <c r="K114" s="115" t="s">
        <v>27</v>
      </c>
      <c r="L114" s="115" t="s">
        <v>197</v>
      </c>
      <c r="M114" s="151" t="s">
        <v>327</v>
      </c>
      <c r="N114" s="93" t="s">
        <v>477</v>
      </c>
      <c r="O114" s="151" t="s">
        <v>255</v>
      </c>
      <c r="P114" s="147"/>
      <c r="Q114" s="147" t="s">
        <v>386</v>
      </c>
      <c r="R114" s="86"/>
      <c r="S114" s="94" t="s">
        <v>386</v>
      </c>
      <c r="T114" s="94" t="s">
        <v>386</v>
      </c>
      <c r="U114" s="94" t="s">
        <v>386</v>
      </c>
      <c r="V114" s="94" t="s">
        <v>386</v>
      </c>
      <c r="W114" s="94" t="s">
        <v>386</v>
      </c>
      <c r="X114" s="71" t="s">
        <v>386</v>
      </c>
    </row>
    <row r="115" spans="1:24" ht="43.5" x14ac:dyDescent="0.35">
      <c r="A115" s="245" t="s">
        <v>480</v>
      </c>
      <c r="B115" s="246" t="s">
        <v>57</v>
      </c>
      <c r="C115" s="247" t="s">
        <v>55</v>
      </c>
      <c r="D115" s="248">
        <v>44562</v>
      </c>
      <c r="E115" s="249">
        <v>46752</v>
      </c>
      <c r="F115" s="247" t="s">
        <v>36</v>
      </c>
      <c r="G115" s="200" t="s">
        <v>386</v>
      </c>
      <c r="H115" s="193" t="s">
        <v>386</v>
      </c>
      <c r="I115" s="250">
        <v>4.5</v>
      </c>
      <c r="J115" s="263">
        <v>4.5</v>
      </c>
      <c r="K115" s="203" t="s">
        <v>27</v>
      </c>
      <c r="L115" s="203" t="s">
        <v>197</v>
      </c>
      <c r="M115" s="209" t="s">
        <v>327</v>
      </c>
      <c r="N115" s="197" t="s">
        <v>478</v>
      </c>
      <c r="O115" s="209" t="s">
        <v>227</v>
      </c>
      <c r="P115" s="253" t="s">
        <v>28</v>
      </c>
      <c r="Q115" s="196" t="s">
        <v>386</v>
      </c>
      <c r="R115" s="198" t="s">
        <v>386</v>
      </c>
      <c r="S115" s="199" t="s">
        <v>386</v>
      </c>
      <c r="T115" s="199" t="s">
        <v>386</v>
      </c>
      <c r="U115" s="199" t="s">
        <v>386</v>
      </c>
      <c r="V115" s="199" t="s">
        <v>386</v>
      </c>
      <c r="W115" s="199" t="s">
        <v>386</v>
      </c>
      <c r="X115" s="198" t="s">
        <v>386</v>
      </c>
    </row>
    <row r="116" spans="1:24" ht="58" x14ac:dyDescent="0.35">
      <c r="A116" s="172" t="s">
        <v>480</v>
      </c>
      <c r="B116" s="18" t="s">
        <v>183</v>
      </c>
      <c r="C116" s="121" t="s">
        <v>184</v>
      </c>
      <c r="D116" s="138">
        <v>45231</v>
      </c>
      <c r="E116" s="87">
        <v>47057</v>
      </c>
      <c r="F116" s="121" t="s">
        <v>36</v>
      </c>
      <c r="G116" s="32" t="s">
        <v>386</v>
      </c>
      <c r="H116" s="83" t="s">
        <v>386</v>
      </c>
      <c r="I116" s="88">
        <v>1</v>
      </c>
      <c r="J116" s="84">
        <v>1</v>
      </c>
      <c r="K116" s="115" t="s">
        <v>27</v>
      </c>
      <c r="L116" s="115" t="s">
        <v>197</v>
      </c>
      <c r="M116" s="151" t="s">
        <v>327</v>
      </c>
      <c r="N116" s="93" t="s">
        <v>336</v>
      </c>
      <c r="O116" s="147" t="s">
        <v>386</v>
      </c>
      <c r="P116" s="147" t="s">
        <v>386</v>
      </c>
      <c r="Q116" s="158" t="s">
        <v>185</v>
      </c>
      <c r="R116" s="86" t="s">
        <v>187</v>
      </c>
      <c r="S116" s="94" t="s">
        <v>386</v>
      </c>
      <c r="T116" s="94" t="s">
        <v>386</v>
      </c>
      <c r="U116" s="121" t="s">
        <v>32</v>
      </c>
      <c r="V116" s="94" t="s">
        <v>386</v>
      </c>
      <c r="W116" s="94" t="s">
        <v>386</v>
      </c>
      <c r="X116" s="93" t="s">
        <v>190</v>
      </c>
    </row>
    <row r="117" spans="1:24" ht="58" x14ac:dyDescent="0.35">
      <c r="A117" s="245" t="s">
        <v>480</v>
      </c>
      <c r="B117" s="246" t="s">
        <v>182</v>
      </c>
      <c r="C117" s="247" t="s">
        <v>42</v>
      </c>
      <c r="D117" s="248">
        <v>45323</v>
      </c>
      <c r="E117" s="249">
        <v>47057</v>
      </c>
      <c r="F117" s="247" t="s">
        <v>36</v>
      </c>
      <c r="G117" s="200" t="s">
        <v>386</v>
      </c>
      <c r="H117" s="193" t="s">
        <v>386</v>
      </c>
      <c r="I117" s="250">
        <v>1</v>
      </c>
      <c r="J117" s="263">
        <v>1</v>
      </c>
      <c r="K117" s="203" t="s">
        <v>27</v>
      </c>
      <c r="L117" s="203" t="s">
        <v>197</v>
      </c>
      <c r="M117" s="209" t="s">
        <v>327</v>
      </c>
      <c r="N117" s="197" t="s">
        <v>188</v>
      </c>
      <c r="O117" s="209" t="s">
        <v>227</v>
      </c>
      <c r="P117" s="196" t="s">
        <v>386</v>
      </c>
      <c r="Q117" s="253" t="s">
        <v>186</v>
      </c>
      <c r="R117" s="265" t="s">
        <v>189</v>
      </c>
      <c r="S117" s="199" t="s">
        <v>386</v>
      </c>
      <c r="T117" s="199" t="s">
        <v>386</v>
      </c>
      <c r="U117" s="247" t="s">
        <v>32</v>
      </c>
      <c r="V117" s="199" t="s">
        <v>386</v>
      </c>
      <c r="W117" s="199" t="s">
        <v>386</v>
      </c>
      <c r="X117" s="197" t="s">
        <v>190</v>
      </c>
    </row>
    <row r="118" spans="1:24" ht="29" x14ac:dyDescent="0.35">
      <c r="A118" s="172" t="s">
        <v>480</v>
      </c>
      <c r="B118" s="82" t="s">
        <v>479</v>
      </c>
      <c r="C118" s="121" t="s">
        <v>35</v>
      </c>
      <c r="D118" s="135" t="s">
        <v>386</v>
      </c>
      <c r="E118" s="34" t="s">
        <v>386</v>
      </c>
      <c r="F118" s="121" t="s">
        <v>36</v>
      </c>
      <c r="G118" s="32" t="s">
        <v>386</v>
      </c>
      <c r="H118" s="83" t="s">
        <v>386</v>
      </c>
      <c r="I118" s="88">
        <v>3</v>
      </c>
      <c r="J118" s="84">
        <v>3</v>
      </c>
      <c r="K118" s="115" t="s">
        <v>27</v>
      </c>
      <c r="L118" s="115" t="s">
        <v>197</v>
      </c>
      <c r="M118" s="151" t="s">
        <v>327</v>
      </c>
      <c r="N118" s="93" t="s">
        <v>497</v>
      </c>
      <c r="O118" s="151" t="s">
        <v>227</v>
      </c>
      <c r="P118" s="147" t="s">
        <v>386</v>
      </c>
      <c r="Q118" s="151" t="s">
        <v>537</v>
      </c>
      <c r="R118" s="41" t="s">
        <v>386</v>
      </c>
      <c r="S118" s="94" t="s">
        <v>386</v>
      </c>
      <c r="T118" s="94" t="s">
        <v>386</v>
      </c>
      <c r="U118" s="94" t="s">
        <v>386</v>
      </c>
      <c r="V118" s="94" t="s">
        <v>386</v>
      </c>
      <c r="W118" s="94" t="s">
        <v>386</v>
      </c>
      <c r="X118" s="166" t="s">
        <v>386</v>
      </c>
    </row>
    <row r="119" spans="1:24" x14ac:dyDescent="0.35">
      <c r="A119" s="245" t="s">
        <v>480</v>
      </c>
      <c r="B119" s="246" t="s">
        <v>481</v>
      </c>
      <c r="C119" s="247" t="s">
        <v>39</v>
      </c>
      <c r="D119" s="241" t="s">
        <v>386</v>
      </c>
      <c r="E119" s="237" t="s">
        <v>386</v>
      </c>
      <c r="F119" s="247" t="s">
        <v>36</v>
      </c>
      <c r="G119" s="200" t="s">
        <v>386</v>
      </c>
      <c r="H119" s="193" t="s">
        <v>386</v>
      </c>
      <c r="I119" s="250">
        <v>3</v>
      </c>
      <c r="J119" s="263">
        <v>3</v>
      </c>
      <c r="K119" s="203" t="s">
        <v>27</v>
      </c>
      <c r="L119" s="203" t="s">
        <v>197</v>
      </c>
      <c r="M119" s="209" t="s">
        <v>327</v>
      </c>
      <c r="N119" s="197" t="s">
        <v>498</v>
      </c>
      <c r="O119" s="209" t="s">
        <v>227</v>
      </c>
      <c r="P119" s="196" t="s">
        <v>386</v>
      </c>
      <c r="Q119" s="209" t="s">
        <v>538</v>
      </c>
      <c r="R119" s="266" t="s">
        <v>386</v>
      </c>
      <c r="S119" s="199" t="s">
        <v>386</v>
      </c>
      <c r="T119" s="199" t="s">
        <v>386</v>
      </c>
      <c r="U119" s="199" t="s">
        <v>386</v>
      </c>
      <c r="V119" s="199" t="s">
        <v>386</v>
      </c>
      <c r="W119" s="199" t="s">
        <v>386</v>
      </c>
      <c r="X119" s="267" t="s">
        <v>386</v>
      </c>
    </row>
    <row r="120" spans="1:24" x14ac:dyDescent="0.35">
      <c r="A120" s="172" t="s">
        <v>480</v>
      </c>
      <c r="B120" s="82" t="s">
        <v>482</v>
      </c>
      <c r="C120" s="121" t="s">
        <v>39</v>
      </c>
      <c r="D120" s="135" t="s">
        <v>386</v>
      </c>
      <c r="E120" s="34" t="s">
        <v>386</v>
      </c>
      <c r="F120" s="121" t="s">
        <v>36</v>
      </c>
      <c r="G120" s="32" t="s">
        <v>386</v>
      </c>
      <c r="H120" s="83" t="s">
        <v>386</v>
      </c>
      <c r="I120" s="88">
        <v>5</v>
      </c>
      <c r="J120" s="84">
        <v>5</v>
      </c>
      <c r="K120" s="115" t="s">
        <v>27</v>
      </c>
      <c r="L120" s="115" t="s">
        <v>197</v>
      </c>
      <c r="M120" s="151" t="s">
        <v>327</v>
      </c>
      <c r="N120" s="93" t="s">
        <v>499</v>
      </c>
      <c r="O120" s="151" t="s">
        <v>227</v>
      </c>
      <c r="P120" s="147" t="s">
        <v>386</v>
      </c>
      <c r="Q120" s="151" t="s">
        <v>539</v>
      </c>
      <c r="R120" s="41" t="s">
        <v>386</v>
      </c>
      <c r="S120" s="94" t="s">
        <v>386</v>
      </c>
      <c r="T120" s="94" t="s">
        <v>386</v>
      </c>
      <c r="U120" s="94" t="s">
        <v>386</v>
      </c>
      <c r="V120" s="94" t="s">
        <v>386</v>
      </c>
      <c r="W120" s="94" t="s">
        <v>386</v>
      </c>
      <c r="X120" s="166" t="s">
        <v>386</v>
      </c>
    </row>
    <row r="121" spans="1:24" x14ac:dyDescent="0.35">
      <c r="A121" s="245" t="s">
        <v>480</v>
      </c>
      <c r="B121" s="246" t="s">
        <v>483</v>
      </c>
      <c r="C121" s="247" t="s">
        <v>150</v>
      </c>
      <c r="D121" s="241" t="s">
        <v>386</v>
      </c>
      <c r="E121" s="237" t="s">
        <v>386</v>
      </c>
      <c r="F121" s="247" t="s">
        <v>36</v>
      </c>
      <c r="G121" s="200" t="s">
        <v>386</v>
      </c>
      <c r="H121" s="193" t="s">
        <v>386</v>
      </c>
      <c r="I121" s="250">
        <v>1.2</v>
      </c>
      <c r="J121" s="263">
        <v>2.4</v>
      </c>
      <c r="K121" s="203" t="s">
        <v>27</v>
      </c>
      <c r="L121" s="203" t="s">
        <v>197</v>
      </c>
      <c r="M121" s="196" t="s">
        <v>386</v>
      </c>
      <c r="N121" s="197" t="s">
        <v>500</v>
      </c>
      <c r="O121" s="196" t="s">
        <v>386</v>
      </c>
      <c r="P121" s="196" t="s">
        <v>386</v>
      </c>
      <c r="Q121" s="196" t="s">
        <v>386</v>
      </c>
      <c r="R121" s="266" t="s">
        <v>386</v>
      </c>
      <c r="S121" s="199" t="s">
        <v>386</v>
      </c>
      <c r="T121" s="199" t="s">
        <v>386</v>
      </c>
      <c r="U121" s="199" t="s">
        <v>386</v>
      </c>
      <c r="V121" s="199" t="s">
        <v>386</v>
      </c>
      <c r="W121" s="199" t="s">
        <v>386</v>
      </c>
      <c r="X121" s="267" t="s">
        <v>386</v>
      </c>
    </row>
    <row r="122" spans="1:24" x14ac:dyDescent="0.35">
      <c r="A122" s="172" t="s">
        <v>480</v>
      </c>
      <c r="B122" s="82" t="s">
        <v>484</v>
      </c>
      <c r="C122" s="121" t="s">
        <v>245</v>
      </c>
      <c r="D122" s="135" t="s">
        <v>386</v>
      </c>
      <c r="E122" s="34" t="s">
        <v>386</v>
      </c>
      <c r="F122" s="121" t="s">
        <v>36</v>
      </c>
      <c r="G122" s="32" t="s">
        <v>386</v>
      </c>
      <c r="H122" s="89" t="s">
        <v>386</v>
      </c>
      <c r="I122" s="88">
        <v>0.2</v>
      </c>
      <c r="J122" s="84">
        <v>0.2</v>
      </c>
      <c r="K122" s="115" t="s">
        <v>27</v>
      </c>
      <c r="L122" s="115" t="s">
        <v>197</v>
      </c>
      <c r="M122" s="147" t="s">
        <v>386</v>
      </c>
      <c r="N122" s="93" t="s">
        <v>501</v>
      </c>
      <c r="O122" s="147" t="s">
        <v>386</v>
      </c>
      <c r="P122" s="147" t="s">
        <v>386</v>
      </c>
      <c r="Q122" s="147" t="s">
        <v>386</v>
      </c>
      <c r="R122" s="41" t="s">
        <v>386</v>
      </c>
      <c r="S122" s="94" t="s">
        <v>386</v>
      </c>
      <c r="T122" s="94" t="s">
        <v>386</v>
      </c>
      <c r="U122" s="94" t="s">
        <v>386</v>
      </c>
      <c r="V122" s="94" t="s">
        <v>386</v>
      </c>
      <c r="W122" s="94" t="s">
        <v>386</v>
      </c>
      <c r="X122" s="166" t="s">
        <v>386</v>
      </c>
    </row>
    <row r="123" spans="1:24" x14ac:dyDescent="0.35">
      <c r="A123" s="245" t="s">
        <v>480</v>
      </c>
      <c r="B123" s="246" t="s">
        <v>485</v>
      </c>
      <c r="C123" s="247" t="s">
        <v>245</v>
      </c>
      <c r="D123" s="241" t="s">
        <v>386</v>
      </c>
      <c r="E123" s="237" t="s">
        <v>386</v>
      </c>
      <c r="F123" s="247" t="s">
        <v>36</v>
      </c>
      <c r="G123" s="200" t="s">
        <v>386</v>
      </c>
      <c r="H123" s="193" t="s">
        <v>386</v>
      </c>
      <c r="I123" s="250">
        <v>0.2</v>
      </c>
      <c r="J123" s="263">
        <v>0.2</v>
      </c>
      <c r="K123" s="203" t="s">
        <v>27</v>
      </c>
      <c r="L123" s="203" t="s">
        <v>197</v>
      </c>
      <c r="M123" s="196" t="s">
        <v>386</v>
      </c>
      <c r="N123" s="197" t="s">
        <v>502</v>
      </c>
      <c r="O123" s="196" t="s">
        <v>386</v>
      </c>
      <c r="P123" s="196" t="s">
        <v>386</v>
      </c>
      <c r="Q123" s="196" t="s">
        <v>386</v>
      </c>
      <c r="R123" s="266" t="s">
        <v>386</v>
      </c>
      <c r="S123" s="199" t="s">
        <v>386</v>
      </c>
      <c r="T123" s="199" t="s">
        <v>386</v>
      </c>
      <c r="U123" s="199" t="s">
        <v>386</v>
      </c>
      <c r="V123" s="199" t="s">
        <v>386</v>
      </c>
      <c r="W123" s="199" t="s">
        <v>386</v>
      </c>
      <c r="X123" s="267" t="s">
        <v>386</v>
      </c>
    </row>
    <row r="124" spans="1:24" ht="29" x14ac:dyDescent="0.35">
      <c r="A124" s="172" t="s">
        <v>480</v>
      </c>
      <c r="B124" s="82" t="s">
        <v>486</v>
      </c>
      <c r="C124" s="121" t="s">
        <v>39</v>
      </c>
      <c r="D124" s="135" t="s">
        <v>386</v>
      </c>
      <c r="E124" s="34" t="s">
        <v>386</v>
      </c>
      <c r="F124" s="121" t="s">
        <v>36</v>
      </c>
      <c r="G124" s="32" t="s">
        <v>386</v>
      </c>
      <c r="H124" s="89" t="s">
        <v>386</v>
      </c>
      <c r="I124" s="88">
        <v>0.37</v>
      </c>
      <c r="J124" s="84">
        <v>0.78</v>
      </c>
      <c r="K124" s="115" t="s">
        <v>27</v>
      </c>
      <c r="L124" s="115" t="s">
        <v>197</v>
      </c>
      <c r="M124" s="147" t="s">
        <v>386</v>
      </c>
      <c r="N124" s="93" t="s">
        <v>503</v>
      </c>
      <c r="O124" s="147" t="s">
        <v>386</v>
      </c>
      <c r="P124" s="147" t="s">
        <v>386</v>
      </c>
      <c r="Q124" s="147" t="s">
        <v>386</v>
      </c>
      <c r="R124" s="41" t="s">
        <v>386</v>
      </c>
      <c r="S124" s="94" t="s">
        <v>386</v>
      </c>
      <c r="T124" s="94" t="s">
        <v>386</v>
      </c>
      <c r="U124" s="94" t="s">
        <v>386</v>
      </c>
      <c r="V124" s="94" t="s">
        <v>386</v>
      </c>
      <c r="W124" s="94" t="s">
        <v>386</v>
      </c>
      <c r="X124" s="166" t="s">
        <v>386</v>
      </c>
    </row>
    <row r="125" spans="1:24" ht="29" x14ac:dyDescent="0.35">
      <c r="A125" s="245" t="s">
        <v>480</v>
      </c>
      <c r="B125" s="246" t="s">
        <v>487</v>
      </c>
      <c r="C125" s="247" t="s">
        <v>450</v>
      </c>
      <c r="D125" s="241" t="s">
        <v>386</v>
      </c>
      <c r="E125" s="237" t="s">
        <v>386</v>
      </c>
      <c r="F125" s="247" t="s">
        <v>36</v>
      </c>
      <c r="G125" s="200" t="s">
        <v>386</v>
      </c>
      <c r="H125" s="193" t="s">
        <v>386</v>
      </c>
      <c r="I125" s="250">
        <v>2.8</v>
      </c>
      <c r="J125" s="263">
        <v>5.3</v>
      </c>
      <c r="K125" s="203" t="s">
        <v>27</v>
      </c>
      <c r="L125" s="203" t="s">
        <v>197</v>
      </c>
      <c r="M125" s="196" t="s">
        <v>386</v>
      </c>
      <c r="N125" s="197" t="s">
        <v>504</v>
      </c>
      <c r="O125" s="196" t="s">
        <v>386</v>
      </c>
      <c r="P125" s="196" t="s">
        <v>386</v>
      </c>
      <c r="Q125" s="196" t="s">
        <v>386</v>
      </c>
      <c r="R125" s="266" t="s">
        <v>386</v>
      </c>
      <c r="S125" s="199" t="s">
        <v>386</v>
      </c>
      <c r="T125" s="199" t="s">
        <v>386</v>
      </c>
      <c r="U125" s="199" t="s">
        <v>386</v>
      </c>
      <c r="V125" s="199" t="s">
        <v>386</v>
      </c>
      <c r="W125" s="199" t="s">
        <v>386</v>
      </c>
      <c r="X125" s="267" t="s">
        <v>386</v>
      </c>
    </row>
    <row r="126" spans="1:24" ht="29" x14ac:dyDescent="0.35">
      <c r="A126" s="172" t="s">
        <v>480</v>
      </c>
      <c r="B126" s="82" t="s">
        <v>488</v>
      </c>
      <c r="C126" s="121" t="s">
        <v>37</v>
      </c>
      <c r="D126" s="135" t="s">
        <v>386</v>
      </c>
      <c r="E126" s="34" t="s">
        <v>386</v>
      </c>
      <c r="F126" s="121" t="s">
        <v>36</v>
      </c>
      <c r="G126" s="32" t="s">
        <v>386</v>
      </c>
      <c r="H126" s="89" t="s">
        <v>386</v>
      </c>
      <c r="I126" s="88">
        <v>1.1000000000000001</v>
      </c>
      <c r="J126" s="84">
        <v>2.2000000000000002</v>
      </c>
      <c r="K126" s="115" t="s">
        <v>27</v>
      </c>
      <c r="L126" s="115" t="s">
        <v>197</v>
      </c>
      <c r="M126" s="147" t="s">
        <v>386</v>
      </c>
      <c r="N126" s="93" t="s">
        <v>505</v>
      </c>
      <c r="O126" s="147" t="s">
        <v>386</v>
      </c>
      <c r="P126" s="147" t="s">
        <v>386</v>
      </c>
      <c r="Q126" s="147" t="s">
        <v>386</v>
      </c>
      <c r="R126" s="41" t="s">
        <v>386</v>
      </c>
      <c r="S126" s="94" t="s">
        <v>386</v>
      </c>
      <c r="T126" s="94" t="s">
        <v>386</v>
      </c>
      <c r="U126" s="94" t="s">
        <v>386</v>
      </c>
      <c r="V126" s="94" t="s">
        <v>386</v>
      </c>
      <c r="W126" s="94" t="s">
        <v>386</v>
      </c>
      <c r="X126" s="166" t="s">
        <v>386</v>
      </c>
    </row>
    <row r="127" spans="1:24" ht="29" x14ac:dyDescent="0.35">
      <c r="A127" s="245" t="s">
        <v>480</v>
      </c>
      <c r="B127" s="246" t="s">
        <v>205</v>
      </c>
      <c r="C127" s="247" t="s">
        <v>34</v>
      </c>
      <c r="D127" s="248">
        <v>44835</v>
      </c>
      <c r="E127" s="249">
        <v>46387</v>
      </c>
      <c r="F127" s="247" t="s">
        <v>36</v>
      </c>
      <c r="G127" s="200" t="s">
        <v>386</v>
      </c>
      <c r="H127" s="193" t="s">
        <v>386</v>
      </c>
      <c r="I127" s="250">
        <v>7</v>
      </c>
      <c r="J127" s="263">
        <v>7</v>
      </c>
      <c r="K127" s="203" t="s">
        <v>27</v>
      </c>
      <c r="L127" s="203" t="s">
        <v>197</v>
      </c>
      <c r="M127" s="209" t="s">
        <v>327</v>
      </c>
      <c r="N127" s="197" t="s">
        <v>506</v>
      </c>
      <c r="O127" s="209" t="s">
        <v>228</v>
      </c>
      <c r="P127" s="196" t="s">
        <v>386</v>
      </c>
      <c r="Q127" s="196" t="s">
        <v>386</v>
      </c>
      <c r="R127" s="266" t="s">
        <v>386</v>
      </c>
      <c r="S127" s="199" t="s">
        <v>386</v>
      </c>
      <c r="T127" s="199" t="s">
        <v>386</v>
      </c>
      <c r="U127" s="199" t="s">
        <v>386</v>
      </c>
      <c r="V127" s="199" t="s">
        <v>386</v>
      </c>
      <c r="W127" s="199" t="s">
        <v>386</v>
      </c>
      <c r="X127" s="267" t="s">
        <v>386</v>
      </c>
    </row>
    <row r="128" spans="1:24" x14ac:dyDescent="0.35">
      <c r="A128" s="172" t="s">
        <v>480</v>
      </c>
      <c r="B128" s="82" t="s">
        <v>206</v>
      </c>
      <c r="C128" s="121" t="s">
        <v>207</v>
      </c>
      <c r="D128" s="138">
        <v>45748</v>
      </c>
      <c r="E128" s="87">
        <v>47119</v>
      </c>
      <c r="F128" s="121" t="s">
        <v>36</v>
      </c>
      <c r="G128" s="32" t="s">
        <v>386</v>
      </c>
      <c r="H128" s="89" t="s">
        <v>386</v>
      </c>
      <c r="I128" s="88">
        <v>6</v>
      </c>
      <c r="J128" s="84">
        <v>86.1</v>
      </c>
      <c r="K128" s="115" t="s">
        <v>27</v>
      </c>
      <c r="L128" s="115" t="s">
        <v>197</v>
      </c>
      <c r="M128" s="151" t="s">
        <v>327</v>
      </c>
      <c r="N128" s="93" t="s">
        <v>507</v>
      </c>
      <c r="O128" s="151" t="s">
        <v>228</v>
      </c>
      <c r="P128" s="147" t="s">
        <v>386</v>
      </c>
      <c r="Q128" s="147" t="s">
        <v>386</v>
      </c>
      <c r="R128" s="41" t="s">
        <v>386</v>
      </c>
      <c r="S128" s="115" t="s">
        <v>103</v>
      </c>
      <c r="T128" s="94" t="s">
        <v>386</v>
      </c>
      <c r="U128" s="94" t="s">
        <v>386</v>
      </c>
      <c r="V128" s="94" t="s">
        <v>386</v>
      </c>
      <c r="W128" s="94" t="s">
        <v>386</v>
      </c>
      <c r="X128" s="166" t="s">
        <v>386</v>
      </c>
    </row>
    <row r="129" spans="1:24" ht="29" x14ac:dyDescent="0.35">
      <c r="A129" s="245" t="s">
        <v>480</v>
      </c>
      <c r="B129" s="246" t="s">
        <v>489</v>
      </c>
      <c r="C129" s="247" t="s">
        <v>449</v>
      </c>
      <c r="D129" s="248">
        <v>43227</v>
      </c>
      <c r="E129" s="249">
        <v>46387</v>
      </c>
      <c r="F129" s="247" t="s">
        <v>36</v>
      </c>
      <c r="G129" s="200" t="s">
        <v>386</v>
      </c>
      <c r="H129" s="193" t="s">
        <v>386</v>
      </c>
      <c r="I129" s="193" t="s">
        <v>386</v>
      </c>
      <c r="J129" s="263">
        <v>1.5</v>
      </c>
      <c r="K129" s="203" t="s">
        <v>27</v>
      </c>
      <c r="L129" s="203" t="s">
        <v>197</v>
      </c>
      <c r="M129" s="235" t="s">
        <v>329</v>
      </c>
      <c r="N129" s="197" t="s">
        <v>508</v>
      </c>
      <c r="O129" s="209" t="s">
        <v>228</v>
      </c>
      <c r="P129" s="209" t="s">
        <v>28</v>
      </c>
      <c r="Q129" s="196" t="s">
        <v>386</v>
      </c>
      <c r="R129" s="266" t="s">
        <v>386</v>
      </c>
      <c r="S129" s="203" t="s">
        <v>103</v>
      </c>
      <c r="T129" s="199" t="s">
        <v>386</v>
      </c>
      <c r="U129" s="199" t="s">
        <v>386</v>
      </c>
      <c r="V129" s="199" t="s">
        <v>386</v>
      </c>
      <c r="W129" s="199" t="s">
        <v>386</v>
      </c>
      <c r="X129" s="267" t="s">
        <v>386</v>
      </c>
    </row>
    <row r="130" spans="1:24" ht="29" x14ac:dyDescent="0.35">
      <c r="A130" s="172" t="s">
        <v>480</v>
      </c>
      <c r="B130" s="82" t="s">
        <v>490</v>
      </c>
      <c r="C130" s="121" t="s">
        <v>496</v>
      </c>
      <c r="D130" s="138">
        <v>45962</v>
      </c>
      <c r="E130" s="87">
        <v>46295</v>
      </c>
      <c r="F130" s="121" t="s">
        <v>36</v>
      </c>
      <c r="G130" s="32" t="s">
        <v>386</v>
      </c>
      <c r="H130" s="89" t="s">
        <v>386</v>
      </c>
      <c r="I130" s="89" t="s">
        <v>386</v>
      </c>
      <c r="J130" s="84">
        <v>1.1000000000000001</v>
      </c>
      <c r="K130" s="115" t="s">
        <v>27</v>
      </c>
      <c r="L130" s="115" t="s">
        <v>197</v>
      </c>
      <c r="M130" s="152" t="s">
        <v>329</v>
      </c>
      <c r="N130" s="93" t="s">
        <v>509</v>
      </c>
      <c r="O130" s="151" t="s">
        <v>228</v>
      </c>
      <c r="P130" s="151" t="s">
        <v>28</v>
      </c>
      <c r="Q130" s="158" t="s">
        <v>520</v>
      </c>
      <c r="R130" s="41" t="s">
        <v>386</v>
      </c>
      <c r="S130" s="115" t="s">
        <v>103</v>
      </c>
      <c r="T130" s="94" t="s">
        <v>386</v>
      </c>
      <c r="U130" s="94" t="s">
        <v>386</v>
      </c>
      <c r="V130" s="94" t="s">
        <v>386</v>
      </c>
      <c r="W130" s="94" t="s">
        <v>386</v>
      </c>
      <c r="X130" s="166" t="s">
        <v>386</v>
      </c>
    </row>
    <row r="131" spans="1:24" ht="39.65" customHeight="1" x14ac:dyDescent="0.35">
      <c r="A131" s="245" t="s">
        <v>480</v>
      </c>
      <c r="B131" s="246" t="s">
        <v>491</v>
      </c>
      <c r="C131" s="247" t="s">
        <v>496</v>
      </c>
      <c r="D131" s="248">
        <v>45962</v>
      </c>
      <c r="E131" s="249">
        <v>46295</v>
      </c>
      <c r="F131" s="247" t="s">
        <v>36</v>
      </c>
      <c r="G131" s="200" t="s">
        <v>386</v>
      </c>
      <c r="H131" s="193" t="s">
        <v>386</v>
      </c>
      <c r="I131" s="193" t="s">
        <v>386</v>
      </c>
      <c r="J131" s="263">
        <v>0.3</v>
      </c>
      <c r="K131" s="203" t="s">
        <v>27</v>
      </c>
      <c r="L131" s="203" t="s">
        <v>197</v>
      </c>
      <c r="M131" s="235" t="s">
        <v>329</v>
      </c>
      <c r="N131" s="197" t="s">
        <v>510</v>
      </c>
      <c r="O131" s="209" t="s">
        <v>255</v>
      </c>
      <c r="P131" s="209" t="s">
        <v>28</v>
      </c>
      <c r="Q131" s="253" t="s">
        <v>519</v>
      </c>
      <c r="R131" s="266" t="s">
        <v>386</v>
      </c>
      <c r="S131" s="203" t="s">
        <v>103</v>
      </c>
      <c r="T131" s="199" t="s">
        <v>386</v>
      </c>
      <c r="U131" s="199" t="s">
        <v>386</v>
      </c>
      <c r="V131" s="199" t="s">
        <v>386</v>
      </c>
      <c r="W131" s="199" t="s">
        <v>386</v>
      </c>
      <c r="X131" s="267" t="s">
        <v>386</v>
      </c>
    </row>
    <row r="132" spans="1:24" ht="29" x14ac:dyDescent="0.35">
      <c r="A132" s="172" t="s">
        <v>480</v>
      </c>
      <c r="B132" s="82" t="s">
        <v>492</v>
      </c>
      <c r="C132" s="121" t="s">
        <v>496</v>
      </c>
      <c r="D132" s="138">
        <v>45778</v>
      </c>
      <c r="E132" s="87">
        <v>46053</v>
      </c>
      <c r="F132" s="121" t="s">
        <v>36</v>
      </c>
      <c r="G132" s="32" t="s">
        <v>386</v>
      </c>
      <c r="H132" s="89" t="s">
        <v>386</v>
      </c>
      <c r="I132" s="89" t="s">
        <v>386</v>
      </c>
      <c r="J132" s="84">
        <v>0.25</v>
      </c>
      <c r="K132" s="115" t="s">
        <v>27</v>
      </c>
      <c r="L132" s="115" t="s">
        <v>197</v>
      </c>
      <c r="M132" s="152" t="s">
        <v>327</v>
      </c>
      <c r="N132" s="93" t="s">
        <v>511</v>
      </c>
      <c r="O132" s="151" t="s">
        <v>229</v>
      </c>
      <c r="P132" s="151" t="s">
        <v>101</v>
      </c>
      <c r="Q132" s="158" t="s">
        <v>517</v>
      </c>
      <c r="R132" s="41" t="s">
        <v>386</v>
      </c>
      <c r="S132" s="115" t="s">
        <v>103</v>
      </c>
      <c r="T132" s="94" t="s">
        <v>386</v>
      </c>
      <c r="U132" s="94" t="s">
        <v>386</v>
      </c>
      <c r="V132" s="94" t="s">
        <v>386</v>
      </c>
      <c r="W132" s="94" t="s">
        <v>386</v>
      </c>
      <c r="X132" s="166" t="s">
        <v>386</v>
      </c>
    </row>
    <row r="133" spans="1:24" ht="43.5" x14ac:dyDescent="0.35">
      <c r="A133" s="245" t="s">
        <v>480</v>
      </c>
      <c r="B133" s="246" t="s">
        <v>493</v>
      </c>
      <c r="C133" s="247" t="s">
        <v>496</v>
      </c>
      <c r="D133" s="248">
        <v>45931</v>
      </c>
      <c r="E133" s="249">
        <v>46295</v>
      </c>
      <c r="F133" s="247" t="s">
        <v>36</v>
      </c>
      <c r="G133" s="200" t="s">
        <v>386</v>
      </c>
      <c r="H133" s="193" t="s">
        <v>386</v>
      </c>
      <c r="I133" s="193" t="s">
        <v>386</v>
      </c>
      <c r="J133" s="263">
        <v>0.9</v>
      </c>
      <c r="K133" s="203" t="s">
        <v>27</v>
      </c>
      <c r="L133" s="203" t="s">
        <v>197</v>
      </c>
      <c r="M133" s="235" t="s">
        <v>330</v>
      </c>
      <c r="N133" s="197" t="s">
        <v>512</v>
      </c>
      <c r="O133" s="209" t="s">
        <v>228</v>
      </c>
      <c r="P133" s="209" t="s">
        <v>28</v>
      </c>
      <c r="Q133" s="253" t="s">
        <v>516</v>
      </c>
      <c r="R133" s="266" t="s">
        <v>386</v>
      </c>
      <c r="S133" s="203" t="s">
        <v>103</v>
      </c>
      <c r="T133" s="199" t="s">
        <v>386</v>
      </c>
      <c r="U133" s="199" t="s">
        <v>386</v>
      </c>
      <c r="V133" s="199" t="s">
        <v>386</v>
      </c>
      <c r="W133" s="199" t="s">
        <v>386</v>
      </c>
      <c r="X133" s="267" t="s">
        <v>386</v>
      </c>
    </row>
    <row r="134" spans="1:24" ht="29" x14ac:dyDescent="0.35">
      <c r="A134" s="172" t="s">
        <v>480</v>
      </c>
      <c r="B134" s="82" t="s">
        <v>494</v>
      </c>
      <c r="C134" s="121" t="s">
        <v>496</v>
      </c>
      <c r="D134" s="138">
        <v>45931</v>
      </c>
      <c r="E134" s="87">
        <v>46387</v>
      </c>
      <c r="F134" s="121" t="s">
        <v>36</v>
      </c>
      <c r="G134" s="32" t="s">
        <v>386</v>
      </c>
      <c r="H134" s="89" t="s">
        <v>386</v>
      </c>
      <c r="I134" s="89" t="s">
        <v>386</v>
      </c>
      <c r="J134" s="84">
        <v>0.35</v>
      </c>
      <c r="K134" s="115" t="s">
        <v>27</v>
      </c>
      <c r="L134" s="115" t="s">
        <v>197</v>
      </c>
      <c r="M134" s="152" t="s">
        <v>327</v>
      </c>
      <c r="N134" s="93" t="s">
        <v>513</v>
      </c>
      <c r="O134" s="151" t="s">
        <v>227</v>
      </c>
      <c r="P134" s="147" t="s">
        <v>386</v>
      </c>
      <c r="Q134" s="158" t="s">
        <v>127</v>
      </c>
      <c r="R134" s="41" t="s">
        <v>386</v>
      </c>
      <c r="S134" s="94" t="s">
        <v>386</v>
      </c>
      <c r="T134" s="94" t="s">
        <v>386</v>
      </c>
      <c r="U134" s="94" t="s">
        <v>386</v>
      </c>
      <c r="V134" s="94" t="s">
        <v>386</v>
      </c>
      <c r="W134" s="94" t="s">
        <v>386</v>
      </c>
      <c r="X134" s="93" t="s">
        <v>521</v>
      </c>
    </row>
    <row r="135" spans="1:24" ht="43.5" x14ac:dyDescent="0.35">
      <c r="A135" s="245" t="s">
        <v>480</v>
      </c>
      <c r="B135" s="246" t="s">
        <v>495</v>
      </c>
      <c r="C135" s="247" t="s">
        <v>496</v>
      </c>
      <c r="D135" s="248">
        <v>45931</v>
      </c>
      <c r="E135" s="249">
        <v>46295</v>
      </c>
      <c r="F135" s="247" t="s">
        <v>36</v>
      </c>
      <c r="G135" s="200" t="s">
        <v>386</v>
      </c>
      <c r="H135" s="193" t="s">
        <v>386</v>
      </c>
      <c r="I135" s="193" t="s">
        <v>386</v>
      </c>
      <c r="J135" s="263">
        <v>0.12</v>
      </c>
      <c r="K135" s="203" t="s">
        <v>48</v>
      </c>
      <c r="L135" s="203" t="s">
        <v>197</v>
      </c>
      <c r="M135" s="235" t="s">
        <v>330</v>
      </c>
      <c r="N135" s="197" t="s">
        <v>514</v>
      </c>
      <c r="O135" s="209" t="s">
        <v>255</v>
      </c>
      <c r="P135" s="196" t="s">
        <v>386</v>
      </c>
      <c r="Q135" s="253" t="s">
        <v>515</v>
      </c>
      <c r="R135" s="266" t="s">
        <v>386</v>
      </c>
      <c r="S135" s="199" t="s">
        <v>386</v>
      </c>
      <c r="T135" s="199" t="s">
        <v>386</v>
      </c>
      <c r="U135" s="199" t="s">
        <v>386</v>
      </c>
      <c r="V135" s="199" t="s">
        <v>386</v>
      </c>
      <c r="W135" s="199" t="s">
        <v>386</v>
      </c>
      <c r="X135" s="267" t="s">
        <v>386</v>
      </c>
    </row>
    <row r="136" spans="1:24" ht="44.4" customHeight="1" x14ac:dyDescent="0.35">
      <c r="A136" s="10" t="s">
        <v>323</v>
      </c>
      <c r="B136" s="11" t="s">
        <v>386</v>
      </c>
      <c r="C136" s="120" t="s">
        <v>386</v>
      </c>
      <c r="D136" s="133" t="s">
        <v>386</v>
      </c>
      <c r="E136" s="44" t="s">
        <v>386</v>
      </c>
      <c r="F136" s="143" t="s">
        <v>386</v>
      </c>
      <c r="G136" s="49" t="s">
        <v>386</v>
      </c>
      <c r="H136" s="50" t="s">
        <v>386</v>
      </c>
      <c r="I136" s="50" t="s">
        <v>386</v>
      </c>
      <c r="J136" s="50" t="s">
        <v>386</v>
      </c>
      <c r="K136" s="72" t="s">
        <v>386</v>
      </c>
      <c r="L136" s="72" t="s">
        <v>386</v>
      </c>
      <c r="M136" s="150" t="s">
        <v>386</v>
      </c>
      <c r="N136" s="75" t="s">
        <v>386</v>
      </c>
      <c r="O136" s="143" t="s">
        <v>386</v>
      </c>
      <c r="P136" s="143" t="s">
        <v>386</v>
      </c>
      <c r="Q136" s="143" t="s">
        <v>386</v>
      </c>
      <c r="R136" s="75" t="s">
        <v>386</v>
      </c>
      <c r="S136" s="150" t="s">
        <v>386</v>
      </c>
      <c r="T136" s="168" t="s">
        <v>386</v>
      </c>
      <c r="U136" s="168" t="s">
        <v>386</v>
      </c>
      <c r="V136" s="168" t="s">
        <v>386</v>
      </c>
      <c r="W136" s="168" t="s">
        <v>386</v>
      </c>
      <c r="X136" s="150" t="s">
        <v>386</v>
      </c>
    </row>
    <row r="137" spans="1:24" ht="54.65" customHeight="1" x14ac:dyDescent="0.35">
      <c r="A137" s="170" t="s">
        <v>191</v>
      </c>
      <c r="B137" s="17" t="s">
        <v>534</v>
      </c>
      <c r="C137" s="113" t="s">
        <v>62</v>
      </c>
      <c r="D137" s="126">
        <v>44652</v>
      </c>
      <c r="E137" s="13">
        <v>46568</v>
      </c>
      <c r="F137" s="113" t="s">
        <v>36</v>
      </c>
      <c r="G137" s="32" t="s">
        <v>386</v>
      </c>
      <c r="H137" s="89" t="s">
        <v>386</v>
      </c>
      <c r="I137" s="15">
        <v>6.46</v>
      </c>
      <c r="J137" s="89" t="s">
        <v>386</v>
      </c>
      <c r="K137" s="113" t="s">
        <v>27</v>
      </c>
      <c r="L137" s="113" t="s">
        <v>197</v>
      </c>
      <c r="M137" s="147" t="s">
        <v>386</v>
      </c>
      <c r="N137" s="93" t="s">
        <v>535</v>
      </c>
      <c r="O137" s="147" t="s">
        <v>386</v>
      </c>
      <c r="P137" s="147" t="s">
        <v>386</v>
      </c>
      <c r="Q137" s="153" t="s">
        <v>531</v>
      </c>
      <c r="R137" s="86" t="s">
        <v>192</v>
      </c>
      <c r="S137" s="94" t="s">
        <v>386</v>
      </c>
      <c r="T137" s="94" t="s">
        <v>386</v>
      </c>
      <c r="U137" s="124" t="s">
        <v>32</v>
      </c>
      <c r="V137" s="124" t="s">
        <v>32</v>
      </c>
      <c r="W137" s="124" t="s">
        <v>32</v>
      </c>
      <c r="X137" s="164" t="s">
        <v>533</v>
      </c>
    </row>
    <row r="138" spans="1:24" ht="78" customHeight="1" x14ac:dyDescent="0.35">
      <c r="A138" s="268" t="s">
        <v>526</v>
      </c>
      <c r="B138" s="188" t="s">
        <v>527</v>
      </c>
      <c r="C138" s="189" t="s">
        <v>34</v>
      </c>
      <c r="D138" s="204">
        <v>44197</v>
      </c>
      <c r="E138" s="205">
        <v>46387</v>
      </c>
      <c r="F138" s="189" t="s">
        <v>36</v>
      </c>
      <c r="G138" s="200" t="s">
        <v>386</v>
      </c>
      <c r="H138" s="193" t="s">
        <v>386</v>
      </c>
      <c r="I138" s="193" t="s">
        <v>386</v>
      </c>
      <c r="J138" s="193" t="s">
        <v>386</v>
      </c>
      <c r="K138" s="189" t="s">
        <v>27</v>
      </c>
      <c r="L138" s="189" t="s">
        <v>197</v>
      </c>
      <c r="M138" s="196" t="s">
        <v>386</v>
      </c>
      <c r="N138" s="216" t="s">
        <v>528</v>
      </c>
      <c r="O138" s="196" t="s">
        <v>386</v>
      </c>
      <c r="P138" s="196" t="s">
        <v>386</v>
      </c>
      <c r="Q138" s="213" t="s">
        <v>532</v>
      </c>
      <c r="R138" s="265" t="s">
        <v>195</v>
      </c>
      <c r="S138" s="199" t="s">
        <v>386</v>
      </c>
      <c r="T138" s="199" t="s">
        <v>386</v>
      </c>
      <c r="U138" s="215" t="s">
        <v>32</v>
      </c>
      <c r="V138" s="215" t="s">
        <v>32</v>
      </c>
      <c r="W138" s="199" t="s">
        <v>386</v>
      </c>
      <c r="X138" s="269" t="s">
        <v>536</v>
      </c>
    </row>
    <row r="139" spans="1:24" ht="57" customHeight="1" x14ac:dyDescent="0.35">
      <c r="A139" s="10" t="s">
        <v>321</v>
      </c>
      <c r="B139" s="11" t="s">
        <v>386</v>
      </c>
      <c r="C139" s="120" t="s">
        <v>386</v>
      </c>
      <c r="D139" s="133" t="s">
        <v>386</v>
      </c>
      <c r="E139" s="44" t="s">
        <v>386</v>
      </c>
      <c r="F139" s="143" t="s">
        <v>386</v>
      </c>
      <c r="G139" s="49" t="s">
        <v>386</v>
      </c>
      <c r="H139" s="50" t="s">
        <v>386</v>
      </c>
      <c r="I139" s="50" t="s">
        <v>386</v>
      </c>
      <c r="J139" s="50" t="s">
        <v>386</v>
      </c>
      <c r="K139" s="72" t="s">
        <v>386</v>
      </c>
      <c r="L139" s="72" t="s">
        <v>386</v>
      </c>
      <c r="M139" s="150" t="s">
        <v>386</v>
      </c>
      <c r="N139" s="75" t="s">
        <v>386</v>
      </c>
      <c r="O139" s="143" t="s">
        <v>386</v>
      </c>
      <c r="P139" s="143" t="s">
        <v>386</v>
      </c>
      <c r="Q139" s="143" t="s">
        <v>386</v>
      </c>
      <c r="R139" s="75" t="s">
        <v>386</v>
      </c>
      <c r="S139" s="150" t="s">
        <v>386</v>
      </c>
      <c r="T139" s="168" t="s">
        <v>386</v>
      </c>
      <c r="U139" s="168" t="s">
        <v>386</v>
      </c>
      <c r="V139" s="168" t="s">
        <v>386</v>
      </c>
      <c r="W139" s="168" t="s">
        <v>386</v>
      </c>
      <c r="X139" s="150" t="s">
        <v>386</v>
      </c>
    </row>
    <row r="140" spans="1:24" ht="91.4" customHeight="1" x14ac:dyDescent="0.35">
      <c r="A140" s="172" t="s">
        <v>58</v>
      </c>
      <c r="B140" s="18" t="s">
        <v>208</v>
      </c>
      <c r="C140" s="123" t="s">
        <v>390</v>
      </c>
      <c r="D140" s="138" t="s">
        <v>331</v>
      </c>
      <c r="E140" s="87">
        <v>45992</v>
      </c>
      <c r="F140" s="121" t="s">
        <v>36</v>
      </c>
      <c r="G140" s="32" t="s">
        <v>386</v>
      </c>
      <c r="H140" s="89" t="s">
        <v>386</v>
      </c>
      <c r="I140" s="88">
        <v>19</v>
      </c>
      <c r="J140" s="89" t="s">
        <v>386</v>
      </c>
      <c r="K140" s="121" t="s">
        <v>27</v>
      </c>
      <c r="L140" s="113" t="s">
        <v>197</v>
      </c>
      <c r="M140" s="147" t="s">
        <v>386</v>
      </c>
      <c r="N140" s="104" t="s">
        <v>209</v>
      </c>
      <c r="O140" s="147" t="s">
        <v>386</v>
      </c>
      <c r="P140" s="158" t="s">
        <v>28</v>
      </c>
      <c r="Q140" s="158" t="s">
        <v>210</v>
      </c>
      <c r="R140" s="86" t="s">
        <v>211</v>
      </c>
      <c r="S140" s="158" t="s">
        <v>98</v>
      </c>
      <c r="T140" s="121" t="s">
        <v>32</v>
      </c>
      <c r="U140" s="121" t="s">
        <v>32</v>
      </c>
      <c r="V140" s="121" t="s">
        <v>32</v>
      </c>
      <c r="W140" s="121" t="s">
        <v>32</v>
      </c>
      <c r="X140" s="165" t="s">
        <v>212</v>
      </c>
    </row>
    <row r="141" spans="1:24" ht="65.75" customHeight="1" x14ac:dyDescent="0.35">
      <c r="A141" s="245" t="s">
        <v>58</v>
      </c>
      <c r="B141" s="246" t="s">
        <v>59</v>
      </c>
      <c r="C141" s="247" t="s">
        <v>31</v>
      </c>
      <c r="D141" s="248" t="s">
        <v>332</v>
      </c>
      <c r="E141" s="249" t="s">
        <v>334</v>
      </c>
      <c r="F141" s="247" t="s">
        <v>36</v>
      </c>
      <c r="G141" s="200" t="s">
        <v>386</v>
      </c>
      <c r="H141" s="193" t="s">
        <v>386</v>
      </c>
      <c r="I141" s="250">
        <v>1.2</v>
      </c>
      <c r="J141" s="193" t="s">
        <v>386</v>
      </c>
      <c r="K141" s="247" t="s">
        <v>27</v>
      </c>
      <c r="L141" s="189" t="s">
        <v>197</v>
      </c>
      <c r="M141" s="196" t="s">
        <v>386</v>
      </c>
      <c r="N141" s="270" t="s">
        <v>213</v>
      </c>
      <c r="O141" s="196" t="s">
        <v>386</v>
      </c>
      <c r="P141" s="253" t="s">
        <v>28</v>
      </c>
      <c r="Q141" s="253" t="s">
        <v>214</v>
      </c>
      <c r="R141" s="265" t="s">
        <v>215</v>
      </c>
      <c r="S141" s="253" t="s">
        <v>98</v>
      </c>
      <c r="T141" s="247" t="s">
        <v>32</v>
      </c>
      <c r="U141" s="247" t="s">
        <v>32</v>
      </c>
      <c r="V141" s="247" t="s">
        <v>32</v>
      </c>
      <c r="W141" s="247" t="s">
        <v>32</v>
      </c>
      <c r="X141" s="198" t="s">
        <v>386</v>
      </c>
    </row>
    <row r="142" spans="1:24" ht="63" customHeight="1" x14ac:dyDescent="0.35">
      <c r="A142" s="172" t="s">
        <v>58</v>
      </c>
      <c r="B142" s="18" t="s">
        <v>60</v>
      </c>
      <c r="C142" s="121" t="s">
        <v>31</v>
      </c>
      <c r="D142" s="138" t="s">
        <v>333</v>
      </c>
      <c r="E142" s="87" t="s">
        <v>335</v>
      </c>
      <c r="F142" s="121" t="s">
        <v>36</v>
      </c>
      <c r="G142" s="32" t="s">
        <v>386</v>
      </c>
      <c r="H142" s="89" t="s">
        <v>386</v>
      </c>
      <c r="I142" s="88">
        <v>4.08</v>
      </c>
      <c r="J142" s="89" t="s">
        <v>386</v>
      </c>
      <c r="K142" s="121" t="s">
        <v>27</v>
      </c>
      <c r="L142" s="113" t="s">
        <v>197</v>
      </c>
      <c r="M142" s="147" t="s">
        <v>386</v>
      </c>
      <c r="N142" s="104" t="s">
        <v>216</v>
      </c>
      <c r="O142" s="147" t="s">
        <v>386</v>
      </c>
      <c r="P142" s="158" t="s">
        <v>28</v>
      </c>
      <c r="Q142" s="158" t="s">
        <v>217</v>
      </c>
      <c r="R142" s="86" t="s">
        <v>218</v>
      </c>
      <c r="S142" s="158" t="s">
        <v>529</v>
      </c>
      <c r="T142" s="121" t="s">
        <v>32</v>
      </c>
      <c r="U142" s="121" t="s">
        <v>32</v>
      </c>
      <c r="V142" s="121" t="s">
        <v>32</v>
      </c>
      <c r="W142" s="121" t="s">
        <v>32</v>
      </c>
      <c r="X142" s="71" t="s">
        <v>386</v>
      </c>
    </row>
    <row r="143" spans="1:24" ht="95.4" customHeight="1" x14ac:dyDescent="0.35">
      <c r="A143" s="245" t="s">
        <v>58</v>
      </c>
      <c r="B143" s="246" t="s">
        <v>61</v>
      </c>
      <c r="C143" s="247" t="s">
        <v>62</v>
      </c>
      <c r="D143" s="248">
        <v>45292</v>
      </c>
      <c r="E143" s="249">
        <v>46752</v>
      </c>
      <c r="F143" s="247" t="s">
        <v>36</v>
      </c>
      <c r="G143" s="200" t="s">
        <v>386</v>
      </c>
      <c r="H143" s="193" t="s">
        <v>386</v>
      </c>
      <c r="I143" s="250">
        <v>2.6</v>
      </c>
      <c r="J143" s="193" t="s">
        <v>386</v>
      </c>
      <c r="K143" s="247" t="s">
        <v>27</v>
      </c>
      <c r="L143" s="189" t="s">
        <v>197</v>
      </c>
      <c r="M143" s="196" t="s">
        <v>386</v>
      </c>
      <c r="N143" s="270" t="s">
        <v>545</v>
      </c>
      <c r="O143" s="196" t="s">
        <v>386</v>
      </c>
      <c r="P143" s="253" t="s">
        <v>28</v>
      </c>
      <c r="Q143" s="256" t="s">
        <v>219</v>
      </c>
      <c r="R143" s="265" t="s">
        <v>220</v>
      </c>
      <c r="S143" s="253" t="s">
        <v>529</v>
      </c>
      <c r="T143" s="247" t="s">
        <v>32</v>
      </c>
      <c r="U143" s="247" t="s">
        <v>32</v>
      </c>
      <c r="V143" s="247" t="s">
        <v>32</v>
      </c>
      <c r="W143" s="247" t="s">
        <v>32</v>
      </c>
      <c r="X143" s="198" t="s">
        <v>386</v>
      </c>
    </row>
    <row r="144" spans="1:24" ht="29" x14ac:dyDescent="0.35">
      <c r="A144" s="172" t="s">
        <v>58</v>
      </c>
      <c r="B144" s="18" t="s">
        <v>63</v>
      </c>
      <c r="C144" s="121" t="s">
        <v>42</v>
      </c>
      <c r="D144" s="138">
        <v>45566</v>
      </c>
      <c r="E144" s="87">
        <v>46997</v>
      </c>
      <c r="F144" s="121" t="s">
        <v>36</v>
      </c>
      <c r="G144" s="32" t="s">
        <v>386</v>
      </c>
      <c r="H144" s="89" t="s">
        <v>386</v>
      </c>
      <c r="I144" s="88">
        <v>3.7</v>
      </c>
      <c r="J144" s="89" t="s">
        <v>386</v>
      </c>
      <c r="K144" s="121" t="s">
        <v>27</v>
      </c>
      <c r="L144" s="113" t="s">
        <v>197</v>
      </c>
      <c r="M144" s="147" t="s">
        <v>386</v>
      </c>
      <c r="N144" s="104" t="s">
        <v>221</v>
      </c>
      <c r="O144" s="147" t="s">
        <v>386</v>
      </c>
      <c r="P144" s="158" t="s">
        <v>28</v>
      </c>
      <c r="Q144" s="151" t="s">
        <v>530</v>
      </c>
      <c r="R144" s="71" t="s">
        <v>386</v>
      </c>
      <c r="S144" s="158" t="s">
        <v>98</v>
      </c>
      <c r="T144" s="121" t="s">
        <v>32</v>
      </c>
      <c r="U144" s="121" t="s">
        <v>32</v>
      </c>
      <c r="V144" s="121" t="s">
        <v>32</v>
      </c>
      <c r="W144" s="121" t="s">
        <v>32</v>
      </c>
      <c r="X144" s="71" t="s">
        <v>386</v>
      </c>
    </row>
    <row r="145" spans="1:24" ht="50" customHeight="1" x14ac:dyDescent="0.35">
      <c r="A145" s="245" t="s">
        <v>58</v>
      </c>
      <c r="B145" s="246" t="s">
        <v>222</v>
      </c>
      <c r="C145" s="247" t="s">
        <v>39</v>
      </c>
      <c r="D145" s="248">
        <v>45139</v>
      </c>
      <c r="E145" s="249">
        <v>45992</v>
      </c>
      <c r="F145" s="247" t="s">
        <v>36</v>
      </c>
      <c r="G145" s="200" t="s">
        <v>386</v>
      </c>
      <c r="H145" s="193" t="s">
        <v>386</v>
      </c>
      <c r="I145" s="250">
        <v>6.3</v>
      </c>
      <c r="J145" s="193" t="s">
        <v>386</v>
      </c>
      <c r="K145" s="247" t="s">
        <v>27</v>
      </c>
      <c r="L145" s="189" t="s">
        <v>197</v>
      </c>
      <c r="M145" s="196" t="s">
        <v>386</v>
      </c>
      <c r="N145" s="270" t="s">
        <v>541</v>
      </c>
      <c r="O145" s="196" t="s">
        <v>386</v>
      </c>
      <c r="P145" s="253" t="s">
        <v>28</v>
      </c>
      <c r="Q145" s="209" t="s">
        <v>223</v>
      </c>
      <c r="R145" s="198" t="s">
        <v>386</v>
      </c>
      <c r="S145" s="253" t="s">
        <v>98</v>
      </c>
      <c r="T145" s="247" t="s">
        <v>32</v>
      </c>
      <c r="U145" s="247" t="s">
        <v>32</v>
      </c>
      <c r="V145" s="247" t="s">
        <v>32</v>
      </c>
      <c r="W145" s="247" t="s">
        <v>32</v>
      </c>
      <c r="X145" s="198" t="s">
        <v>386</v>
      </c>
    </row>
    <row r="146" spans="1:24" ht="43.5" x14ac:dyDescent="0.35">
      <c r="A146" s="170" t="s">
        <v>58</v>
      </c>
      <c r="B146" s="17" t="s">
        <v>244</v>
      </c>
      <c r="C146" s="113" t="s">
        <v>245</v>
      </c>
      <c r="D146" s="139">
        <v>45627</v>
      </c>
      <c r="E146" s="21">
        <v>45992</v>
      </c>
      <c r="F146" s="113" t="s">
        <v>36</v>
      </c>
      <c r="G146" s="32" t="s">
        <v>386</v>
      </c>
      <c r="H146" s="89" t="s">
        <v>386</v>
      </c>
      <c r="I146" s="89" t="s">
        <v>386</v>
      </c>
      <c r="J146" s="89" t="s">
        <v>386</v>
      </c>
      <c r="K146" s="113" t="s">
        <v>27</v>
      </c>
      <c r="L146" s="113" t="s">
        <v>196</v>
      </c>
      <c r="M146" s="147" t="s">
        <v>386</v>
      </c>
      <c r="N146" s="96" t="s">
        <v>246</v>
      </c>
      <c r="O146" s="147" t="s">
        <v>386</v>
      </c>
      <c r="P146" s="153" t="s">
        <v>28</v>
      </c>
      <c r="Q146" s="153" t="s">
        <v>134</v>
      </c>
      <c r="R146" s="71" t="s">
        <v>386</v>
      </c>
      <c r="S146" s="151" t="s">
        <v>247</v>
      </c>
      <c r="T146" s="124" t="s">
        <v>32</v>
      </c>
      <c r="U146" s="124" t="s">
        <v>32</v>
      </c>
      <c r="V146" s="124" t="s">
        <v>32</v>
      </c>
      <c r="W146" s="124" t="s">
        <v>32</v>
      </c>
      <c r="X146" s="71" t="s">
        <v>386</v>
      </c>
    </row>
    <row r="147" spans="1:24" ht="29" x14ac:dyDescent="0.35">
      <c r="A147" s="187" t="s">
        <v>58</v>
      </c>
      <c r="B147" s="188" t="s">
        <v>248</v>
      </c>
      <c r="C147" s="189" t="s">
        <v>29</v>
      </c>
      <c r="D147" s="190">
        <v>45658</v>
      </c>
      <c r="E147" s="191">
        <v>47118</v>
      </c>
      <c r="F147" s="189" t="s">
        <v>36</v>
      </c>
      <c r="G147" s="200" t="s">
        <v>386</v>
      </c>
      <c r="H147" s="193" t="s">
        <v>386</v>
      </c>
      <c r="I147" s="193" t="s">
        <v>386</v>
      </c>
      <c r="J147" s="193" t="s">
        <v>386</v>
      </c>
      <c r="K147" s="189" t="s">
        <v>27</v>
      </c>
      <c r="L147" s="189" t="s">
        <v>196</v>
      </c>
      <c r="M147" s="196" t="s">
        <v>386</v>
      </c>
      <c r="N147" s="234" t="s">
        <v>249</v>
      </c>
      <c r="O147" s="189" t="s">
        <v>250</v>
      </c>
      <c r="P147" s="213" t="s">
        <v>28</v>
      </c>
      <c r="Q147" s="213" t="s">
        <v>125</v>
      </c>
      <c r="R147" s="265" t="s">
        <v>251</v>
      </c>
      <c r="S147" s="213" t="s">
        <v>95</v>
      </c>
      <c r="T147" s="199" t="s">
        <v>386</v>
      </c>
      <c r="U147" s="215" t="s">
        <v>32</v>
      </c>
      <c r="V147" s="215" t="s">
        <v>32</v>
      </c>
      <c r="W147" s="199" t="s">
        <v>386</v>
      </c>
      <c r="X147" s="198" t="s">
        <v>386</v>
      </c>
    </row>
    <row r="148" spans="1:24" x14ac:dyDescent="0.35">
      <c r="A148" s="170" t="s">
        <v>58</v>
      </c>
      <c r="B148" s="17" t="s">
        <v>252</v>
      </c>
      <c r="C148" s="113" t="s">
        <v>253</v>
      </c>
      <c r="D148" s="63">
        <v>43439</v>
      </c>
      <c r="E148" s="22">
        <v>46174</v>
      </c>
      <c r="F148" s="113" t="s">
        <v>36</v>
      </c>
      <c r="G148" s="32" t="s">
        <v>386</v>
      </c>
      <c r="H148" s="89" t="s">
        <v>386</v>
      </c>
      <c r="I148" s="89" t="s">
        <v>386</v>
      </c>
      <c r="J148" s="89" t="s">
        <v>386</v>
      </c>
      <c r="K148" s="113" t="s">
        <v>27</v>
      </c>
      <c r="L148" s="113" t="s">
        <v>197</v>
      </c>
      <c r="M148" s="94" t="s">
        <v>386</v>
      </c>
      <c r="N148" s="74" t="s">
        <v>254</v>
      </c>
      <c r="O148" s="113" t="s">
        <v>255</v>
      </c>
      <c r="P148" s="153" t="s">
        <v>28</v>
      </c>
      <c r="Q148" s="153" t="s">
        <v>141</v>
      </c>
      <c r="R148" s="86" t="s">
        <v>256</v>
      </c>
      <c r="S148" s="147" t="s">
        <v>386</v>
      </c>
      <c r="T148" s="124" t="s">
        <v>32</v>
      </c>
      <c r="U148" s="124" t="s">
        <v>32</v>
      </c>
      <c r="V148" s="124" t="s">
        <v>32</v>
      </c>
      <c r="W148" s="94" t="s">
        <v>386</v>
      </c>
      <c r="X148" s="74" t="s">
        <v>257</v>
      </c>
    </row>
    <row r="149" spans="1:24" x14ac:dyDescent="0.35">
      <c r="A149" s="187" t="s">
        <v>58</v>
      </c>
      <c r="B149" s="188" t="s">
        <v>258</v>
      </c>
      <c r="C149" s="189" t="s">
        <v>259</v>
      </c>
      <c r="D149" s="190">
        <v>45292</v>
      </c>
      <c r="E149" s="191">
        <v>46752</v>
      </c>
      <c r="F149" s="189" t="s">
        <v>36</v>
      </c>
      <c r="G149" s="200" t="s">
        <v>386</v>
      </c>
      <c r="H149" s="193" t="s">
        <v>386</v>
      </c>
      <c r="I149" s="193" t="s">
        <v>386</v>
      </c>
      <c r="J149" s="193" t="s">
        <v>386</v>
      </c>
      <c r="K149" s="189" t="s">
        <v>27</v>
      </c>
      <c r="L149" s="189" t="s">
        <v>197</v>
      </c>
      <c r="M149" s="196" t="s">
        <v>386</v>
      </c>
      <c r="N149" s="198" t="s">
        <v>386</v>
      </c>
      <c r="O149" s="196" t="s">
        <v>386</v>
      </c>
      <c r="P149" s="213" t="s">
        <v>28</v>
      </c>
      <c r="Q149" s="196" t="s">
        <v>386</v>
      </c>
      <c r="R149" s="265" t="s">
        <v>260</v>
      </c>
      <c r="S149" s="196" t="s">
        <v>386</v>
      </c>
      <c r="T149" s="199" t="s">
        <v>386</v>
      </c>
      <c r="U149" s="199" t="s">
        <v>386</v>
      </c>
      <c r="V149" s="199" t="s">
        <v>386</v>
      </c>
      <c r="W149" s="199" t="s">
        <v>386</v>
      </c>
      <c r="X149" s="271" t="s">
        <v>257</v>
      </c>
    </row>
    <row r="150" spans="1:24" x14ac:dyDescent="0.35">
      <c r="A150" s="170" t="s">
        <v>58</v>
      </c>
      <c r="B150" s="16" t="s">
        <v>261</v>
      </c>
      <c r="C150" s="113" t="s">
        <v>33</v>
      </c>
      <c r="D150" s="63">
        <v>45108</v>
      </c>
      <c r="E150" s="22">
        <v>46722</v>
      </c>
      <c r="F150" s="113" t="s">
        <v>36</v>
      </c>
      <c r="G150" s="32" t="s">
        <v>386</v>
      </c>
      <c r="H150" s="89" t="s">
        <v>386</v>
      </c>
      <c r="I150" s="89" t="s">
        <v>386</v>
      </c>
      <c r="J150" s="89" t="s">
        <v>386</v>
      </c>
      <c r="K150" s="113" t="s">
        <v>27</v>
      </c>
      <c r="L150" s="113" t="s">
        <v>196</v>
      </c>
      <c r="M150" s="147" t="s">
        <v>386</v>
      </c>
      <c r="N150" s="74" t="s">
        <v>254</v>
      </c>
      <c r="O150" s="147" t="s">
        <v>386</v>
      </c>
      <c r="P150" s="153" t="s">
        <v>28</v>
      </c>
      <c r="Q150" s="153"/>
      <c r="R150" s="41" t="s">
        <v>386</v>
      </c>
      <c r="S150" s="147" t="s">
        <v>386</v>
      </c>
      <c r="T150" s="94" t="s">
        <v>386</v>
      </c>
      <c r="U150" s="94" t="s">
        <v>386</v>
      </c>
      <c r="V150" s="94" t="s">
        <v>386</v>
      </c>
      <c r="W150" s="94" t="s">
        <v>386</v>
      </c>
      <c r="X150" s="74" t="s">
        <v>114</v>
      </c>
    </row>
    <row r="151" spans="1:24" x14ac:dyDescent="0.35">
      <c r="A151" s="187" t="s">
        <v>58</v>
      </c>
      <c r="B151" s="272" t="s">
        <v>262</v>
      </c>
      <c r="C151" s="189" t="s">
        <v>263</v>
      </c>
      <c r="D151" s="273">
        <v>39722</v>
      </c>
      <c r="E151" s="274">
        <v>46722</v>
      </c>
      <c r="F151" s="189" t="s">
        <v>36</v>
      </c>
      <c r="G151" s="200" t="s">
        <v>386</v>
      </c>
      <c r="H151" s="193" t="s">
        <v>386</v>
      </c>
      <c r="I151" s="193" t="s">
        <v>386</v>
      </c>
      <c r="J151" s="193" t="s">
        <v>386</v>
      </c>
      <c r="K151" s="189" t="s">
        <v>27</v>
      </c>
      <c r="L151" s="189" t="s">
        <v>196</v>
      </c>
      <c r="M151" s="196" t="s">
        <v>386</v>
      </c>
      <c r="N151" s="198" t="s">
        <v>386</v>
      </c>
      <c r="O151" s="196" t="s">
        <v>386</v>
      </c>
      <c r="P151" s="196" t="s">
        <v>386</v>
      </c>
      <c r="Q151" s="196" t="s">
        <v>386</v>
      </c>
      <c r="R151" s="266" t="s">
        <v>386</v>
      </c>
      <c r="S151" s="196" t="s">
        <v>386</v>
      </c>
      <c r="T151" s="199" t="s">
        <v>386</v>
      </c>
      <c r="U151" s="199" t="s">
        <v>386</v>
      </c>
      <c r="V151" s="199" t="s">
        <v>386</v>
      </c>
      <c r="W151" s="199" t="s">
        <v>386</v>
      </c>
      <c r="X151" s="198" t="s">
        <v>386</v>
      </c>
    </row>
    <row r="152" spans="1:24" x14ac:dyDescent="0.35">
      <c r="A152" s="170" t="s">
        <v>58</v>
      </c>
      <c r="B152" s="16" t="s">
        <v>264</v>
      </c>
      <c r="C152" s="113" t="s">
        <v>265</v>
      </c>
      <c r="D152" s="140">
        <v>44927</v>
      </c>
      <c r="E152" s="23">
        <v>46722</v>
      </c>
      <c r="F152" s="113" t="s">
        <v>36</v>
      </c>
      <c r="G152" s="32" t="s">
        <v>386</v>
      </c>
      <c r="H152" s="89" t="s">
        <v>386</v>
      </c>
      <c r="I152" s="89" t="s">
        <v>386</v>
      </c>
      <c r="J152" s="89" t="s">
        <v>386</v>
      </c>
      <c r="K152" s="113" t="s">
        <v>27</v>
      </c>
      <c r="L152" s="115" t="s">
        <v>197</v>
      </c>
      <c r="M152" s="147" t="s">
        <v>386</v>
      </c>
      <c r="N152" s="74" t="s">
        <v>254</v>
      </c>
      <c r="O152" s="147" t="s">
        <v>386</v>
      </c>
      <c r="P152" s="153" t="s">
        <v>28</v>
      </c>
      <c r="Q152" s="147" t="s">
        <v>386</v>
      </c>
      <c r="R152" s="41" t="s">
        <v>386</v>
      </c>
      <c r="S152" s="147" t="s">
        <v>386</v>
      </c>
      <c r="T152" s="94" t="s">
        <v>386</v>
      </c>
      <c r="U152" s="94" t="s">
        <v>386</v>
      </c>
      <c r="V152" s="94" t="s">
        <v>386</v>
      </c>
      <c r="W152" s="94" t="s">
        <v>386</v>
      </c>
      <c r="X152" s="74" t="s">
        <v>114</v>
      </c>
    </row>
    <row r="153" spans="1:24" x14ac:dyDescent="0.35">
      <c r="A153" s="187" t="s">
        <v>58</v>
      </c>
      <c r="B153" s="272" t="s">
        <v>266</v>
      </c>
      <c r="C153" s="199" t="s">
        <v>386</v>
      </c>
      <c r="D153" s="207" t="s">
        <v>386</v>
      </c>
      <c r="E153" s="208" t="s">
        <v>386</v>
      </c>
      <c r="F153" s="199" t="s">
        <v>386</v>
      </c>
      <c r="G153" s="200" t="s">
        <v>386</v>
      </c>
      <c r="H153" s="193" t="s">
        <v>386</v>
      </c>
      <c r="I153" s="193" t="s">
        <v>386</v>
      </c>
      <c r="J153" s="193" t="s">
        <v>386</v>
      </c>
      <c r="K153" s="199" t="s">
        <v>386</v>
      </c>
      <c r="L153" s="199" t="s">
        <v>386</v>
      </c>
      <c r="M153" s="196" t="s">
        <v>386</v>
      </c>
      <c r="N153" s="198" t="s">
        <v>386</v>
      </c>
      <c r="O153" s="196" t="s">
        <v>386</v>
      </c>
      <c r="P153" s="196" t="s">
        <v>386</v>
      </c>
      <c r="Q153" s="196" t="s">
        <v>386</v>
      </c>
      <c r="R153" s="266" t="s">
        <v>386</v>
      </c>
      <c r="S153" s="196" t="s">
        <v>386</v>
      </c>
      <c r="T153" s="199" t="s">
        <v>386</v>
      </c>
      <c r="U153" s="199" t="s">
        <v>386</v>
      </c>
      <c r="V153" s="199" t="s">
        <v>386</v>
      </c>
      <c r="W153" s="199" t="s">
        <v>386</v>
      </c>
      <c r="X153" s="198" t="s">
        <v>386</v>
      </c>
    </row>
    <row r="154" spans="1:24" x14ac:dyDescent="0.35">
      <c r="A154" s="170" t="s">
        <v>58</v>
      </c>
      <c r="B154" s="16" t="s">
        <v>267</v>
      </c>
      <c r="C154" s="113" t="s">
        <v>268</v>
      </c>
      <c r="D154" s="140">
        <v>45689</v>
      </c>
      <c r="E154" s="23">
        <v>47515</v>
      </c>
      <c r="F154" s="113" t="s">
        <v>36</v>
      </c>
      <c r="G154" s="32" t="s">
        <v>386</v>
      </c>
      <c r="H154" s="89" t="s">
        <v>386</v>
      </c>
      <c r="I154" s="89" t="s">
        <v>386</v>
      </c>
      <c r="J154" s="89" t="s">
        <v>386</v>
      </c>
      <c r="K154" s="113" t="s">
        <v>100</v>
      </c>
      <c r="L154" s="115" t="s">
        <v>197</v>
      </c>
      <c r="M154" s="147" t="s">
        <v>386</v>
      </c>
      <c r="N154" s="74" t="s">
        <v>269</v>
      </c>
      <c r="O154" s="147" t="s">
        <v>386</v>
      </c>
      <c r="P154" s="153" t="s">
        <v>28</v>
      </c>
      <c r="Q154" s="153" t="s">
        <v>52</v>
      </c>
      <c r="R154" s="41" t="s">
        <v>386</v>
      </c>
      <c r="S154" s="147" t="s">
        <v>386</v>
      </c>
      <c r="T154" s="94" t="s">
        <v>386</v>
      </c>
      <c r="U154" s="94" t="s">
        <v>386</v>
      </c>
      <c r="V154" s="94" t="s">
        <v>386</v>
      </c>
      <c r="W154" s="94" t="s">
        <v>386</v>
      </c>
      <c r="X154" s="71" t="s">
        <v>386</v>
      </c>
    </row>
    <row r="155" spans="1:24" x14ac:dyDescent="0.35">
      <c r="A155" s="187" t="s">
        <v>58</v>
      </c>
      <c r="B155" s="272" t="s">
        <v>270</v>
      </c>
      <c r="C155" s="199" t="s">
        <v>386</v>
      </c>
      <c r="D155" s="207" t="s">
        <v>386</v>
      </c>
      <c r="E155" s="208" t="s">
        <v>386</v>
      </c>
      <c r="F155" s="199" t="s">
        <v>386</v>
      </c>
      <c r="G155" s="200" t="s">
        <v>386</v>
      </c>
      <c r="H155" s="193" t="s">
        <v>386</v>
      </c>
      <c r="I155" s="193" t="s">
        <v>386</v>
      </c>
      <c r="J155" s="193" t="s">
        <v>386</v>
      </c>
      <c r="K155" s="199" t="s">
        <v>386</v>
      </c>
      <c r="L155" s="189" t="s">
        <v>197</v>
      </c>
      <c r="M155" s="196" t="s">
        <v>386</v>
      </c>
      <c r="N155" s="198" t="s">
        <v>386</v>
      </c>
      <c r="O155" s="196" t="s">
        <v>386</v>
      </c>
      <c r="P155" s="196" t="s">
        <v>386</v>
      </c>
      <c r="Q155" s="196" t="s">
        <v>386</v>
      </c>
      <c r="R155" s="266" t="s">
        <v>386</v>
      </c>
      <c r="S155" s="196" t="s">
        <v>386</v>
      </c>
      <c r="T155" s="199" t="s">
        <v>386</v>
      </c>
      <c r="U155" s="199" t="s">
        <v>386</v>
      </c>
      <c r="V155" s="199" t="s">
        <v>386</v>
      </c>
      <c r="W155" s="199" t="s">
        <v>386</v>
      </c>
      <c r="X155" s="198" t="s">
        <v>386</v>
      </c>
    </row>
    <row r="156" spans="1:24" x14ac:dyDescent="0.35">
      <c r="A156" s="170" t="s">
        <v>58</v>
      </c>
      <c r="B156" s="20" t="s">
        <v>271</v>
      </c>
      <c r="C156" s="94" t="s">
        <v>386</v>
      </c>
      <c r="D156" s="128" t="s">
        <v>386</v>
      </c>
      <c r="E156" s="31" t="s">
        <v>386</v>
      </c>
      <c r="F156" s="94" t="s">
        <v>386</v>
      </c>
      <c r="G156" s="32" t="s">
        <v>386</v>
      </c>
      <c r="H156" s="89" t="s">
        <v>386</v>
      </c>
      <c r="I156" s="89" t="s">
        <v>386</v>
      </c>
      <c r="J156" s="89" t="s">
        <v>386</v>
      </c>
      <c r="K156" s="94" t="s">
        <v>386</v>
      </c>
      <c r="L156" s="113" t="s">
        <v>197</v>
      </c>
      <c r="M156" s="147" t="s">
        <v>386</v>
      </c>
      <c r="N156" s="71" t="s">
        <v>386</v>
      </c>
      <c r="O156" s="147" t="s">
        <v>386</v>
      </c>
      <c r="P156" s="147" t="s">
        <v>386</v>
      </c>
      <c r="Q156" s="147" t="s">
        <v>386</v>
      </c>
      <c r="R156" s="41" t="s">
        <v>386</v>
      </c>
      <c r="S156" s="147" t="s">
        <v>386</v>
      </c>
      <c r="T156" s="94" t="s">
        <v>386</v>
      </c>
      <c r="U156" s="94" t="s">
        <v>386</v>
      </c>
      <c r="V156" s="94" t="s">
        <v>386</v>
      </c>
      <c r="W156" s="94" t="s">
        <v>386</v>
      </c>
      <c r="X156" s="71" t="s">
        <v>386</v>
      </c>
    </row>
    <row r="157" spans="1:24" x14ac:dyDescent="0.35">
      <c r="A157" s="187" t="s">
        <v>58</v>
      </c>
      <c r="B157" s="272" t="s">
        <v>272</v>
      </c>
      <c r="C157" s="189" t="s">
        <v>55</v>
      </c>
      <c r="D157" s="273">
        <v>44896</v>
      </c>
      <c r="E157" s="274">
        <v>46477</v>
      </c>
      <c r="F157" s="199" t="s">
        <v>386</v>
      </c>
      <c r="G157" s="200" t="s">
        <v>386</v>
      </c>
      <c r="H157" s="193" t="s">
        <v>386</v>
      </c>
      <c r="I157" s="193" t="s">
        <v>386</v>
      </c>
      <c r="J157" s="193" t="s">
        <v>386</v>
      </c>
      <c r="K157" s="189" t="s">
        <v>27</v>
      </c>
      <c r="L157" s="189" t="s">
        <v>197</v>
      </c>
      <c r="M157" s="196" t="s">
        <v>386</v>
      </c>
      <c r="N157" s="271" t="s">
        <v>273</v>
      </c>
      <c r="O157" s="196" t="s">
        <v>386</v>
      </c>
      <c r="P157" s="213" t="s">
        <v>114</v>
      </c>
      <c r="Q157" s="196" t="s">
        <v>386</v>
      </c>
      <c r="R157" s="265" t="s">
        <v>274</v>
      </c>
      <c r="S157" s="196" t="s">
        <v>386</v>
      </c>
      <c r="T157" s="199" t="s">
        <v>386</v>
      </c>
      <c r="U157" s="215" t="s">
        <v>32</v>
      </c>
      <c r="V157" s="215" t="s">
        <v>32</v>
      </c>
      <c r="W157" s="199" t="s">
        <v>386</v>
      </c>
      <c r="X157" s="271" t="s">
        <v>275</v>
      </c>
    </row>
    <row r="158" spans="1:24" x14ac:dyDescent="0.35">
      <c r="A158" s="170" t="s">
        <v>58</v>
      </c>
      <c r="B158" s="17" t="s">
        <v>276</v>
      </c>
      <c r="C158" s="113" t="s">
        <v>277</v>
      </c>
      <c r="D158" s="140">
        <v>45292</v>
      </c>
      <c r="E158" s="23">
        <v>47118</v>
      </c>
      <c r="F158" s="113" t="s">
        <v>36</v>
      </c>
      <c r="G158" s="32" t="s">
        <v>386</v>
      </c>
      <c r="H158" s="89" t="s">
        <v>386</v>
      </c>
      <c r="I158" s="89" t="s">
        <v>386</v>
      </c>
      <c r="J158" s="89" t="s">
        <v>386</v>
      </c>
      <c r="K158" s="113" t="s">
        <v>27</v>
      </c>
      <c r="L158" s="113" t="s">
        <v>197</v>
      </c>
      <c r="M158" s="147" t="s">
        <v>386</v>
      </c>
      <c r="N158" s="74" t="s">
        <v>278</v>
      </c>
      <c r="O158" s="147" t="s">
        <v>386</v>
      </c>
      <c r="P158" s="153" t="s">
        <v>28</v>
      </c>
      <c r="Q158" s="147" t="s">
        <v>386</v>
      </c>
      <c r="R158" s="86" t="s">
        <v>279</v>
      </c>
      <c r="S158" s="147" t="s">
        <v>386</v>
      </c>
      <c r="T158" s="94" t="s">
        <v>386</v>
      </c>
      <c r="U158" s="94" t="s">
        <v>386</v>
      </c>
      <c r="V158" s="94" t="s">
        <v>386</v>
      </c>
      <c r="W158" s="94" t="s">
        <v>386</v>
      </c>
      <c r="X158" s="74" t="s">
        <v>257</v>
      </c>
    </row>
    <row r="159" spans="1:24" ht="29" x14ac:dyDescent="0.35">
      <c r="A159" s="187" t="s">
        <v>58</v>
      </c>
      <c r="B159" s="188" t="s">
        <v>280</v>
      </c>
      <c r="C159" s="199" t="s">
        <v>386</v>
      </c>
      <c r="D159" s="207" t="s">
        <v>386</v>
      </c>
      <c r="E159" s="208" t="s">
        <v>386</v>
      </c>
      <c r="F159" s="199" t="s">
        <v>386</v>
      </c>
      <c r="G159" s="200" t="s">
        <v>386</v>
      </c>
      <c r="H159" s="193" t="s">
        <v>386</v>
      </c>
      <c r="I159" s="193" t="s">
        <v>386</v>
      </c>
      <c r="J159" s="193" t="s">
        <v>386</v>
      </c>
      <c r="K159" s="199" t="s">
        <v>386</v>
      </c>
      <c r="L159" s="189" t="s">
        <v>197</v>
      </c>
      <c r="M159" s="196" t="s">
        <v>386</v>
      </c>
      <c r="N159" s="198" t="s">
        <v>386</v>
      </c>
      <c r="O159" s="196" t="s">
        <v>386</v>
      </c>
      <c r="P159" s="196" t="s">
        <v>386</v>
      </c>
      <c r="Q159" s="196" t="s">
        <v>386</v>
      </c>
      <c r="R159" s="266" t="s">
        <v>386</v>
      </c>
      <c r="S159" s="196" t="s">
        <v>386</v>
      </c>
      <c r="T159" s="199" t="s">
        <v>386</v>
      </c>
      <c r="U159" s="199" t="s">
        <v>386</v>
      </c>
      <c r="V159" s="199" t="s">
        <v>386</v>
      </c>
      <c r="W159" s="199" t="s">
        <v>386</v>
      </c>
      <c r="X159" s="198" t="s">
        <v>386</v>
      </c>
    </row>
    <row r="160" spans="1:24" ht="29" x14ac:dyDescent="0.35">
      <c r="A160" s="170" t="s">
        <v>58</v>
      </c>
      <c r="B160" s="19" t="s">
        <v>281</v>
      </c>
      <c r="C160" s="94" t="s">
        <v>386</v>
      </c>
      <c r="D160" s="128" t="s">
        <v>386</v>
      </c>
      <c r="E160" s="31" t="s">
        <v>386</v>
      </c>
      <c r="F160" s="94" t="s">
        <v>386</v>
      </c>
      <c r="G160" s="32" t="s">
        <v>386</v>
      </c>
      <c r="H160" s="89" t="s">
        <v>386</v>
      </c>
      <c r="I160" s="89" t="s">
        <v>386</v>
      </c>
      <c r="J160" s="89" t="s">
        <v>386</v>
      </c>
      <c r="K160" s="94" t="s">
        <v>386</v>
      </c>
      <c r="L160" s="113" t="s">
        <v>197</v>
      </c>
      <c r="M160" s="147" t="s">
        <v>386</v>
      </c>
      <c r="N160" s="71" t="s">
        <v>386</v>
      </c>
      <c r="O160" s="147" t="s">
        <v>386</v>
      </c>
      <c r="P160" s="147" t="s">
        <v>386</v>
      </c>
      <c r="Q160" s="147" t="s">
        <v>386</v>
      </c>
      <c r="R160" s="41" t="s">
        <v>386</v>
      </c>
      <c r="S160" s="147" t="s">
        <v>386</v>
      </c>
      <c r="T160" s="94" t="s">
        <v>386</v>
      </c>
      <c r="U160" s="94" t="s">
        <v>386</v>
      </c>
      <c r="V160" s="94" t="s">
        <v>386</v>
      </c>
      <c r="W160" s="94" t="s">
        <v>386</v>
      </c>
      <c r="X160" s="71" t="s">
        <v>386</v>
      </c>
    </row>
    <row r="161" spans="1:24" x14ac:dyDescent="0.35">
      <c r="A161" s="187" t="s">
        <v>58</v>
      </c>
      <c r="B161" s="188" t="s">
        <v>282</v>
      </c>
      <c r="C161" s="189" t="s">
        <v>37</v>
      </c>
      <c r="D161" s="273">
        <v>44378</v>
      </c>
      <c r="E161" s="274">
        <v>46022</v>
      </c>
      <c r="F161" s="203" t="s">
        <v>36</v>
      </c>
      <c r="G161" s="200" t="s">
        <v>386</v>
      </c>
      <c r="H161" s="193" t="s">
        <v>386</v>
      </c>
      <c r="I161" s="193" t="s">
        <v>386</v>
      </c>
      <c r="J161" s="193" t="s">
        <v>386</v>
      </c>
      <c r="K161" s="189" t="s">
        <v>27</v>
      </c>
      <c r="L161" s="189" t="s">
        <v>197</v>
      </c>
      <c r="M161" s="196" t="s">
        <v>386</v>
      </c>
      <c r="N161" s="271" t="s">
        <v>283</v>
      </c>
      <c r="O161" s="196" t="s">
        <v>386</v>
      </c>
      <c r="P161" s="215" t="s">
        <v>116</v>
      </c>
      <c r="Q161" s="199" t="s">
        <v>386</v>
      </c>
      <c r="R161" s="275" t="s">
        <v>284</v>
      </c>
      <c r="S161" s="199" t="s">
        <v>386</v>
      </c>
      <c r="T161" s="199" t="s">
        <v>386</v>
      </c>
      <c r="U161" s="215" t="s">
        <v>32</v>
      </c>
      <c r="V161" s="199" t="s">
        <v>386</v>
      </c>
      <c r="W161" s="199" t="s">
        <v>386</v>
      </c>
      <c r="X161" s="276" t="s">
        <v>257</v>
      </c>
    </row>
    <row r="162" spans="1:24" x14ac:dyDescent="0.35">
      <c r="A162" s="10" t="s">
        <v>322</v>
      </c>
      <c r="B162" s="11" t="s">
        <v>386</v>
      </c>
      <c r="C162" s="120" t="s">
        <v>386</v>
      </c>
      <c r="D162" s="133" t="s">
        <v>386</v>
      </c>
      <c r="E162" s="44" t="s">
        <v>386</v>
      </c>
      <c r="F162" s="143" t="s">
        <v>386</v>
      </c>
      <c r="G162" s="49" t="s">
        <v>386</v>
      </c>
      <c r="H162" s="50" t="s">
        <v>386</v>
      </c>
      <c r="I162" s="50" t="s">
        <v>386</v>
      </c>
      <c r="J162" s="50" t="s">
        <v>386</v>
      </c>
      <c r="K162" s="72" t="s">
        <v>386</v>
      </c>
      <c r="L162" s="72" t="s">
        <v>386</v>
      </c>
      <c r="M162" s="150" t="s">
        <v>386</v>
      </c>
      <c r="N162" s="75" t="s">
        <v>386</v>
      </c>
      <c r="O162" s="143" t="s">
        <v>386</v>
      </c>
      <c r="P162" s="143" t="s">
        <v>386</v>
      </c>
      <c r="Q162" s="143" t="s">
        <v>386</v>
      </c>
      <c r="R162" s="75" t="s">
        <v>386</v>
      </c>
      <c r="S162" s="150" t="s">
        <v>386</v>
      </c>
      <c r="T162" s="168" t="s">
        <v>386</v>
      </c>
      <c r="U162" s="168" t="s">
        <v>386</v>
      </c>
      <c r="V162" s="168" t="s">
        <v>386</v>
      </c>
      <c r="W162" s="168" t="s">
        <v>386</v>
      </c>
      <c r="X162" s="150" t="s">
        <v>386</v>
      </c>
    </row>
    <row r="163" spans="1:24" ht="75.650000000000006" customHeight="1" x14ac:dyDescent="0.35">
      <c r="A163" s="173" t="s">
        <v>73</v>
      </c>
      <c r="B163" s="25" t="s">
        <v>74</v>
      </c>
      <c r="C163" s="113" t="s">
        <v>33</v>
      </c>
      <c r="D163" s="63">
        <v>45078</v>
      </c>
      <c r="E163" s="22">
        <v>46538</v>
      </c>
      <c r="F163" s="115" t="s">
        <v>36</v>
      </c>
      <c r="G163" s="15">
        <v>9.5</v>
      </c>
      <c r="H163" s="12" t="s">
        <v>386</v>
      </c>
      <c r="I163" s="15">
        <v>10</v>
      </c>
      <c r="J163" s="89" t="s">
        <v>386</v>
      </c>
      <c r="K163" s="124" t="s">
        <v>27</v>
      </c>
      <c r="L163" s="113" t="s">
        <v>197</v>
      </c>
      <c r="M163" s="152" t="s">
        <v>326</v>
      </c>
      <c r="N163" s="105" t="s">
        <v>523</v>
      </c>
      <c r="O163" s="151" t="s">
        <v>255</v>
      </c>
      <c r="P163" s="151" t="s">
        <v>25</v>
      </c>
      <c r="Q163" s="151" t="s">
        <v>110</v>
      </c>
      <c r="R163" s="71" t="s">
        <v>386</v>
      </c>
      <c r="S163" s="94" t="s">
        <v>386</v>
      </c>
      <c r="T163" s="94" t="s">
        <v>386</v>
      </c>
      <c r="U163" s="94" t="s">
        <v>386</v>
      </c>
      <c r="V163" s="94" t="s">
        <v>386</v>
      </c>
      <c r="W163" s="94" t="s">
        <v>386</v>
      </c>
      <c r="X163" s="71" t="s">
        <v>386</v>
      </c>
    </row>
    <row r="164" spans="1:24" ht="72.5" x14ac:dyDescent="0.35">
      <c r="A164" s="277" t="s">
        <v>73</v>
      </c>
      <c r="B164" s="278" t="s">
        <v>75</v>
      </c>
      <c r="C164" s="189" t="s">
        <v>31</v>
      </c>
      <c r="D164" s="190">
        <v>44986</v>
      </c>
      <c r="E164" s="191">
        <v>46081</v>
      </c>
      <c r="F164" s="203" t="s">
        <v>36</v>
      </c>
      <c r="G164" s="194">
        <v>2.25</v>
      </c>
      <c r="H164" s="193" t="s">
        <v>386</v>
      </c>
      <c r="I164" s="194">
        <v>2.34</v>
      </c>
      <c r="J164" s="193" t="s">
        <v>386</v>
      </c>
      <c r="K164" s="215" t="s">
        <v>27</v>
      </c>
      <c r="L164" s="189" t="s">
        <v>197</v>
      </c>
      <c r="M164" s="235" t="s">
        <v>328</v>
      </c>
      <c r="N164" s="279" t="s">
        <v>525</v>
      </c>
      <c r="O164" s="209" t="s">
        <v>230</v>
      </c>
      <c r="P164" s="209" t="s">
        <v>101</v>
      </c>
      <c r="Q164" s="209" t="s">
        <v>110</v>
      </c>
      <c r="R164" s="214" t="s">
        <v>231</v>
      </c>
      <c r="S164" s="199" t="s">
        <v>386</v>
      </c>
      <c r="T164" s="199" t="s">
        <v>386</v>
      </c>
      <c r="U164" s="199" t="s">
        <v>386</v>
      </c>
      <c r="V164" s="199" t="s">
        <v>386</v>
      </c>
      <c r="W164" s="199" t="s">
        <v>386</v>
      </c>
      <c r="X164" s="198" t="s">
        <v>386</v>
      </c>
    </row>
    <row r="165" spans="1:24" ht="72.5" x14ac:dyDescent="0.35">
      <c r="A165" s="173" t="s">
        <v>73</v>
      </c>
      <c r="B165" s="25" t="s">
        <v>232</v>
      </c>
      <c r="C165" s="113" t="s">
        <v>233</v>
      </c>
      <c r="D165" s="63">
        <v>45383</v>
      </c>
      <c r="E165" s="22">
        <v>46342</v>
      </c>
      <c r="F165" s="113" t="s">
        <v>36</v>
      </c>
      <c r="G165" s="15">
        <v>9.59</v>
      </c>
      <c r="H165" s="12" t="s">
        <v>386</v>
      </c>
      <c r="I165" s="15">
        <v>10</v>
      </c>
      <c r="J165" s="84">
        <v>20</v>
      </c>
      <c r="K165" s="124" t="s">
        <v>27</v>
      </c>
      <c r="L165" s="113" t="s">
        <v>197</v>
      </c>
      <c r="M165" s="151" t="s">
        <v>327</v>
      </c>
      <c r="N165" s="105" t="s">
        <v>524</v>
      </c>
      <c r="O165" s="151" t="s">
        <v>227</v>
      </c>
      <c r="P165" s="147" t="s">
        <v>386</v>
      </c>
      <c r="Q165" s="147" t="s">
        <v>386</v>
      </c>
      <c r="R165" s="26" t="s">
        <v>234</v>
      </c>
      <c r="S165" s="94" t="s">
        <v>386</v>
      </c>
      <c r="T165" s="94" t="s">
        <v>386</v>
      </c>
      <c r="U165" s="94" t="s">
        <v>386</v>
      </c>
      <c r="V165" s="94" t="s">
        <v>386</v>
      </c>
      <c r="W165" s="94" t="s">
        <v>386</v>
      </c>
      <c r="X165" s="71" t="s">
        <v>386</v>
      </c>
    </row>
    <row r="166" spans="1:24" ht="58" x14ac:dyDescent="0.35">
      <c r="A166" s="277" t="s">
        <v>73</v>
      </c>
      <c r="B166" s="278" t="s">
        <v>522</v>
      </c>
      <c r="C166" s="215" t="s">
        <v>33</v>
      </c>
      <c r="D166" s="280">
        <v>44937</v>
      </c>
      <c r="E166" s="281">
        <v>46691</v>
      </c>
      <c r="F166" s="189" t="s">
        <v>36</v>
      </c>
      <c r="G166" s="195">
        <v>6.45</v>
      </c>
      <c r="H166" s="193" t="s">
        <v>386</v>
      </c>
      <c r="I166" s="194">
        <v>6.9</v>
      </c>
      <c r="J166" s="193" t="s">
        <v>386</v>
      </c>
      <c r="K166" s="189" t="s">
        <v>27</v>
      </c>
      <c r="L166" s="189" t="s">
        <v>197</v>
      </c>
      <c r="M166" s="235" t="s">
        <v>330</v>
      </c>
      <c r="N166" s="197" t="s">
        <v>540</v>
      </c>
      <c r="O166" s="209" t="s">
        <v>255</v>
      </c>
      <c r="P166" s="209" t="s">
        <v>28</v>
      </c>
      <c r="Q166" s="209" t="s">
        <v>110</v>
      </c>
      <c r="R166" s="266" t="s">
        <v>386</v>
      </c>
      <c r="S166" s="199" t="s">
        <v>386</v>
      </c>
      <c r="T166" s="199" t="s">
        <v>386</v>
      </c>
      <c r="U166" s="199" t="s">
        <v>386</v>
      </c>
      <c r="V166" s="199" t="s">
        <v>386</v>
      </c>
      <c r="W166" s="199" t="s">
        <v>386</v>
      </c>
      <c r="X166" s="198" t="s">
        <v>386</v>
      </c>
    </row>
    <row r="168" spans="1:24" x14ac:dyDescent="0.35">
      <c r="I168" s="174"/>
    </row>
    <row r="170" spans="1:24" x14ac:dyDescent="0.35">
      <c r="I170" s="174"/>
    </row>
    <row r="171" spans="1:24" x14ac:dyDescent="0.35">
      <c r="I171" s="174"/>
    </row>
    <row r="174" spans="1:24" x14ac:dyDescent="0.35">
      <c r="C174" s="51"/>
      <c r="D174" s="52" t="s">
        <v>392</v>
      </c>
    </row>
    <row r="175" spans="1:24" x14ac:dyDescent="0.35">
      <c r="N175" s="85"/>
    </row>
    <row r="176" spans="1:24" x14ac:dyDescent="0.35">
      <c r="D176" s="53"/>
    </row>
    <row r="178" spans="4:4" x14ac:dyDescent="0.35">
      <c r="D178" s="62"/>
    </row>
  </sheetData>
  <autoFilter ref="A1:X166"/>
  <dataValidations count="3">
    <dataValidation type="list" allowBlank="1" showInputMessage="1" showErrorMessage="1" sqref="O2">
      <formula1>$M$3:$M$10</formula1>
    </dataValidation>
    <dataValidation type="list" allowBlank="1" showInputMessage="1" showErrorMessage="1" sqref="K2">
      <formula1>$I$3:$I$7</formula1>
    </dataValidation>
    <dataValidation type="list" allowBlank="1" showInputMessage="1" showErrorMessage="1" sqref="L2">
      <formula1>$J$3:$J$5</formula1>
    </dataValidation>
  </dataValidations>
  <hyperlinks>
    <hyperlink ref="R22" r:id="rId1"/>
    <hyperlink ref="R23" r:id="rId2"/>
    <hyperlink ref="R27" r:id="rId3"/>
    <hyperlink ref="R19" r:id="rId4" location=":~:text=The%20ongoing%20project%20%E2%80%9CPower%20Factor,the%20existing%20grid%20with%20reliable%2C"/>
    <hyperlink ref="R24" r:id="rId5"/>
    <hyperlink ref="R37" r:id="rId6"/>
    <hyperlink ref="R113" r:id="rId7"/>
    <hyperlink ref="R116" r:id="rId8"/>
    <hyperlink ref="R117" r:id="rId9"/>
    <hyperlink ref="R137" r:id="rId10" location="/en/agreement?agreementNo=QZA-23/0188-16"/>
    <hyperlink ref="R138" r:id="rId11" location="/en/agreement?agreementNo=QZA-21/0182-1"/>
    <hyperlink ref="R140" r:id="rId12"/>
    <hyperlink ref="R141" r:id="rId13"/>
    <hyperlink ref="R142" r:id="rId14"/>
    <hyperlink ref="R147" r:id="rId15"/>
    <hyperlink ref="R148" r:id="rId16" display="https://openaid.se/contributions/SE-0-SE-6-12304"/>
    <hyperlink ref="R149" r:id="rId17"/>
    <hyperlink ref="R158" r:id="rId18" display="https://www.openaid.se/en/contributions/SE-0-SE-6-16607"/>
    <hyperlink ref="R161" r:id="rId19" display="https://openaid.se/en/contributions/SE-0-SE-6-14070"/>
    <hyperlink ref="R157" r:id="rId20" display="https://openaid.se/en/contributions/SE-0-SE-6-15698"/>
    <hyperlink ref="R164" r:id="rId21" display="https://www.eda.admin.ch/countries/bangladesh/en/home/international-cooperation/projects.olddesign.par_projectfilter_2b80_page2.html/content/dezaprojects/SDC/en/2022/7F10991/phase1?oldPagePath=/content/countries/bangladesh/en/home/internationale-zusammenarbeit/projekte.html"/>
    <hyperlink ref="R165" r:id="rId22"/>
    <hyperlink ref="R26" r:id="rId23"/>
  </hyperlinks>
  <pageMargins left="0.7" right="0.7" top="0.75" bottom="0.75" header="0.3" footer="0.3"/>
  <pageSetup paperSize="9" orientation="portrait" r:id="rId24"/>
  <extLst>
    <ext xmlns:x14="http://schemas.microsoft.com/office/spreadsheetml/2009/9/main" uri="{CCE6A557-97BC-4b89-ADB6-D9C93CAAB3DF}">
      <x14:dataValidations xmlns:xm="http://schemas.microsoft.com/office/excel/2006/main" count="17">
        <x14:dataValidation type="list" allowBlank="1" showInputMessage="1" showErrorMessage="1">
          <x14:formula1>
            <xm:f>'Dropdown Options'!$F$3:$F$5</xm:f>
          </x14:formula1>
          <xm:sqref>G162 F2:G2</xm:sqref>
        </x14:dataValidation>
        <x14:dataValidation type="list" allowBlank="1" showInputMessage="1" showErrorMessage="1">
          <x14:formula1>
            <xm:f>'Dropdown Options'!$M$3:$M$8</xm:f>
          </x14:formula1>
          <xm:sqref>M1:M2 M167:M1048576</xm:sqref>
        </x14:dataValidation>
        <x14:dataValidation type="list" allowBlank="1" showInputMessage="1" showErrorMessage="1">
          <x14:formula1>
            <xm:f>'Dropdown Options'!$Q$3:$Q$50</xm:f>
          </x14:formula1>
          <xm:sqref>Q1:Q2</xm:sqref>
        </x14:dataValidation>
        <x14:dataValidation type="list" allowBlank="1" showInputMessage="1" showErrorMessage="1">
          <x14:formula1>
            <xm:f>'Dropdown Options'!#REF!</xm:f>
          </x14:formula1>
          <xm:sqref>P2</xm:sqref>
        </x14:dataValidation>
        <x14:dataValidation type="list" allowBlank="1" showInputMessage="1" showErrorMessage="1">
          <x14:formula1>
            <xm:f>'Dropdown Options'!$S$3:$S$20</xm:f>
          </x14:formula1>
          <xm:sqref>S3:S166</xm:sqref>
        </x14:dataValidation>
        <x14:dataValidation type="list" allowBlank="1" showInputMessage="1" showErrorMessage="1">
          <x14:formula1>
            <xm:f>'Dropdown Options'!$T$3:$T$20</xm:f>
          </x14:formula1>
          <xm:sqref>T3:T166</xm:sqref>
        </x14:dataValidation>
        <x14:dataValidation type="list" allowBlank="1" showInputMessage="1" showErrorMessage="1">
          <x14:formula1>
            <xm:f>'Dropdown Options'!$U$3:$U$20</xm:f>
          </x14:formula1>
          <xm:sqref>U3:U166</xm:sqref>
        </x14:dataValidation>
        <x14:dataValidation type="list" allowBlank="1" showInputMessage="1" showErrorMessage="1">
          <x14:formula1>
            <xm:f>'Dropdown Options'!$V$3:$V$20</xm:f>
          </x14:formula1>
          <xm:sqref>V3:V166</xm:sqref>
        </x14:dataValidation>
        <x14:dataValidation type="list" allowBlank="1" showInputMessage="1" showErrorMessage="1">
          <x14:formula1>
            <xm:f>'Dropdown Options'!$W$3:$W$20</xm:f>
          </x14:formula1>
          <xm:sqref>W3:W166</xm:sqref>
        </x14:dataValidation>
        <x14:dataValidation type="list" allowBlank="1" showInputMessage="1" showErrorMessage="1">
          <x14:formula1>
            <xm:f>'Dropdown Options'!$A$3:$A$20</xm:f>
          </x14:formula1>
          <xm:sqref>A3:A166</xm:sqref>
        </x14:dataValidation>
        <x14:dataValidation type="list" allowBlank="1" showInputMessage="1" showErrorMessage="1">
          <x14:formula1>
            <xm:f>'Dropdown Options'!$F$3:$F$20</xm:f>
          </x14:formula1>
          <xm:sqref>F3:F166</xm:sqref>
        </x14:dataValidation>
        <x14:dataValidation type="list" allowBlank="1" showInputMessage="1" showErrorMessage="1">
          <x14:formula1>
            <xm:f>'Dropdown Options'!$K$3:$K$20</xm:f>
          </x14:formula1>
          <xm:sqref>K3:K166</xm:sqref>
        </x14:dataValidation>
        <x14:dataValidation type="list" allowBlank="1" showInputMessage="1" showErrorMessage="1">
          <x14:formula1>
            <xm:f>'Dropdown Options'!$L$3:$L$20</xm:f>
          </x14:formula1>
          <xm:sqref>L3:L166</xm:sqref>
        </x14:dataValidation>
        <x14:dataValidation type="list" allowBlank="1" showInputMessage="1" showErrorMessage="1">
          <x14:formula1>
            <xm:f>'Dropdown Options'!$M$3:$M$20</xm:f>
          </x14:formula1>
          <xm:sqref>M3:M166</xm:sqref>
        </x14:dataValidation>
        <x14:dataValidation type="list" allowBlank="1" showInputMessage="1" showErrorMessage="1">
          <x14:formula1>
            <xm:f>'Dropdown Options'!$P$3:$P$80</xm:f>
          </x14:formula1>
          <xm:sqref>P3:P166</xm:sqref>
        </x14:dataValidation>
        <x14:dataValidation type="list" allowBlank="1" showInputMessage="1" showErrorMessage="1">
          <x14:formula1>
            <xm:f>'Dropdown Options'!$Q$3:$Q$80</xm:f>
          </x14:formula1>
          <xm:sqref>Q3:Q166</xm:sqref>
        </x14:dataValidation>
        <x14:dataValidation type="list" allowBlank="1" showInputMessage="1" showErrorMessage="1">
          <x14:formula1>
            <xm:f>'Dropdown Options'!$O$3:$O$20</xm:f>
          </x14:formula1>
          <xm:sqref>O3:O166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68"/>
  <sheetViews>
    <sheetView workbookViewId="0">
      <selection activeCell="L15" sqref="L15"/>
    </sheetView>
  </sheetViews>
  <sheetFormatPr defaultColWidth="8.6328125" defaultRowHeight="14.5" x14ac:dyDescent="0.35"/>
  <cols>
    <col min="1" max="1" width="44.54296875" customWidth="1"/>
    <col min="2" max="2" width="25.08984375" customWidth="1"/>
    <col min="3" max="3" width="22.54296875" bestFit="1" customWidth="1"/>
    <col min="4" max="4" width="22.54296875" customWidth="1"/>
    <col min="5" max="5" width="17.54296875" bestFit="1" customWidth="1"/>
    <col min="6" max="10" width="17.54296875" customWidth="1"/>
    <col min="11" max="11" width="18.54296875" bestFit="1" customWidth="1"/>
    <col min="12" max="12" width="20.36328125" bestFit="1" customWidth="1"/>
    <col min="13" max="13" width="21.36328125" bestFit="1" customWidth="1"/>
    <col min="14" max="14" width="21.36328125" customWidth="1"/>
    <col min="15" max="15" width="22.6328125" customWidth="1"/>
    <col min="16" max="16" width="30.54296875" customWidth="1"/>
    <col min="17" max="17" width="20.6328125" bestFit="1" customWidth="1"/>
    <col min="18" max="19" width="20.6328125" customWidth="1"/>
    <col min="20" max="20" width="20.6328125" bestFit="1" customWidth="1"/>
    <col min="21" max="21" width="14.81640625" customWidth="1"/>
    <col min="22" max="22" width="11.1796875" customWidth="1"/>
    <col min="23" max="23" width="12.36328125" customWidth="1"/>
    <col min="24" max="24" width="20.1796875" customWidth="1"/>
  </cols>
  <sheetData>
    <row r="1" spans="1:24" ht="39.65" customHeight="1" x14ac:dyDescent="0.35">
      <c r="A1" s="110"/>
      <c r="B1" s="111"/>
      <c r="C1" s="112"/>
      <c r="D1" s="112"/>
      <c r="E1" s="112"/>
      <c r="F1" s="112"/>
      <c r="G1" s="111"/>
      <c r="H1" s="111"/>
      <c r="S1" s="91"/>
      <c r="X1" s="91"/>
    </row>
    <row r="2" spans="1:24" ht="43.5" x14ac:dyDescent="0.35">
      <c r="A2" s="9" t="s">
        <v>0</v>
      </c>
      <c r="B2" s="9" t="s">
        <v>1</v>
      </c>
      <c r="C2" s="9" t="s">
        <v>2</v>
      </c>
      <c r="D2" s="9" t="s">
        <v>3</v>
      </c>
      <c r="E2" s="9" t="s">
        <v>4</v>
      </c>
      <c r="F2" s="9" t="s">
        <v>5</v>
      </c>
      <c r="G2" s="9" t="s">
        <v>387</v>
      </c>
      <c r="H2" s="90" t="s">
        <v>6</v>
      </c>
      <c r="I2" s="90" t="s">
        <v>7</v>
      </c>
      <c r="J2" s="90" t="s">
        <v>8</v>
      </c>
      <c r="K2" s="9" t="s">
        <v>9</v>
      </c>
      <c r="L2" s="54" t="s">
        <v>10</v>
      </c>
      <c r="M2" s="54" t="s">
        <v>11</v>
      </c>
      <c r="N2" s="54" t="s">
        <v>12</v>
      </c>
      <c r="O2" s="54" t="s">
        <v>13</v>
      </c>
      <c r="P2" s="9" t="s">
        <v>14</v>
      </c>
      <c r="Q2" s="54" t="s">
        <v>15</v>
      </c>
      <c r="R2" s="54" t="s">
        <v>16</v>
      </c>
      <c r="S2" s="54" t="s">
        <v>17</v>
      </c>
      <c r="T2" s="54" t="s">
        <v>18</v>
      </c>
      <c r="U2" s="57" t="s">
        <v>19</v>
      </c>
      <c r="V2" s="58" t="s">
        <v>20</v>
      </c>
      <c r="W2" s="58" t="s">
        <v>21</v>
      </c>
      <c r="X2" s="54" t="s">
        <v>22</v>
      </c>
    </row>
    <row r="3" spans="1:24" ht="43.5" x14ac:dyDescent="0.35">
      <c r="A3" s="56" t="s">
        <v>38</v>
      </c>
      <c r="F3" s="56" t="s">
        <v>36</v>
      </c>
      <c r="K3" s="92" t="s">
        <v>48</v>
      </c>
      <c r="L3" s="56" t="s">
        <v>197</v>
      </c>
      <c r="M3" s="55" t="s">
        <v>326</v>
      </c>
      <c r="N3" s="106"/>
      <c r="O3" s="55" t="s">
        <v>225</v>
      </c>
      <c r="P3" s="56" t="s">
        <v>28</v>
      </c>
      <c r="Q3" s="56" t="s">
        <v>43</v>
      </c>
      <c r="S3" s="56" t="s">
        <v>95</v>
      </c>
      <c r="T3" s="70" t="s">
        <v>32</v>
      </c>
      <c r="U3" s="59" t="s">
        <v>32</v>
      </c>
      <c r="V3" s="59" t="s">
        <v>32</v>
      </c>
      <c r="W3" s="59" t="s">
        <v>32</v>
      </c>
    </row>
    <row r="4" spans="1:24" x14ac:dyDescent="0.35">
      <c r="A4" s="56" t="s">
        <v>65</v>
      </c>
      <c r="F4" s="56" t="s">
        <v>70</v>
      </c>
      <c r="K4" s="56" t="s">
        <v>27</v>
      </c>
      <c r="L4" s="56" t="s">
        <v>196</v>
      </c>
      <c r="M4" s="55" t="s">
        <v>327</v>
      </c>
      <c r="N4" s="106"/>
      <c r="O4" s="55" t="s">
        <v>30</v>
      </c>
      <c r="P4" s="56" t="s">
        <v>96</v>
      </c>
      <c r="Q4" s="56" t="s">
        <v>97</v>
      </c>
      <c r="S4" s="56" t="s">
        <v>98</v>
      </c>
      <c r="T4" s="70" t="s">
        <v>99</v>
      </c>
      <c r="U4" s="59" t="s">
        <v>99</v>
      </c>
      <c r="V4" s="59" t="s">
        <v>99</v>
      </c>
      <c r="W4" s="59" t="s">
        <v>99</v>
      </c>
    </row>
    <row r="5" spans="1:24" ht="29" x14ac:dyDescent="0.35">
      <c r="A5" s="56" t="s">
        <v>285</v>
      </c>
      <c r="F5" s="56" t="s">
        <v>24</v>
      </c>
      <c r="K5" s="56" t="s">
        <v>100</v>
      </c>
      <c r="M5" s="55" t="s">
        <v>328</v>
      </c>
      <c r="N5" s="106"/>
      <c r="O5" s="55" t="s">
        <v>226</v>
      </c>
      <c r="P5" s="56" t="s">
        <v>101</v>
      </c>
      <c r="Q5" s="56" t="s">
        <v>102</v>
      </c>
      <c r="S5" s="56" t="s">
        <v>103</v>
      </c>
    </row>
    <row r="6" spans="1:24" ht="29" x14ac:dyDescent="0.35">
      <c r="A6" s="56" t="s">
        <v>43</v>
      </c>
      <c r="K6" s="56" t="s">
        <v>104</v>
      </c>
      <c r="M6" s="55" t="s">
        <v>329</v>
      </c>
      <c r="N6" s="106"/>
      <c r="O6" s="55" t="s">
        <v>227</v>
      </c>
      <c r="P6" s="56" t="s">
        <v>26</v>
      </c>
      <c r="Q6" s="56" t="s">
        <v>105</v>
      </c>
      <c r="S6" s="69" t="s">
        <v>454</v>
      </c>
    </row>
    <row r="7" spans="1:24" ht="29" x14ac:dyDescent="0.35">
      <c r="A7" s="56" t="s">
        <v>76</v>
      </c>
      <c r="K7" s="56" t="s">
        <v>50</v>
      </c>
      <c r="M7" s="55" t="s">
        <v>330</v>
      </c>
      <c r="N7" s="106"/>
      <c r="O7" s="55" t="s">
        <v>228</v>
      </c>
      <c r="P7" s="56" t="s">
        <v>25</v>
      </c>
      <c r="Q7" s="56" t="s">
        <v>106</v>
      </c>
      <c r="S7" s="56" t="s">
        <v>247</v>
      </c>
    </row>
    <row r="8" spans="1:24" x14ac:dyDescent="0.35">
      <c r="A8" s="56" t="s">
        <v>78</v>
      </c>
      <c r="O8" s="55" t="s">
        <v>229</v>
      </c>
      <c r="P8" s="56" t="s">
        <v>107</v>
      </c>
      <c r="Q8" s="56" t="s">
        <v>108</v>
      </c>
      <c r="R8" s="91"/>
      <c r="S8" s="107" t="s">
        <v>529</v>
      </c>
    </row>
    <row r="9" spans="1:24" x14ac:dyDescent="0.35">
      <c r="A9" s="56" t="s">
        <v>86</v>
      </c>
      <c r="O9" s="55" t="s">
        <v>230</v>
      </c>
      <c r="P9" s="56" t="s">
        <v>109</v>
      </c>
      <c r="Q9" s="56" t="s">
        <v>110</v>
      </c>
      <c r="R9" s="91"/>
    </row>
    <row r="10" spans="1:24" x14ac:dyDescent="0.35">
      <c r="A10" s="56" t="s">
        <v>389</v>
      </c>
      <c r="O10" s="55" t="s">
        <v>255</v>
      </c>
      <c r="P10" s="56" t="s">
        <v>111</v>
      </c>
      <c r="Q10" s="56" t="s">
        <v>112</v>
      </c>
      <c r="R10" s="91"/>
    </row>
    <row r="11" spans="1:24" x14ac:dyDescent="0.35">
      <c r="A11" s="56" t="s">
        <v>480</v>
      </c>
      <c r="P11" s="56" t="s">
        <v>113</v>
      </c>
      <c r="Q11" s="56" t="s">
        <v>23</v>
      </c>
      <c r="R11" s="91"/>
    </row>
    <row r="12" spans="1:24" x14ac:dyDescent="0.35">
      <c r="A12" s="56" t="s">
        <v>191</v>
      </c>
      <c r="P12" s="56" t="s">
        <v>114</v>
      </c>
      <c r="Q12" s="56" t="s">
        <v>115</v>
      </c>
      <c r="R12" s="91"/>
    </row>
    <row r="13" spans="1:24" x14ac:dyDescent="0.35">
      <c r="A13" s="56" t="s">
        <v>58</v>
      </c>
      <c r="P13" s="56" t="s">
        <v>116</v>
      </c>
      <c r="Q13" s="56" t="s">
        <v>117</v>
      </c>
      <c r="R13" s="91"/>
    </row>
    <row r="14" spans="1:24" x14ac:dyDescent="0.35">
      <c r="A14" s="56" t="s">
        <v>73</v>
      </c>
      <c r="P14" s="56" t="s">
        <v>395</v>
      </c>
      <c r="Q14" s="56" t="s">
        <v>118</v>
      </c>
      <c r="R14" s="91"/>
    </row>
    <row r="15" spans="1:24" ht="29" x14ac:dyDescent="0.35">
      <c r="A15" s="55" t="s">
        <v>526</v>
      </c>
      <c r="P15" s="56" t="s">
        <v>396</v>
      </c>
      <c r="Q15" s="56" t="s">
        <v>119</v>
      </c>
      <c r="R15" s="91"/>
    </row>
    <row r="16" spans="1:24" x14ac:dyDescent="0.35">
      <c r="P16" s="56" t="s">
        <v>397</v>
      </c>
      <c r="Q16" s="56" t="s">
        <v>120</v>
      </c>
      <c r="R16" s="91"/>
    </row>
    <row r="17" spans="16:18" x14ac:dyDescent="0.35">
      <c r="P17" s="56" t="s">
        <v>398</v>
      </c>
      <c r="Q17" s="56" t="s">
        <v>463</v>
      </c>
      <c r="R17" s="91"/>
    </row>
    <row r="18" spans="16:18" x14ac:dyDescent="0.35">
      <c r="P18" s="56" t="s">
        <v>399</v>
      </c>
      <c r="Q18" s="56" t="s">
        <v>121</v>
      </c>
      <c r="R18" s="91"/>
    </row>
    <row r="19" spans="16:18" x14ac:dyDescent="0.35">
      <c r="P19" s="56" t="s">
        <v>400</v>
      </c>
      <c r="Q19" s="56" t="s">
        <v>122</v>
      </c>
      <c r="R19" s="91"/>
    </row>
    <row r="20" spans="16:18" x14ac:dyDescent="0.35">
      <c r="P20" s="56" t="s">
        <v>401</v>
      </c>
      <c r="Q20" s="56" t="s">
        <v>123</v>
      </c>
      <c r="R20" s="91"/>
    </row>
    <row r="21" spans="16:18" x14ac:dyDescent="0.35">
      <c r="P21" s="56" t="s">
        <v>402</v>
      </c>
      <c r="Q21" s="56" t="s">
        <v>124</v>
      </c>
      <c r="R21" s="91"/>
    </row>
    <row r="22" spans="16:18" x14ac:dyDescent="0.35">
      <c r="P22" s="56" t="s">
        <v>403</v>
      </c>
      <c r="Q22" s="56" t="s">
        <v>125</v>
      </c>
      <c r="R22" s="91"/>
    </row>
    <row r="23" spans="16:18" x14ac:dyDescent="0.35">
      <c r="P23" s="56" t="s">
        <v>404</v>
      </c>
      <c r="Q23" s="56" t="s">
        <v>126</v>
      </c>
      <c r="R23" s="91"/>
    </row>
    <row r="24" spans="16:18" x14ac:dyDescent="0.35">
      <c r="P24" s="56" t="s">
        <v>405</v>
      </c>
      <c r="Q24" s="56" t="s">
        <v>51</v>
      </c>
      <c r="R24" s="91"/>
    </row>
    <row r="25" spans="16:18" x14ac:dyDescent="0.35">
      <c r="P25" s="56" t="s">
        <v>406</v>
      </c>
      <c r="Q25" s="56" t="s">
        <v>52</v>
      </c>
      <c r="R25" s="91"/>
    </row>
    <row r="26" spans="16:18" x14ac:dyDescent="0.35">
      <c r="P26" s="56" t="s">
        <v>407</v>
      </c>
      <c r="Q26" s="56" t="s">
        <v>127</v>
      </c>
      <c r="R26" s="91"/>
    </row>
    <row r="27" spans="16:18" x14ac:dyDescent="0.35">
      <c r="P27" s="56" t="s">
        <v>408</v>
      </c>
      <c r="Q27" s="56" t="s">
        <v>128</v>
      </c>
      <c r="R27" s="91"/>
    </row>
    <row r="28" spans="16:18" x14ac:dyDescent="0.35">
      <c r="P28" s="56" t="s">
        <v>409</v>
      </c>
      <c r="Q28" s="56" t="s">
        <v>134</v>
      </c>
      <c r="R28" s="91"/>
    </row>
    <row r="29" spans="16:18" x14ac:dyDescent="0.35">
      <c r="P29" s="56" t="s">
        <v>410</v>
      </c>
      <c r="Q29" s="56" t="s">
        <v>135</v>
      </c>
      <c r="R29" s="91"/>
    </row>
    <row r="30" spans="16:18" x14ac:dyDescent="0.35">
      <c r="P30" s="56" t="s">
        <v>411</v>
      </c>
      <c r="Q30" s="56" t="s">
        <v>64</v>
      </c>
      <c r="R30" s="91"/>
    </row>
    <row r="31" spans="16:18" x14ac:dyDescent="0.35">
      <c r="P31" s="56" t="s">
        <v>412</v>
      </c>
      <c r="Q31" s="56" t="s">
        <v>136</v>
      </c>
      <c r="R31" s="91"/>
    </row>
    <row r="32" spans="16:18" x14ac:dyDescent="0.35">
      <c r="P32" s="56" t="s">
        <v>413</v>
      </c>
      <c r="Q32" s="56" t="s">
        <v>137</v>
      </c>
      <c r="R32" s="91"/>
    </row>
    <row r="33" spans="16:18" ht="29" x14ac:dyDescent="0.35">
      <c r="P33" s="56" t="s">
        <v>414</v>
      </c>
      <c r="Q33" s="55" t="s">
        <v>138</v>
      </c>
      <c r="R33" s="106"/>
    </row>
    <row r="34" spans="16:18" x14ac:dyDescent="0.35">
      <c r="P34" s="56" t="s">
        <v>415</v>
      </c>
      <c r="Q34" s="56" t="s">
        <v>139</v>
      </c>
      <c r="R34" s="91"/>
    </row>
    <row r="35" spans="16:18" x14ac:dyDescent="0.35">
      <c r="P35" s="56" t="s">
        <v>416</v>
      </c>
      <c r="Q35" s="56" t="s">
        <v>140</v>
      </c>
      <c r="R35" s="91"/>
    </row>
    <row r="36" spans="16:18" x14ac:dyDescent="0.35">
      <c r="P36" s="56" t="s">
        <v>417</v>
      </c>
      <c r="Q36" s="56" t="s">
        <v>141</v>
      </c>
      <c r="R36" s="91"/>
    </row>
    <row r="37" spans="16:18" x14ac:dyDescent="0.35">
      <c r="P37" s="56" t="s">
        <v>418</v>
      </c>
      <c r="Q37" s="56" t="s">
        <v>185</v>
      </c>
      <c r="R37" s="91"/>
    </row>
    <row r="38" spans="16:18" x14ac:dyDescent="0.35">
      <c r="P38" s="56" t="s">
        <v>419</v>
      </c>
      <c r="Q38" s="56" t="s">
        <v>186</v>
      </c>
      <c r="R38" s="91"/>
    </row>
    <row r="39" spans="16:18" x14ac:dyDescent="0.35">
      <c r="P39" s="56" t="s">
        <v>420</v>
      </c>
      <c r="Q39" s="56" t="s">
        <v>193</v>
      </c>
      <c r="R39" s="91"/>
    </row>
    <row r="40" spans="16:18" x14ac:dyDescent="0.35">
      <c r="P40" s="56" t="s">
        <v>421</v>
      </c>
      <c r="Q40" s="56" t="s">
        <v>194</v>
      </c>
      <c r="R40" s="91"/>
    </row>
    <row r="41" spans="16:18" ht="29" x14ac:dyDescent="0.35">
      <c r="P41" s="56" t="s">
        <v>422</v>
      </c>
      <c r="Q41" s="55" t="s">
        <v>460</v>
      </c>
      <c r="R41" s="106"/>
    </row>
    <row r="42" spans="16:18" ht="43.5" x14ac:dyDescent="0.35">
      <c r="P42" s="56" t="s">
        <v>423</v>
      </c>
      <c r="Q42" s="69" t="s">
        <v>473</v>
      </c>
      <c r="R42" s="108"/>
    </row>
    <row r="43" spans="16:18" x14ac:dyDescent="0.35">
      <c r="P43" s="56" t="s">
        <v>424</v>
      </c>
      <c r="Q43" s="107" t="s">
        <v>515</v>
      </c>
      <c r="R43" s="109"/>
    </row>
    <row r="44" spans="16:18" x14ac:dyDescent="0.35">
      <c r="P44" s="56" t="s">
        <v>425</v>
      </c>
      <c r="Q44" s="107" t="s">
        <v>516</v>
      </c>
      <c r="R44" s="109"/>
    </row>
    <row r="45" spans="16:18" x14ac:dyDescent="0.35">
      <c r="P45" s="56" t="s">
        <v>426</v>
      </c>
      <c r="Q45" s="107" t="s">
        <v>517</v>
      </c>
      <c r="R45" s="109"/>
    </row>
    <row r="46" spans="16:18" x14ac:dyDescent="0.35">
      <c r="P46" s="56" t="s">
        <v>427</v>
      </c>
      <c r="Q46" s="107" t="s">
        <v>518</v>
      </c>
      <c r="R46" s="109"/>
    </row>
    <row r="47" spans="16:18" x14ac:dyDescent="0.35">
      <c r="P47" s="56" t="s">
        <v>428</v>
      </c>
      <c r="Q47" s="107" t="s">
        <v>519</v>
      </c>
      <c r="R47" s="109"/>
    </row>
    <row r="48" spans="16:18" x14ac:dyDescent="0.35">
      <c r="P48" s="56" t="s">
        <v>429</v>
      </c>
      <c r="Q48" s="107" t="s">
        <v>520</v>
      </c>
      <c r="R48" s="109"/>
    </row>
    <row r="49" spans="16:17" x14ac:dyDescent="0.35">
      <c r="P49" s="56" t="s">
        <v>430</v>
      </c>
      <c r="Q49" s="56" t="s">
        <v>530</v>
      </c>
    </row>
    <row r="50" spans="16:17" x14ac:dyDescent="0.35">
      <c r="P50" s="56" t="s">
        <v>431</v>
      </c>
      <c r="Q50" s="107" t="s">
        <v>223</v>
      </c>
    </row>
    <row r="51" spans="16:17" ht="29" x14ac:dyDescent="0.35">
      <c r="P51" s="56" t="s">
        <v>432</v>
      </c>
      <c r="Q51" s="55" t="s">
        <v>531</v>
      </c>
    </row>
    <row r="52" spans="16:17" x14ac:dyDescent="0.35">
      <c r="P52" s="56" t="s">
        <v>433</v>
      </c>
      <c r="Q52" s="107" t="s">
        <v>532</v>
      </c>
    </row>
    <row r="53" spans="16:17" x14ac:dyDescent="0.35">
      <c r="P53" s="56" t="s">
        <v>434</v>
      </c>
      <c r="Q53" s="107" t="s">
        <v>537</v>
      </c>
    </row>
    <row r="54" spans="16:17" x14ac:dyDescent="0.35">
      <c r="P54" s="56" t="s">
        <v>435</v>
      </c>
      <c r="Q54" s="107" t="s">
        <v>538</v>
      </c>
    </row>
    <row r="55" spans="16:17" x14ac:dyDescent="0.35">
      <c r="P55" s="56" t="s">
        <v>436</v>
      </c>
      <c r="Q55" s="107" t="s">
        <v>539</v>
      </c>
    </row>
    <row r="56" spans="16:17" ht="43.5" x14ac:dyDescent="0.35">
      <c r="P56" s="56" t="s">
        <v>437</v>
      </c>
      <c r="Q56" s="69" t="s">
        <v>219</v>
      </c>
    </row>
    <row r="57" spans="16:17" x14ac:dyDescent="0.35">
      <c r="P57" s="56" t="s">
        <v>438</v>
      </c>
    </row>
    <row r="58" spans="16:17" x14ac:dyDescent="0.35">
      <c r="P58" s="56" t="s">
        <v>439</v>
      </c>
    </row>
    <row r="59" spans="16:17" x14ac:dyDescent="0.35">
      <c r="P59" s="56" t="s">
        <v>440</v>
      </c>
    </row>
    <row r="60" spans="16:17" x14ac:dyDescent="0.35">
      <c r="P60" s="56" t="s">
        <v>441</v>
      </c>
    </row>
    <row r="61" spans="16:17" x14ac:dyDescent="0.35">
      <c r="P61" s="56" t="s">
        <v>442</v>
      </c>
    </row>
    <row r="62" spans="16:17" x14ac:dyDescent="0.35">
      <c r="P62" s="56" t="s">
        <v>443</v>
      </c>
    </row>
    <row r="63" spans="16:17" x14ac:dyDescent="0.35">
      <c r="P63" s="56" t="s">
        <v>444</v>
      </c>
    </row>
    <row r="64" spans="16:17" x14ac:dyDescent="0.35">
      <c r="P64" s="56" t="s">
        <v>445</v>
      </c>
    </row>
    <row r="65" spans="16:16" x14ac:dyDescent="0.35">
      <c r="P65" s="56" t="s">
        <v>446</v>
      </c>
    </row>
    <row r="66" spans="16:16" x14ac:dyDescent="0.35">
      <c r="P66" s="56" t="s">
        <v>447</v>
      </c>
    </row>
    <row r="67" spans="16:16" x14ac:dyDescent="0.35">
      <c r="P67" s="56" t="s">
        <v>448</v>
      </c>
    </row>
    <row r="68" spans="16:16" x14ac:dyDescent="0.35">
      <c r="P68" s="25" t="s">
        <v>459</v>
      </c>
    </row>
  </sheetData>
  <dataValidations count="1">
    <dataValidation type="list" allowBlank="1" showInputMessage="1" showErrorMessage="1" sqref="U1">
      <formula1>$Q$3:$Q$50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
  <sheetViews>
    <sheetView topLeftCell="A16" workbookViewId="0">
      <selection activeCell="G6" sqref="G6"/>
    </sheetView>
  </sheetViews>
  <sheetFormatPr defaultRowHeight="14.5" x14ac:dyDescent="0.35"/>
  <cols>
    <col min="2" max="2" width="17.1796875" customWidth="1"/>
    <col min="3" max="3" width="17.90625" customWidth="1"/>
    <col min="6" max="6" width="17.6328125" customWidth="1"/>
    <col min="7" max="7" width="17.90625" customWidth="1"/>
    <col min="10" max="10" width="17.90625" customWidth="1"/>
    <col min="11" max="11" width="18" customWidth="1"/>
    <col min="14" max="14" width="18.08984375" customWidth="1"/>
    <col min="15" max="15" width="17.90625" customWidth="1"/>
    <col min="18" max="18" width="17.453125" customWidth="1"/>
    <col min="19" max="19" width="17.90625" customWidth="1"/>
    <col min="22" max="22" width="18" customWidth="1"/>
    <col min="23" max="23" width="17.81640625" customWidth="1"/>
    <col min="26" max="26" width="18" customWidth="1"/>
    <col min="27" max="27" width="17.81640625" customWidth="1"/>
  </cols>
  <sheetData>
    <row r="1" spans="1:25" ht="106.75" customHeight="1" x14ac:dyDescent="0.35">
      <c r="A1" s="290" t="s">
        <v>561</v>
      </c>
      <c r="B1" s="291"/>
      <c r="C1" s="291"/>
      <c r="D1" s="291"/>
      <c r="E1" s="291"/>
      <c r="F1" s="291"/>
      <c r="G1" s="291"/>
      <c r="H1" s="291"/>
      <c r="I1" s="291"/>
      <c r="J1" s="291"/>
      <c r="K1" s="291"/>
      <c r="L1" s="291"/>
      <c r="M1" s="291"/>
      <c r="N1" s="291"/>
      <c r="O1" s="291"/>
      <c r="P1" s="291"/>
      <c r="Q1" s="291"/>
      <c r="R1" s="291"/>
      <c r="S1" s="291"/>
      <c r="T1" s="291"/>
      <c r="U1" s="291"/>
      <c r="V1" s="291"/>
      <c r="W1" s="291"/>
      <c r="X1" s="291"/>
      <c r="Y1" s="291"/>
    </row>
    <row r="2" spans="1:25" ht="46.25" customHeight="1" thickBot="1" x14ac:dyDescent="0.4">
      <c r="A2" s="288"/>
      <c r="B2" s="53"/>
      <c r="C2" s="53"/>
      <c r="D2" s="53"/>
      <c r="E2" s="53"/>
      <c r="F2" s="53"/>
      <c r="G2" s="53"/>
      <c r="H2" s="53"/>
      <c r="I2" s="53"/>
      <c r="J2" s="53"/>
      <c r="K2" s="53"/>
      <c r="L2" s="53"/>
      <c r="M2" s="53"/>
      <c r="N2" s="53"/>
      <c r="O2" s="53"/>
      <c r="P2" s="53"/>
      <c r="Q2" s="53"/>
      <c r="R2" s="53"/>
      <c r="S2" s="53"/>
      <c r="T2" s="53"/>
      <c r="U2" s="53"/>
      <c r="V2" s="53"/>
      <c r="W2" s="53"/>
      <c r="X2" s="53"/>
      <c r="Y2" s="53"/>
    </row>
    <row r="3" spans="1:25" ht="57" customHeight="1" thickBot="1" x14ac:dyDescent="0.4">
      <c r="B3" s="292" t="s">
        <v>558</v>
      </c>
      <c r="C3" s="293"/>
      <c r="F3" s="292" t="s">
        <v>547</v>
      </c>
      <c r="G3" s="293"/>
      <c r="J3" s="292" t="s">
        <v>548</v>
      </c>
      <c r="K3" s="293"/>
      <c r="N3" s="292" t="s">
        <v>549</v>
      </c>
      <c r="O3" s="293"/>
      <c r="R3" s="292" t="s">
        <v>550</v>
      </c>
      <c r="S3" s="293"/>
      <c r="V3" s="292" t="s">
        <v>551</v>
      </c>
      <c r="W3" s="293"/>
    </row>
    <row r="4" spans="1:25" x14ac:dyDescent="0.35">
      <c r="B4" s="298"/>
      <c r="C4" s="299"/>
      <c r="F4" s="298"/>
      <c r="G4" s="299"/>
      <c r="J4" s="298"/>
      <c r="K4" s="299"/>
      <c r="N4" s="298"/>
      <c r="O4" s="299"/>
      <c r="R4" s="298"/>
      <c r="S4" s="299"/>
      <c r="V4" s="298"/>
      <c r="W4" s="299"/>
    </row>
    <row r="5" spans="1:25" x14ac:dyDescent="0.35">
      <c r="B5" s="296"/>
      <c r="C5" s="297"/>
      <c r="F5" s="296"/>
      <c r="G5" s="297"/>
      <c r="J5" s="296"/>
      <c r="K5" s="297"/>
      <c r="N5" s="296"/>
      <c r="O5" s="297"/>
      <c r="R5" s="296"/>
      <c r="S5" s="297"/>
      <c r="V5" s="296"/>
      <c r="W5" s="297"/>
    </row>
    <row r="6" spans="1:25" ht="56.4" customHeight="1" x14ac:dyDescent="0.35">
      <c r="B6" s="282" t="s">
        <v>546</v>
      </c>
      <c r="C6" s="283">
        <f>SUM(SUMIFS(Mapping!I3:I166, Mapping!L3:L166, {"Climate","Energy"}))</f>
        <v>3741.4844819999989</v>
      </c>
      <c r="F6" s="282" t="s">
        <v>546</v>
      </c>
      <c r="G6" s="283">
        <f>SUM(SUMIFS(Mapping!I3:I7, Mapping!L3:L7, {"Climate","Energy"}))</f>
        <v>23.740000000000002</v>
      </c>
      <c r="J6" s="282" t="s">
        <v>542</v>
      </c>
      <c r="K6" s="283">
        <f>SUM(SUMIFS(Mapping!I9:I14, Mapping!L9:L14, {"Climate","Energy"}))</f>
        <v>995</v>
      </c>
      <c r="N6" s="282" t="s">
        <v>542</v>
      </c>
      <c r="O6" s="283">
        <f>SUM(SUMIFS(Mapping!I16:I31, Mapping!L16:L31, {"Climate","Energy"}))</f>
        <v>141.57999999999998</v>
      </c>
      <c r="R6" s="282" t="s">
        <v>542</v>
      </c>
      <c r="S6" s="283">
        <f>SUM(SUMIFS(Mapping!I33:I65, Mapping!L33:L65, {"Climate","Energy"}))</f>
        <v>1552.8094820000001</v>
      </c>
      <c r="V6" s="282" t="s">
        <v>542</v>
      </c>
      <c r="W6" s="283">
        <f>SUM(SUMIFS(Mapping!I67:I103, Mapping!L67:L103, {"Climate","Energy"}))</f>
        <v>895.95499999999993</v>
      </c>
    </row>
    <row r="7" spans="1:25" x14ac:dyDescent="0.35">
      <c r="B7" s="294"/>
      <c r="C7" s="295"/>
      <c r="F7" s="294"/>
      <c r="G7" s="295"/>
      <c r="J7" s="305"/>
      <c r="K7" s="306"/>
      <c r="N7" s="294"/>
      <c r="O7" s="295"/>
      <c r="R7" s="294"/>
      <c r="S7" s="295"/>
      <c r="V7" s="294"/>
      <c r="W7" s="295"/>
    </row>
    <row r="8" spans="1:25" x14ac:dyDescent="0.35">
      <c r="B8" s="296"/>
      <c r="C8" s="297"/>
      <c r="F8" s="296"/>
      <c r="G8" s="297"/>
      <c r="J8" s="307"/>
      <c r="K8" s="308"/>
      <c r="N8" s="296"/>
      <c r="O8" s="297"/>
      <c r="R8" s="296"/>
      <c r="S8" s="297"/>
      <c r="V8" s="296"/>
      <c r="W8" s="297"/>
    </row>
    <row r="9" spans="1:25" ht="58.25" customHeight="1" x14ac:dyDescent="0.35">
      <c r="B9" s="282" t="s">
        <v>543</v>
      </c>
      <c r="C9" s="283">
        <f>SUMIFS(Mapping!I3:I166, Mapping!L3:L166, "Climate")</f>
        <v>2376.1444819999992</v>
      </c>
      <c r="F9" s="282" t="s">
        <v>543</v>
      </c>
      <c r="G9" s="283">
        <f>SUMIFS(Mapping!I3:I7, Mapping!L3:L7, "Climate")</f>
        <v>23.740000000000002</v>
      </c>
      <c r="J9" s="282" t="s">
        <v>543</v>
      </c>
      <c r="K9" s="283">
        <f>SUMIFS(Mapping!I9:I14, Mapping!L9:L14, "Climate")</f>
        <v>445</v>
      </c>
      <c r="N9" s="282" t="s">
        <v>543</v>
      </c>
      <c r="O9" s="283">
        <f>SUMIFS(Mapping!I16:I31, Mapping!L16:L31, "Climate")</f>
        <v>73.58</v>
      </c>
      <c r="R9" s="282" t="s">
        <v>543</v>
      </c>
      <c r="S9" s="283">
        <f>SUMIFS(Mapping!I33:I65, Mapping!L33:L65, "Climate")</f>
        <v>1351.2494820000002</v>
      </c>
      <c r="V9" s="282" t="s">
        <v>543</v>
      </c>
      <c r="W9" s="283">
        <f>SUMIFS(Mapping!I67:I103, Mapping!L67:L103, "Climate")</f>
        <v>350.17500000000001</v>
      </c>
    </row>
    <row r="10" spans="1:25" x14ac:dyDescent="0.35">
      <c r="B10" s="300"/>
      <c r="C10" s="301"/>
      <c r="F10" s="300"/>
      <c r="G10" s="301"/>
      <c r="J10" s="300"/>
      <c r="K10" s="301"/>
      <c r="N10" s="300"/>
      <c r="O10" s="301"/>
      <c r="R10" s="300"/>
      <c r="S10" s="301"/>
      <c r="V10" s="300"/>
      <c r="W10" s="301"/>
    </row>
    <row r="11" spans="1:25" x14ac:dyDescent="0.35">
      <c r="B11" s="302"/>
      <c r="C11" s="303"/>
      <c r="F11" s="302"/>
      <c r="G11" s="303"/>
      <c r="J11" s="302"/>
      <c r="K11" s="303"/>
      <c r="N11" s="302"/>
      <c r="O11" s="303"/>
      <c r="R11" s="302"/>
      <c r="S11" s="303"/>
      <c r="V11" s="302"/>
      <c r="W11" s="303"/>
    </row>
    <row r="12" spans="1:25" ht="57" customHeight="1" thickBot="1" x14ac:dyDescent="0.4">
      <c r="B12" s="284" t="s">
        <v>544</v>
      </c>
      <c r="C12" s="285">
        <f>+SUMIFS(Mapping!I3:I166, Mapping!L3:L166, "Energy")</f>
        <v>1365.34</v>
      </c>
      <c r="F12" s="284" t="s">
        <v>544</v>
      </c>
      <c r="G12" s="285">
        <f>SUMIFS(Mapping!I3:I7, Mapping!L3:L7, "Energy")</f>
        <v>0</v>
      </c>
      <c r="J12" s="284" t="s">
        <v>544</v>
      </c>
      <c r="K12" s="285">
        <f>SUMIFS(Mapping!I9:I14, Mapping!L9:L14, "Energy")</f>
        <v>550</v>
      </c>
      <c r="N12" s="284" t="s">
        <v>544</v>
      </c>
      <c r="O12" s="285">
        <f>SUMIFS(Mapping!I16:I31, Mapping!L16:L31, "Energy")</f>
        <v>68</v>
      </c>
      <c r="R12" s="284" t="s">
        <v>544</v>
      </c>
      <c r="S12" s="285">
        <f>SUMIFS(Mapping!I33:I65, Mapping!L33:L65, "Energy")</f>
        <v>201.56</v>
      </c>
      <c r="V12" s="284" t="s">
        <v>544</v>
      </c>
      <c r="W12" s="285">
        <f>SUMIFS(Mapping!I67:I103, Mapping!L67:L103, "Energy")</f>
        <v>545.78</v>
      </c>
    </row>
    <row r="16" spans="1:25" ht="15" thickBot="1" x14ac:dyDescent="0.4"/>
    <row r="17" spans="3:23" ht="57.65" customHeight="1" thickBot="1" x14ac:dyDescent="0.4">
      <c r="F17" s="292" t="s">
        <v>552</v>
      </c>
      <c r="G17" s="304"/>
      <c r="J17" s="292" t="s">
        <v>553</v>
      </c>
      <c r="K17" s="293"/>
      <c r="N17" s="292" t="s">
        <v>554</v>
      </c>
      <c r="O17" s="293"/>
      <c r="R17" s="292" t="s">
        <v>555</v>
      </c>
      <c r="S17" s="304"/>
      <c r="V17" s="292" t="s">
        <v>556</v>
      </c>
      <c r="W17" s="293"/>
    </row>
    <row r="18" spans="3:23" x14ac:dyDescent="0.35">
      <c r="F18" s="298"/>
      <c r="G18" s="299"/>
      <c r="J18" s="298"/>
      <c r="K18" s="299"/>
      <c r="N18" s="298"/>
      <c r="O18" s="299"/>
      <c r="R18" s="298"/>
      <c r="S18" s="299"/>
      <c r="V18" s="298"/>
      <c r="W18" s="299"/>
    </row>
    <row r="19" spans="3:23" ht="15" thickBot="1" x14ac:dyDescent="0.4">
      <c r="F19" s="296"/>
      <c r="G19" s="297"/>
      <c r="J19" s="296"/>
      <c r="K19" s="297"/>
      <c r="N19" s="296"/>
      <c r="O19" s="297"/>
      <c r="R19" s="296"/>
      <c r="S19" s="297"/>
      <c r="V19" s="296"/>
      <c r="W19" s="297"/>
    </row>
    <row r="20" spans="3:23" ht="57" customHeight="1" thickBot="1" x14ac:dyDescent="0.4">
      <c r="C20" s="289" t="s">
        <v>557</v>
      </c>
      <c r="F20" s="282" t="s">
        <v>542</v>
      </c>
      <c r="G20" s="283"/>
      <c r="J20" s="282" t="s">
        <v>542</v>
      </c>
      <c r="K20" s="283">
        <f>SUM(SUMIFS(Mapping!I112:I135, Mapping!L112:L135, {"Climate","Energy"}))</f>
        <v>59.820000000000007</v>
      </c>
      <c r="N20" s="282" t="s">
        <v>542</v>
      </c>
      <c r="O20" s="283">
        <f>SUM(SUMIFS(Mapping!I137:I138, Mapping!L137:L138, {"Climate","Energy"}))</f>
        <v>6.46</v>
      </c>
      <c r="R20" s="282" t="s">
        <v>542</v>
      </c>
      <c r="S20" s="283">
        <f>SUM(SUMIFS(Mapping!I140:I161, Mapping!L140:L161, {"Climate","Energy"}))</f>
        <v>36.880000000000003</v>
      </c>
      <c r="V20" s="286" t="s">
        <v>542</v>
      </c>
      <c r="W20" s="287">
        <f>SUM(SUMIFS(Mapping!I163:I166, Mapping!L163:L166, {"Climate","Energy"}))</f>
        <v>29.240000000000002</v>
      </c>
    </row>
    <row r="21" spans="3:23" x14ac:dyDescent="0.35">
      <c r="F21" s="294"/>
      <c r="G21" s="295"/>
      <c r="J21" s="294"/>
      <c r="K21" s="295"/>
      <c r="N21" s="294"/>
      <c r="O21" s="295"/>
      <c r="R21" s="294"/>
      <c r="S21" s="295"/>
      <c r="V21" s="294"/>
      <c r="W21" s="295"/>
    </row>
    <row r="22" spans="3:23" x14ac:dyDescent="0.35">
      <c r="F22" s="296"/>
      <c r="G22" s="297"/>
      <c r="J22" s="296"/>
      <c r="K22" s="297"/>
      <c r="N22" s="296"/>
      <c r="O22" s="297"/>
      <c r="R22" s="296"/>
      <c r="S22" s="297"/>
      <c r="V22" s="296"/>
      <c r="W22" s="297"/>
    </row>
    <row r="23" spans="3:23" ht="58.25" customHeight="1" x14ac:dyDescent="0.35">
      <c r="F23" s="282" t="s">
        <v>543</v>
      </c>
      <c r="G23" s="283"/>
      <c r="J23" s="282" t="s">
        <v>543</v>
      </c>
      <c r="K23" s="283">
        <f>SUMIFS(Mapping!I112:I135, Mapping!L112:L135, "Climate")</f>
        <v>59.820000000000007</v>
      </c>
      <c r="N23" s="282" t="s">
        <v>543</v>
      </c>
      <c r="O23" s="283">
        <f>SUMIFS(Mapping!I137:I138, Mapping!L137:L138, "Climate")</f>
        <v>6.46</v>
      </c>
      <c r="R23" s="282" t="s">
        <v>543</v>
      </c>
      <c r="S23" s="283">
        <f>SUMIFS(Mapping!I140:I161, Mapping!L140:L161, "Climate")</f>
        <v>36.880000000000003</v>
      </c>
      <c r="V23" s="282" t="s">
        <v>543</v>
      </c>
      <c r="W23" s="283">
        <f>SUMIFS(Mapping!I163:I166, Mapping!L163:L166, "Climate")</f>
        <v>29.240000000000002</v>
      </c>
    </row>
    <row r="24" spans="3:23" x14ac:dyDescent="0.35">
      <c r="F24" s="300"/>
      <c r="G24" s="301"/>
      <c r="J24" s="300"/>
      <c r="K24" s="301"/>
      <c r="N24" s="300"/>
      <c r="O24" s="301"/>
      <c r="R24" s="300"/>
      <c r="S24" s="301"/>
      <c r="V24" s="300"/>
      <c r="W24" s="301"/>
    </row>
    <row r="25" spans="3:23" x14ac:dyDescent="0.35">
      <c r="F25" s="302"/>
      <c r="G25" s="303"/>
      <c r="J25" s="302"/>
      <c r="K25" s="303"/>
      <c r="N25" s="302"/>
      <c r="O25" s="303"/>
      <c r="R25" s="302"/>
      <c r="S25" s="303"/>
      <c r="V25" s="302"/>
      <c r="W25" s="303"/>
    </row>
    <row r="26" spans="3:23" ht="57.65" customHeight="1" thickBot="1" x14ac:dyDescent="0.4">
      <c r="F26" s="284" t="s">
        <v>544</v>
      </c>
      <c r="G26" s="285"/>
      <c r="J26" s="284" t="s">
        <v>544</v>
      </c>
      <c r="K26" s="285">
        <f>SUMIFS(Mapping!I112:I135, Mapping!L112:L135, "Energy")</f>
        <v>0</v>
      </c>
      <c r="N26" s="284" t="s">
        <v>544</v>
      </c>
      <c r="O26" s="285">
        <f>SUMIFS(Mapping!I137:I138, Mapping!L137:L138, "Energy")</f>
        <v>0</v>
      </c>
      <c r="R26" s="284" t="s">
        <v>544</v>
      </c>
      <c r="S26" s="285">
        <f>SUMIFS(Mapping!I140:I161, Mapping!L140:L161, "Energy")</f>
        <v>0</v>
      </c>
      <c r="V26" s="284" t="s">
        <v>544</v>
      </c>
      <c r="W26" s="285">
        <f>SUMIFS(Mapping!I163:I166, Mapping!L163:L166, "Energy")</f>
        <v>0</v>
      </c>
    </row>
  </sheetData>
  <sheetProtection sheet="1" objects="1" scenarios="1"/>
  <mergeCells count="45">
    <mergeCell ref="F18:G19"/>
    <mergeCell ref="F21:G22"/>
    <mergeCell ref="F24:G25"/>
    <mergeCell ref="N18:O19"/>
    <mergeCell ref="N21:O22"/>
    <mergeCell ref="N24:O25"/>
    <mergeCell ref="J18:K19"/>
    <mergeCell ref="J21:K22"/>
    <mergeCell ref="J24:K25"/>
    <mergeCell ref="V18:W19"/>
    <mergeCell ref="V21:W22"/>
    <mergeCell ref="V17:W17"/>
    <mergeCell ref="V24:W25"/>
    <mergeCell ref="R24:S25"/>
    <mergeCell ref="R21:S22"/>
    <mergeCell ref="R18:S19"/>
    <mergeCell ref="R4:S5"/>
    <mergeCell ref="R7:S8"/>
    <mergeCell ref="R10:S11"/>
    <mergeCell ref="V4:W5"/>
    <mergeCell ref="V7:W8"/>
    <mergeCell ref="V10:W11"/>
    <mergeCell ref="B7:C8"/>
    <mergeCell ref="B4:C5"/>
    <mergeCell ref="B10:C11"/>
    <mergeCell ref="N17:O17"/>
    <mergeCell ref="R17:S17"/>
    <mergeCell ref="J17:K17"/>
    <mergeCell ref="F17:G17"/>
    <mergeCell ref="F4:G5"/>
    <mergeCell ref="F7:G8"/>
    <mergeCell ref="F10:G11"/>
    <mergeCell ref="J10:K11"/>
    <mergeCell ref="J4:K5"/>
    <mergeCell ref="J7:K8"/>
    <mergeCell ref="N4:O5"/>
    <mergeCell ref="N7:O8"/>
    <mergeCell ref="N10:O11"/>
    <mergeCell ref="A1:Y1"/>
    <mergeCell ref="R3:S3"/>
    <mergeCell ref="V3:W3"/>
    <mergeCell ref="B3:C3"/>
    <mergeCell ref="F3:G3"/>
    <mergeCell ref="J3:K3"/>
    <mergeCell ref="N3:O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j 3 b D W v v L I H q l A A A A 9 g A A A B I A H A B D b 2 5 m a W c v U G F j a 2 F n Z S 5 4 b W w g o h g A K K A U A A A A A A A A A A A A A A A A A A A A A A A A A A A A h Y 9 B D o I w F E S v Q r q n H 6 o m h n z K w p W J J C Y a 4 7 a p F R q h G F o s d 3 P h k b y C G E X d u Z w 3 b z F z v 9 4 w 6 + s q u K j W 6 s a k J K Y R C Z S R z U G b I i W d O 4 Z z k n F c C 3 k S h Q o G 2 d i k t 4 e U l M 6 d E w D v P f U T 2 r Q F s C i K Y Z + v N r J U t S A f W f + X Q 2 2 s E 0 Y q w n H 3 G s M Z j a e M s t m w C W G E m G v z F d j Q P d s f i I u u c l 2 r u H b h c o s w R o T 3 B / 4 A U E s D B B Q A A g A I A I 9 2 w 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P d s N a K I p H u A 4 A A A A R A A A A E w A c A E Z v c m 1 1 b G F z L 1 N l Y 3 R p b 2 4 x L m 0 g o h g A K K A U A A A A A A A A A A A A A A A A A A A A A A A A A A A A K 0 5 N L s n M z 1 M I h t C G 1 g B Q S w E C L Q A U A A I A C A C P d s N a + 8 s g e q U A A A D 2 A A A A E g A A A A A A A A A A A A A A A A A A A A A A Q 2 9 u Z m l n L 1 B h Y 2 t h Z 2 U u e G 1 s U E s B A i 0 A F A A C A A g A j 3 b D W g / K 6 a u k A A A A 6 Q A A A B M A A A A A A A A A A A A A A A A A 8 Q A A A F t D b 2 5 0 Z W 5 0 X 1 R 5 c G V z X S 5 4 b W x Q S w E C L Q A U A A I A C A C P d s 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N V G g 6 F I z U 6 a h V T M r Y / t 5 w A A A A A C A A A A A A A Q Z g A A A A E A A C A A A A C r T a n 7 V x n x Q I n t Z L w R u J C Z U g X g x R Z m i Z A 0 e q 2 A M z k D X Q A A A A A O g A A A A A I A A C A A A A D u 4 B E x k q Y 3 h r E O Q z G z B k w y h D 3 U d T x h X x U u j i d F 4 8 q y y 1 A A A A D v E U B U l j a 2 C f W v g m m / D v a y / I b 9 5 L C u J u U Y 6 K P p Y / s H c S o I G 6 + Z y D S a W U n G 5 p O + M l R X W 5 I d S 2 C H 1 b B / U N o p u 9 + o s V n + 9 8 3 Q a p g + C m / O W K I C G k A A A A C H H 4 m f 0 N I J b G v y V g A a q U Q d N O f T + 3 w 8 1 7 Y n V V 5 I c z 6 f c k b U F K t G p C M z Q B J v r i R T P 4 7 F m X e y K O F c b z e N + a U n d a S m < / D a t a M a s h u p > 
</file>

<file path=customXml/itemProps1.xml><?xml version="1.0" encoding="utf-8"?>
<ds:datastoreItem xmlns:ds="http://schemas.openxmlformats.org/officeDocument/2006/customXml" ds:itemID="{8FB62B8C-06BB-4299-90FD-8C93C41A0C5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Mapping</vt:lpstr>
      <vt:lpstr>Dropdown Options</vt:lpstr>
      <vt:lpstr>Total Figures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Joly</dc:creator>
  <cp:keywords/>
  <dc:description/>
  <cp:lastModifiedBy>KOEKKOEK Edwin (EEAS-DHAKA)</cp:lastModifiedBy>
  <cp:revision/>
  <dcterms:created xsi:type="dcterms:W3CDTF">2015-06-05T18:19:34Z</dcterms:created>
  <dcterms:modified xsi:type="dcterms:W3CDTF">2025-09-18T11:54:30Z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4a1eb77-0afe-4cfd-b55b-299e0c9eac9a_Enabled">
    <vt:lpwstr>true</vt:lpwstr>
  </property>
  <property fmtid="{D5CDD505-2E9C-101B-9397-08002B2CF9AE}" pid="3" name="MSIP_Label_44a1eb77-0afe-4cfd-b55b-299e0c9eac9a_SetDate">
    <vt:lpwstr>2025-05-22T06:06:47Z</vt:lpwstr>
  </property>
  <property fmtid="{D5CDD505-2E9C-101B-9397-08002B2CF9AE}" pid="4" name="MSIP_Label_44a1eb77-0afe-4cfd-b55b-299e0c9eac9a_Method">
    <vt:lpwstr>Standard</vt:lpwstr>
  </property>
  <property fmtid="{D5CDD505-2E9C-101B-9397-08002B2CF9AE}" pid="5" name="MSIP_Label_44a1eb77-0afe-4cfd-b55b-299e0c9eac9a_Name">
    <vt:lpwstr>internal</vt:lpwstr>
  </property>
  <property fmtid="{D5CDD505-2E9C-101B-9397-08002B2CF9AE}" pid="6" name="MSIP_Label_44a1eb77-0afe-4cfd-b55b-299e0c9eac9a_SiteId">
    <vt:lpwstr>05ca8f81-10c4-490e-9c8b-77dad30ce21b</vt:lpwstr>
  </property>
  <property fmtid="{D5CDD505-2E9C-101B-9397-08002B2CF9AE}" pid="7" name="MSIP_Label_44a1eb77-0afe-4cfd-b55b-299e0c9eac9a_ActionId">
    <vt:lpwstr>c12cfe8e-a664-49b6-bf0c-3bab3d2d17ec</vt:lpwstr>
  </property>
  <property fmtid="{D5CDD505-2E9C-101B-9397-08002B2CF9AE}" pid="8" name="MSIP_Label_44a1eb77-0afe-4cfd-b55b-299e0c9eac9a_ContentBits">
    <vt:lpwstr>0</vt:lpwstr>
  </property>
</Properties>
</file>